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0520" windowHeight="900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L257" i="2" s="1"/>
  <c r="AK201" i="2"/>
  <c r="AJ201" i="2"/>
  <c r="AI201" i="2"/>
  <c r="AH201" i="2"/>
  <c r="AH257" i="2" s="1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L256" i="2" s="1"/>
  <c r="AK197" i="2"/>
  <c r="AJ197" i="2"/>
  <c r="AI197" i="2"/>
  <c r="AH197" i="2"/>
  <c r="AH256" i="2" s="1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L255" i="2" s="1"/>
  <c r="AK193" i="2"/>
  <c r="AJ193" i="2"/>
  <c r="AI193" i="2"/>
  <c r="AH193" i="2"/>
  <c r="AH255" i="2" s="1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L254" i="2" s="1"/>
  <c r="AK189" i="2"/>
  <c r="AJ189" i="2"/>
  <c r="AI189" i="2"/>
  <c r="AH189" i="2"/>
  <c r="AH254" i="2" s="1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E257" i="2" s="1"/>
  <c r="AD201" i="2"/>
  <c r="AC201" i="2"/>
  <c r="AB201" i="2"/>
  <c r="AA201" i="2"/>
  <c r="AA257" i="2" s="1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E256" i="2" s="1"/>
  <c r="AD197" i="2"/>
  <c r="AC197" i="2"/>
  <c r="AB197" i="2"/>
  <c r="AA197" i="2"/>
  <c r="AA256" i="2" s="1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E255" i="2" s="1"/>
  <c r="AD193" i="2"/>
  <c r="AC193" i="2"/>
  <c r="AB193" i="2"/>
  <c r="AA193" i="2"/>
  <c r="AA255" i="2" s="1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E254" i="2" s="1"/>
  <c r="AD189" i="2"/>
  <c r="AC189" i="2"/>
  <c r="AB189" i="2"/>
  <c r="AA189" i="2"/>
  <c r="AA254" i="2" s="1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X257" i="2" s="1"/>
  <c r="W201" i="2"/>
  <c r="V201" i="2"/>
  <c r="U201" i="2"/>
  <c r="T201" i="2"/>
  <c r="T257" i="2" s="1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X256" i="2" s="1"/>
  <c r="W197" i="2"/>
  <c r="V197" i="2"/>
  <c r="U197" i="2"/>
  <c r="T197" i="2"/>
  <c r="T256" i="2" s="1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X255" i="2" s="1"/>
  <c r="W193" i="2"/>
  <c r="V193" i="2"/>
  <c r="U193" i="2"/>
  <c r="T193" i="2"/>
  <c r="T255" i="2" s="1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X254" i="2" s="1"/>
  <c r="W189" i="2"/>
  <c r="V189" i="2"/>
  <c r="U189" i="2"/>
  <c r="T189" i="2"/>
  <c r="T254" i="2" s="1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Q257" i="2" s="1"/>
  <c r="P201" i="2"/>
  <c r="O201" i="2"/>
  <c r="N201" i="2"/>
  <c r="M201" i="2"/>
  <c r="M257" i="2" s="1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Q256" i="2" s="1"/>
  <c r="P197" i="2"/>
  <c r="O197" i="2"/>
  <c r="N197" i="2"/>
  <c r="M197" i="2"/>
  <c r="M256" i="2" s="1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Q255" i="2" s="1"/>
  <c r="P193" i="2"/>
  <c r="O193" i="2"/>
  <c r="N193" i="2"/>
  <c r="M193" i="2"/>
  <c r="M255" i="2" s="1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Q254" i="2" s="1"/>
  <c r="P189" i="2"/>
  <c r="O189" i="2"/>
  <c r="N189" i="2"/>
  <c r="M189" i="2"/>
  <c r="M254" i="2" s="1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J257" i="2" s="1"/>
  <c r="I201" i="2"/>
  <c r="H201" i="2"/>
  <c r="G201" i="2"/>
  <c r="F201" i="2"/>
  <c r="F257" i="2" s="1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J256" i="2" s="1"/>
  <c r="I197" i="2"/>
  <c r="H197" i="2"/>
  <c r="G197" i="2"/>
  <c r="F197" i="2"/>
  <c r="F256" i="2" s="1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J255" i="2" s="1"/>
  <c r="I193" i="2"/>
  <c r="H193" i="2"/>
  <c r="G193" i="2"/>
  <c r="F193" i="2"/>
  <c r="F255" i="2" s="1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J254" i="2" s="1"/>
  <c r="I189" i="2"/>
  <c r="H189" i="2"/>
  <c r="G189" i="2"/>
  <c r="F189" i="2"/>
  <c r="F254" i="2" s="1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H254" i="2" l="1"/>
  <c r="H255" i="2"/>
  <c r="H256" i="2"/>
  <c r="H257" i="2"/>
  <c r="O254" i="2"/>
  <c r="O255" i="2"/>
  <c r="O256" i="2"/>
  <c r="O257" i="2"/>
  <c r="V254" i="2"/>
  <c r="V255" i="2"/>
  <c r="V256" i="2"/>
  <c r="V257" i="2"/>
  <c r="AC254" i="2"/>
  <c r="AC255" i="2"/>
  <c r="AC256" i="2"/>
  <c r="AC257" i="2"/>
  <c r="AJ254" i="2"/>
  <c r="AJ255" i="2"/>
  <c r="AJ256" i="2"/>
  <c r="AJ257" i="2"/>
  <c r="G255" i="2"/>
  <c r="I255" i="2"/>
  <c r="G256" i="2"/>
  <c r="I256" i="2"/>
  <c r="G257" i="2"/>
  <c r="I257" i="2"/>
  <c r="N255" i="2"/>
  <c r="P255" i="2"/>
  <c r="N256" i="2"/>
  <c r="P256" i="2"/>
  <c r="N257" i="2"/>
  <c r="P257" i="2"/>
  <c r="U255" i="2"/>
  <c r="W255" i="2"/>
  <c r="U256" i="2"/>
  <c r="W256" i="2"/>
  <c r="U257" i="2"/>
  <c r="W257" i="2"/>
  <c r="AB255" i="2"/>
  <c r="AD255" i="2"/>
  <c r="AB256" i="2"/>
  <c r="AD256" i="2"/>
  <c r="AB257" i="2"/>
  <c r="AD257" i="2"/>
  <c r="AI255" i="2"/>
  <c r="AK255" i="2"/>
  <c r="AI256" i="2"/>
  <c r="AK256" i="2"/>
  <c r="AI257" i="2"/>
  <c r="AK257" i="2"/>
  <c r="G251" i="2"/>
  <c r="I251" i="2"/>
  <c r="G252" i="2"/>
  <c r="I252" i="2"/>
  <c r="G253" i="2"/>
  <c r="I253" i="2"/>
  <c r="G254" i="2"/>
  <c r="I254" i="2"/>
  <c r="N251" i="2"/>
  <c r="P251" i="2"/>
  <c r="N252" i="2"/>
  <c r="P252" i="2"/>
  <c r="N253" i="2"/>
  <c r="P253" i="2"/>
  <c r="N254" i="2"/>
  <c r="P254" i="2"/>
  <c r="U251" i="2"/>
  <c r="W251" i="2"/>
  <c r="U252" i="2"/>
  <c r="W252" i="2"/>
  <c r="U253" i="2"/>
  <c r="W253" i="2"/>
  <c r="U254" i="2"/>
  <c r="W254" i="2"/>
  <c r="AB251" i="2"/>
  <c r="AD251" i="2"/>
  <c r="AB252" i="2"/>
  <c r="AD252" i="2"/>
  <c r="AB253" i="2"/>
  <c r="AD253" i="2"/>
  <c r="AB254" i="2"/>
  <c r="AD254" i="2"/>
  <c r="AI251" i="2"/>
  <c r="AK251" i="2"/>
  <c r="AI252" i="2"/>
  <c r="AK252" i="2"/>
  <c r="AI253" i="2"/>
  <c r="AK253" i="2"/>
  <c r="AI254" i="2"/>
  <c r="AK254" i="2"/>
  <c r="G211" i="2"/>
  <c r="I211" i="2"/>
  <c r="G212" i="2"/>
  <c r="I212" i="2"/>
  <c r="G213" i="2"/>
  <c r="I213" i="2"/>
  <c r="G214" i="2"/>
  <c r="I214" i="2"/>
  <c r="G215" i="2"/>
  <c r="I215" i="2"/>
  <c r="G216" i="2"/>
  <c r="I216" i="2"/>
  <c r="G217" i="2"/>
  <c r="I217" i="2"/>
  <c r="G218" i="2"/>
  <c r="I218" i="2"/>
  <c r="G219" i="2"/>
  <c r="I219" i="2"/>
  <c r="G220" i="2"/>
  <c r="I220" i="2"/>
  <c r="G221" i="2"/>
  <c r="I221" i="2"/>
  <c r="G222" i="2"/>
  <c r="I222" i="2"/>
  <c r="G223" i="2"/>
  <c r="I223" i="2"/>
  <c r="G224" i="2"/>
  <c r="I224" i="2"/>
  <c r="G225" i="2"/>
  <c r="I225" i="2"/>
  <c r="G226" i="2"/>
  <c r="I226" i="2"/>
  <c r="G227" i="2"/>
  <c r="I227" i="2"/>
  <c r="G228" i="2"/>
  <c r="I228" i="2"/>
  <c r="G229" i="2"/>
  <c r="I229" i="2"/>
  <c r="G230" i="2"/>
  <c r="I230" i="2"/>
  <c r="N210" i="2"/>
  <c r="P210" i="2"/>
  <c r="N211" i="2"/>
  <c r="P211" i="2"/>
  <c r="N212" i="2"/>
  <c r="P212" i="2"/>
  <c r="N213" i="2"/>
  <c r="P213" i="2"/>
  <c r="N214" i="2"/>
  <c r="P214" i="2"/>
  <c r="N215" i="2"/>
  <c r="P215" i="2"/>
  <c r="N216" i="2"/>
  <c r="P216" i="2"/>
  <c r="N217" i="2"/>
  <c r="P217" i="2"/>
  <c r="N218" i="2"/>
  <c r="P218" i="2"/>
  <c r="N219" i="2"/>
  <c r="P219" i="2"/>
  <c r="N220" i="2"/>
  <c r="P220" i="2"/>
  <c r="N221" i="2"/>
  <c r="P221" i="2"/>
  <c r="N222" i="2"/>
  <c r="P222" i="2"/>
  <c r="N223" i="2"/>
  <c r="P223" i="2"/>
  <c r="N224" i="2"/>
  <c r="P224" i="2"/>
  <c r="N225" i="2"/>
  <c r="P225" i="2"/>
  <c r="N226" i="2"/>
  <c r="P226" i="2"/>
  <c r="N227" i="2"/>
  <c r="P227" i="2"/>
  <c r="N228" i="2"/>
  <c r="P228" i="2"/>
  <c r="N229" i="2"/>
  <c r="P229" i="2"/>
  <c r="N230" i="2"/>
  <c r="P230" i="2"/>
  <c r="U210" i="2"/>
  <c r="W210" i="2"/>
  <c r="U211" i="2"/>
  <c r="W211" i="2"/>
  <c r="U212" i="2"/>
  <c r="W212" i="2"/>
  <c r="U213" i="2"/>
  <c r="W213" i="2"/>
  <c r="U214" i="2"/>
  <c r="W214" i="2"/>
  <c r="U215" i="2"/>
  <c r="W215" i="2"/>
  <c r="U216" i="2"/>
  <c r="W216" i="2"/>
  <c r="U217" i="2"/>
  <c r="W217" i="2"/>
  <c r="U218" i="2"/>
  <c r="W218" i="2"/>
  <c r="U219" i="2"/>
  <c r="W219" i="2"/>
  <c r="U220" i="2"/>
  <c r="W220" i="2"/>
  <c r="U221" i="2"/>
  <c r="W221" i="2"/>
  <c r="U222" i="2"/>
  <c r="W222" i="2"/>
  <c r="U223" i="2"/>
  <c r="W223" i="2"/>
  <c r="U224" i="2"/>
  <c r="W224" i="2"/>
  <c r="U225" i="2"/>
  <c r="W225" i="2"/>
  <c r="U226" i="2"/>
  <c r="W226" i="2"/>
  <c r="U227" i="2"/>
  <c r="W227" i="2"/>
  <c r="U228" i="2"/>
  <c r="W228" i="2"/>
  <c r="U229" i="2"/>
  <c r="W229" i="2"/>
  <c r="U230" i="2"/>
  <c r="W230" i="2"/>
  <c r="AB210" i="2"/>
  <c r="AD210" i="2"/>
  <c r="AB211" i="2"/>
  <c r="AD211" i="2"/>
  <c r="AB212" i="2"/>
  <c r="AD212" i="2"/>
  <c r="AB213" i="2"/>
  <c r="AD213" i="2"/>
  <c r="AB214" i="2"/>
  <c r="AD214" i="2"/>
  <c r="AB215" i="2"/>
  <c r="AD215" i="2"/>
  <c r="AB216" i="2"/>
  <c r="AD216" i="2"/>
  <c r="AB217" i="2"/>
  <c r="AD217" i="2"/>
  <c r="AB218" i="2"/>
  <c r="AD218" i="2"/>
  <c r="AB219" i="2"/>
  <c r="AD219" i="2"/>
  <c r="AB220" i="2"/>
  <c r="AD220" i="2"/>
  <c r="AB221" i="2"/>
  <c r="AD221" i="2"/>
  <c r="AB222" i="2"/>
  <c r="AD222" i="2"/>
  <c r="AB223" i="2"/>
  <c r="AD223" i="2"/>
  <c r="AB224" i="2"/>
  <c r="AD224" i="2"/>
  <c r="AB225" i="2"/>
  <c r="AD225" i="2"/>
  <c r="AB226" i="2"/>
  <c r="AD226" i="2"/>
  <c r="AB227" i="2"/>
  <c r="AD227" i="2"/>
  <c r="AB228" i="2"/>
  <c r="AD228" i="2"/>
  <c r="AB229" i="2"/>
  <c r="AD229" i="2"/>
  <c r="AB230" i="2"/>
  <c r="AD230" i="2"/>
  <c r="AI210" i="2"/>
  <c r="AK210" i="2"/>
  <c r="AI211" i="2"/>
  <c r="AK211" i="2"/>
  <c r="AI212" i="2"/>
  <c r="AK212" i="2"/>
  <c r="AI213" i="2"/>
  <c r="AK213" i="2"/>
  <c r="AI214" i="2"/>
  <c r="AK214" i="2"/>
  <c r="AI215" i="2"/>
  <c r="AK215" i="2"/>
  <c r="AI216" i="2"/>
  <c r="AK216" i="2"/>
  <c r="AI217" i="2"/>
  <c r="AK217" i="2"/>
  <c r="AI218" i="2"/>
  <c r="AK218" i="2"/>
  <c r="AI219" i="2"/>
  <c r="AK219" i="2"/>
  <c r="AI220" i="2"/>
  <c r="AK220" i="2"/>
  <c r="AI221" i="2"/>
  <c r="AK221" i="2"/>
  <c r="AI222" i="2"/>
  <c r="AK222" i="2"/>
  <c r="AI223" i="2"/>
  <c r="AK223" i="2"/>
  <c r="AI224" i="2"/>
  <c r="AK224" i="2"/>
  <c r="AI225" i="2"/>
  <c r="AK225" i="2"/>
  <c r="AI226" i="2"/>
  <c r="AK226" i="2"/>
  <c r="AI227" i="2"/>
  <c r="AK227" i="2"/>
  <c r="AI228" i="2"/>
  <c r="AK228" i="2"/>
  <c r="AI229" i="2"/>
  <c r="AK229" i="2"/>
  <c r="AI230" i="2"/>
  <c r="AK230" i="2"/>
  <c r="F251" i="2"/>
  <c r="H251" i="2"/>
  <c r="J251" i="2"/>
  <c r="F252" i="2"/>
  <c r="H252" i="2"/>
  <c r="J252" i="2"/>
  <c r="F253" i="2"/>
  <c r="H253" i="2"/>
  <c r="J253" i="2"/>
  <c r="CF254" i="2"/>
  <c r="M251" i="2"/>
  <c r="O251" i="2"/>
  <c r="Q251" i="2"/>
  <c r="M252" i="2"/>
  <c r="O252" i="2"/>
  <c r="Q252" i="2"/>
  <c r="M253" i="2"/>
  <c r="O253" i="2"/>
  <c r="Q253" i="2"/>
  <c r="CG254" i="2"/>
  <c r="T251" i="2"/>
  <c r="V251" i="2"/>
  <c r="X251" i="2"/>
  <c r="T252" i="2"/>
  <c r="V252" i="2"/>
  <c r="X252" i="2"/>
  <c r="T253" i="2"/>
  <c r="V253" i="2"/>
  <c r="X253" i="2"/>
  <c r="CH254" i="2"/>
  <c r="AA251" i="2"/>
  <c r="AC251" i="2"/>
  <c r="AE251" i="2"/>
  <c r="AA252" i="2"/>
  <c r="AC252" i="2"/>
  <c r="AE252" i="2"/>
  <c r="AA253" i="2"/>
  <c r="AC253" i="2"/>
  <c r="AE253" i="2"/>
  <c r="CI254" i="2"/>
  <c r="AH251" i="2"/>
  <c r="AJ251" i="2"/>
  <c r="AL251" i="2"/>
  <c r="AH252" i="2"/>
  <c r="AJ252" i="2"/>
  <c r="AL252" i="2"/>
  <c r="AH253" i="2"/>
  <c r="AJ253" i="2"/>
  <c r="AL253" i="2"/>
  <c r="CJ254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N36" i="7"/>
  <c r="AN37" i="7"/>
  <c r="AN38" i="7"/>
  <c r="AN39" i="7"/>
  <c r="AN40" i="7"/>
  <c r="AN41" i="7"/>
  <c r="AN42" i="7"/>
  <c r="AN43" i="7"/>
  <c r="AN44" i="7"/>
  <c r="AN45" i="7"/>
  <c r="AM46" i="7"/>
  <c r="AP46" i="7" s="1"/>
  <c r="AN46" i="7"/>
  <c r="AM47" i="7"/>
  <c r="AN47" i="7"/>
  <c r="AM26" i="7"/>
  <c r="AP26" i="7" s="1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BO37" i="2" s="1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BG33" i="2" s="1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BO14" i="2" s="1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BO30" i="2" s="1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BO50" i="2" s="1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BG78" i="2" s="1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BH183" i="2" s="1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/>
  <c r="AW15" i="2" s="1"/>
  <c r="AW16" i="2" s="1"/>
  <c r="AV17" i="2"/>
  <c r="AV18" i="2" s="1"/>
  <c r="AV19" i="2" s="1"/>
  <c r="AV20" i="2" s="1"/>
  <c r="AX20" i="2" s="1"/>
  <c r="AW17" i="2"/>
  <c r="AW18" i="2" s="1"/>
  <c r="AW19" i="2" s="1"/>
  <c r="AW20" i="2" s="1"/>
  <c r="AV21" i="2"/>
  <c r="AV22" i="2" s="1"/>
  <c r="AW21" i="2"/>
  <c r="AW22" i="2" s="1"/>
  <c r="AW23" i="2" s="1"/>
  <c r="AW24" i="2" s="1"/>
  <c r="AV25" i="2"/>
  <c r="AW25" i="2"/>
  <c r="AW26" i="2" s="1"/>
  <c r="AW27" i="2" s="1"/>
  <c r="AW28" i="2" s="1"/>
  <c r="AV26" i="2"/>
  <c r="AV29" i="2"/>
  <c r="AW29" i="2"/>
  <c r="AW30" i="2" s="1"/>
  <c r="AW31" i="2" s="1"/>
  <c r="AW32" i="2" s="1"/>
  <c r="AV33" i="2"/>
  <c r="AW33" i="2"/>
  <c r="AW34" i="2" s="1"/>
  <c r="AW35" i="2" s="1"/>
  <c r="AW36" i="2" s="1"/>
  <c r="AV34" i="2"/>
  <c r="AV35" i="2" s="1"/>
  <c r="AV36" i="2" s="1"/>
  <c r="AV37" i="2"/>
  <c r="AW37" i="2"/>
  <c r="AW38" i="2" s="1"/>
  <c r="AW39" i="2" s="1"/>
  <c r="AW40" i="2" s="1"/>
  <c r="AV38" i="2"/>
  <c r="AV39" i="2" s="1"/>
  <c r="AV40" i="2" s="1"/>
  <c r="AX40" i="2" s="1"/>
  <c r="AV41" i="2"/>
  <c r="AV42" i="2" s="1"/>
  <c r="AV43" i="2" s="1"/>
  <c r="AV44" i="2" s="1"/>
  <c r="AX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V50" i="2" s="1"/>
  <c r="AV51" i="2" s="1"/>
  <c r="AV52" i="2" s="1"/>
  <c r="AW49" i="2"/>
  <c r="AW50" i="2" s="1"/>
  <c r="AW51" i="2" s="1"/>
  <c r="AW52" i="2" s="1"/>
  <c r="AV53" i="2"/>
  <c r="AV54" i="2" s="1"/>
  <c r="AV55" i="2" s="1"/>
  <c r="AX55" i="2" s="1"/>
  <c r="AW53" i="2"/>
  <c r="AW54" i="2" s="1"/>
  <c r="AW55" i="2" s="1"/>
  <c r="AW56" i="2" s="1"/>
  <c r="AV57" i="2"/>
  <c r="AV58" i="2" s="1"/>
  <c r="AV59" i="2" s="1"/>
  <c r="AX59" i="2" s="1"/>
  <c r="AW57" i="2"/>
  <c r="AW58" i="2" s="1"/>
  <c r="AW59" i="2" s="1"/>
  <c r="AW60" i="2" s="1"/>
  <c r="AV61" i="2"/>
  <c r="AW61" i="2"/>
  <c r="AW62" i="2" s="1"/>
  <c r="AW63" i="2" s="1"/>
  <c r="AW64" i="2" s="1"/>
  <c r="AV65" i="2"/>
  <c r="AW65" i="2"/>
  <c r="AW66" i="2" s="1"/>
  <c r="AW67" i="2" s="1"/>
  <c r="AW68" i="2" s="1"/>
  <c r="AV69" i="2"/>
  <c r="AX69" i="2" s="1"/>
  <c r="AW69" i="2"/>
  <c r="AW70" i="2" s="1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X85" i="2" s="1"/>
  <c r="AW85" i="2"/>
  <c r="AW86" i="2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V134" i="2" s="1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W189" i="2"/>
  <c r="AV190" i="2"/>
  <c r="AV191" i="2" s="1"/>
  <c r="AV192" i="2" s="1"/>
  <c r="AV193" i="2"/>
  <c r="AV194" i="2" s="1"/>
  <c r="AV195" i="2" s="1"/>
  <c r="AV196" i="2" s="1"/>
  <c r="AW193" i="2"/>
  <c r="AW194" i="2" s="1"/>
  <c r="AV197" i="2"/>
  <c r="AV198" i="2" s="1"/>
  <c r="AV199" i="2" s="1"/>
  <c r="AV200" i="2" s="1"/>
  <c r="AW197" i="2"/>
  <c r="AW198" i="2" s="1"/>
  <c r="AV201" i="2"/>
  <c r="AV202" i="2" s="1"/>
  <c r="AV203" i="2" s="1"/>
  <c r="AV204" i="2" s="1"/>
  <c r="AW201" i="2"/>
  <c r="AW202" i="2" s="1"/>
  <c r="AN52" i="7"/>
  <c r="AM52" i="7"/>
  <c r="AN51" i="7"/>
  <c r="AM51" i="7"/>
  <c r="AP51" i="7" s="1"/>
  <c r="AN50" i="7"/>
  <c r="AM50" i="7"/>
  <c r="AN49" i="7"/>
  <c r="AM49" i="7"/>
  <c r="AP49" i="7" s="1"/>
  <c r="AN48" i="7"/>
  <c r="AM48" i="7"/>
  <c r="AN25" i="7"/>
  <c r="AM25" i="7"/>
  <c r="AO25" i="7" s="1"/>
  <c r="AN24" i="7"/>
  <c r="AM24" i="7"/>
  <c r="AN23" i="7"/>
  <c r="AM23" i="7"/>
  <c r="AO23" i="7" s="1"/>
  <c r="AN22" i="7"/>
  <c r="AM22" i="7"/>
  <c r="AN21" i="7"/>
  <c r="AM21" i="7"/>
  <c r="AO21" i="7" s="1"/>
  <c r="AN20" i="7"/>
  <c r="AM20" i="7"/>
  <c r="AN19" i="7"/>
  <c r="AM19" i="7"/>
  <c r="AO19" i="7" s="1"/>
  <c r="AN18" i="7"/>
  <c r="AM18" i="7"/>
  <c r="AN17" i="7"/>
  <c r="AM17" i="7"/>
  <c r="AO17" i="7" s="1"/>
  <c r="AN16" i="7"/>
  <c r="AM16" i="7"/>
  <c r="AN15" i="7"/>
  <c r="AM15" i="7"/>
  <c r="AO15" i="7" s="1"/>
  <c r="AN14" i="7"/>
  <c r="AM14" i="7"/>
  <c r="AN13" i="7"/>
  <c r="AM13" i="7"/>
  <c r="AO13" i="7" s="1"/>
  <c r="AN12" i="7"/>
  <c r="AM12" i="7"/>
  <c r="AN11" i="7"/>
  <c r="AM11" i="7"/>
  <c r="AO11" i="7" s="1"/>
  <c r="AN10" i="7"/>
  <c r="AM10" i="7"/>
  <c r="AN9" i="7"/>
  <c r="AM9" i="7"/>
  <c r="AO9" i="7" s="1"/>
  <c r="AN8" i="7"/>
  <c r="AM8" i="7"/>
  <c r="AN7" i="7"/>
  <c r="AM7" i="7"/>
  <c r="AO7" i="7" s="1"/>
  <c r="AN6" i="7"/>
  <c r="AM6" i="7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E243" i="2" s="1"/>
  <c r="AD136" i="2"/>
  <c r="AC136" i="2"/>
  <c r="AB136" i="2"/>
  <c r="AA136" i="2"/>
  <c r="AA243" i="2" s="1"/>
  <c r="AE135" i="2"/>
  <c r="AD135" i="2"/>
  <c r="AC135" i="2"/>
  <c r="AB135" i="2"/>
  <c r="AB242" i="2" s="1"/>
  <c r="AA135" i="2"/>
  <c r="AE134" i="2"/>
  <c r="AD134" i="2"/>
  <c r="AC134" i="2"/>
  <c r="AC241" i="2" s="1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B240" i="2" s="1"/>
  <c r="AA99" i="2"/>
  <c r="AE98" i="2"/>
  <c r="AD98" i="2"/>
  <c r="AC98" i="2"/>
  <c r="AC239" i="2" s="1"/>
  <c r="AB98" i="2"/>
  <c r="AA98" i="2"/>
  <c r="AE97" i="2"/>
  <c r="AD97" i="2"/>
  <c r="AD238" i="2" s="1"/>
  <c r="AC97" i="2"/>
  <c r="AB97" i="2"/>
  <c r="AA97" i="2"/>
  <c r="AE96" i="2"/>
  <c r="AE237" i="2" s="1"/>
  <c r="AD96" i="2"/>
  <c r="AC96" i="2"/>
  <c r="AB96" i="2"/>
  <c r="AA96" i="2"/>
  <c r="AA237" i="2" s="1"/>
  <c r="AE95" i="2"/>
  <c r="AD95" i="2"/>
  <c r="AC95" i="2"/>
  <c r="AB95" i="2"/>
  <c r="AB236" i="2" s="1"/>
  <c r="AA95" i="2"/>
  <c r="AE94" i="2"/>
  <c r="AD94" i="2"/>
  <c r="AC94" i="2"/>
  <c r="AC235" i="2" s="1"/>
  <c r="AB94" i="2"/>
  <c r="AA94" i="2"/>
  <c r="AE93" i="2"/>
  <c r="AD93" i="2"/>
  <c r="AD234" i="2" s="1"/>
  <c r="AC93" i="2"/>
  <c r="AB93" i="2"/>
  <c r="AA93" i="2"/>
  <c r="AE92" i="2"/>
  <c r="AE233" i="2" s="1"/>
  <c r="AD92" i="2"/>
  <c r="AC92" i="2"/>
  <c r="AB92" i="2"/>
  <c r="AA92" i="2"/>
  <c r="AA233" i="2" s="1"/>
  <c r="AE91" i="2"/>
  <c r="AD91" i="2"/>
  <c r="AC91" i="2"/>
  <c r="AB91" i="2"/>
  <c r="AB232" i="2" s="1"/>
  <c r="AA91" i="2"/>
  <c r="AE90" i="2"/>
  <c r="AD90" i="2"/>
  <c r="AC90" i="2"/>
  <c r="AC231" i="2" s="1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U250" i="2" s="1"/>
  <c r="T143" i="2"/>
  <c r="X142" i="2"/>
  <c r="W142" i="2"/>
  <c r="V142" i="2"/>
  <c r="V249" i="2" s="1"/>
  <c r="U142" i="2"/>
  <c r="T142" i="2"/>
  <c r="X141" i="2"/>
  <c r="W141" i="2"/>
  <c r="W248" i="2" s="1"/>
  <c r="V141" i="2"/>
  <c r="U141" i="2"/>
  <c r="T141" i="2"/>
  <c r="X140" i="2"/>
  <c r="X247" i="2" s="1"/>
  <c r="W140" i="2"/>
  <c r="V140" i="2"/>
  <c r="U140" i="2"/>
  <c r="T140" i="2"/>
  <c r="T247" i="2" s="1"/>
  <c r="X139" i="2"/>
  <c r="W139" i="2"/>
  <c r="V139" i="2"/>
  <c r="U139" i="2"/>
  <c r="U246" i="2" s="1"/>
  <c r="T139" i="2"/>
  <c r="X138" i="2"/>
  <c r="W138" i="2"/>
  <c r="V138" i="2"/>
  <c r="V245" i="2" s="1"/>
  <c r="U138" i="2"/>
  <c r="T138" i="2"/>
  <c r="X137" i="2"/>
  <c r="W137" i="2"/>
  <c r="W244" i="2" s="1"/>
  <c r="V137" i="2"/>
  <c r="U137" i="2"/>
  <c r="T137" i="2"/>
  <c r="X136" i="2"/>
  <c r="X243" i="2" s="1"/>
  <c r="W136" i="2"/>
  <c r="V136" i="2"/>
  <c r="U136" i="2"/>
  <c r="T136" i="2"/>
  <c r="T243" i="2" s="1"/>
  <c r="X135" i="2"/>
  <c r="W135" i="2"/>
  <c r="V135" i="2"/>
  <c r="U135" i="2"/>
  <c r="U242" i="2" s="1"/>
  <c r="T135" i="2"/>
  <c r="X134" i="2"/>
  <c r="W134" i="2"/>
  <c r="V134" i="2"/>
  <c r="V241" i="2" s="1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U240" i="2" s="1"/>
  <c r="T99" i="2"/>
  <c r="X98" i="2"/>
  <c r="W98" i="2"/>
  <c r="V98" i="2"/>
  <c r="V239" i="2" s="1"/>
  <c r="U98" i="2"/>
  <c r="T98" i="2"/>
  <c r="X97" i="2"/>
  <c r="W97" i="2"/>
  <c r="W238" i="2" s="1"/>
  <c r="V97" i="2"/>
  <c r="U97" i="2"/>
  <c r="T97" i="2"/>
  <c r="X96" i="2"/>
  <c r="X237" i="2" s="1"/>
  <c r="W96" i="2"/>
  <c r="V96" i="2"/>
  <c r="U96" i="2"/>
  <c r="T96" i="2"/>
  <c r="T237" i="2" s="1"/>
  <c r="X95" i="2"/>
  <c r="W95" i="2"/>
  <c r="V95" i="2"/>
  <c r="U95" i="2"/>
  <c r="U236" i="2" s="1"/>
  <c r="T95" i="2"/>
  <c r="X94" i="2"/>
  <c r="W94" i="2"/>
  <c r="V94" i="2"/>
  <c r="V235" i="2" s="1"/>
  <c r="U94" i="2"/>
  <c r="T94" i="2"/>
  <c r="X93" i="2"/>
  <c r="W93" i="2"/>
  <c r="W234" i="2" s="1"/>
  <c r="V93" i="2"/>
  <c r="U93" i="2"/>
  <c r="T93" i="2"/>
  <c r="X92" i="2"/>
  <c r="X233" i="2" s="1"/>
  <c r="W92" i="2"/>
  <c r="V92" i="2"/>
  <c r="U92" i="2"/>
  <c r="T92" i="2"/>
  <c r="T233" i="2" s="1"/>
  <c r="X91" i="2"/>
  <c r="W91" i="2"/>
  <c r="V91" i="2"/>
  <c r="U91" i="2"/>
  <c r="U232" i="2" s="1"/>
  <c r="T91" i="2"/>
  <c r="X90" i="2"/>
  <c r="W90" i="2"/>
  <c r="V90" i="2"/>
  <c r="V231" i="2" s="1"/>
  <c r="U90" i="2"/>
  <c r="T90" i="2"/>
  <c r="Y89" i="2"/>
  <c r="BQ64" i="2"/>
  <c r="BN25" i="2"/>
  <c r="BH179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Q250" i="2" s="1"/>
  <c r="P143" i="2"/>
  <c r="O143" i="2"/>
  <c r="N143" i="2"/>
  <c r="M143" i="2"/>
  <c r="M250" i="2" s="1"/>
  <c r="Q142" i="2"/>
  <c r="P142" i="2"/>
  <c r="O142" i="2"/>
  <c r="N142" i="2"/>
  <c r="N249" i="2" s="1"/>
  <c r="M142" i="2"/>
  <c r="Q141" i="2"/>
  <c r="P141" i="2"/>
  <c r="O141" i="2"/>
  <c r="O248" i="2" s="1"/>
  <c r="N141" i="2"/>
  <c r="M141" i="2"/>
  <c r="Q140" i="2"/>
  <c r="P140" i="2"/>
  <c r="P247" i="2" s="1"/>
  <c r="O140" i="2"/>
  <c r="N140" i="2"/>
  <c r="M140" i="2"/>
  <c r="Q139" i="2"/>
  <c r="Q246" i="2" s="1"/>
  <c r="P139" i="2"/>
  <c r="O139" i="2"/>
  <c r="N139" i="2"/>
  <c r="M139" i="2"/>
  <c r="M246" i="2" s="1"/>
  <c r="Q138" i="2"/>
  <c r="P138" i="2"/>
  <c r="O138" i="2"/>
  <c r="N138" i="2"/>
  <c r="N245" i="2" s="1"/>
  <c r="M138" i="2"/>
  <c r="Q137" i="2"/>
  <c r="P137" i="2"/>
  <c r="O137" i="2"/>
  <c r="O244" i="2" s="1"/>
  <c r="N137" i="2"/>
  <c r="M137" i="2"/>
  <c r="Q136" i="2"/>
  <c r="P136" i="2"/>
  <c r="P243" i="2" s="1"/>
  <c r="O136" i="2"/>
  <c r="N136" i="2"/>
  <c r="M136" i="2"/>
  <c r="Q135" i="2"/>
  <c r="Q242" i="2" s="1"/>
  <c r="P135" i="2"/>
  <c r="O135" i="2"/>
  <c r="N135" i="2"/>
  <c r="M135" i="2"/>
  <c r="M242" i="2" s="1"/>
  <c r="Q134" i="2"/>
  <c r="P134" i="2"/>
  <c r="O134" i="2"/>
  <c r="N134" i="2"/>
  <c r="N241" i="2" s="1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Q240" i="2" s="1"/>
  <c r="P99" i="2"/>
  <c r="O99" i="2"/>
  <c r="N99" i="2"/>
  <c r="M99" i="2"/>
  <c r="M240" i="2" s="1"/>
  <c r="Q98" i="2"/>
  <c r="P98" i="2"/>
  <c r="O98" i="2"/>
  <c r="N98" i="2"/>
  <c r="N239" i="2" s="1"/>
  <c r="M98" i="2"/>
  <c r="Q97" i="2"/>
  <c r="P97" i="2"/>
  <c r="O97" i="2"/>
  <c r="O238" i="2" s="1"/>
  <c r="N97" i="2"/>
  <c r="M97" i="2"/>
  <c r="Q96" i="2"/>
  <c r="P96" i="2"/>
  <c r="P237" i="2" s="1"/>
  <c r="O96" i="2"/>
  <c r="N96" i="2"/>
  <c r="M96" i="2"/>
  <c r="Q95" i="2"/>
  <c r="Q236" i="2" s="1"/>
  <c r="P95" i="2"/>
  <c r="O95" i="2"/>
  <c r="N95" i="2"/>
  <c r="M95" i="2"/>
  <c r="M236" i="2" s="1"/>
  <c r="Q94" i="2"/>
  <c r="P94" i="2"/>
  <c r="O94" i="2"/>
  <c r="N94" i="2"/>
  <c r="N235" i="2" s="1"/>
  <c r="M94" i="2"/>
  <c r="Q93" i="2"/>
  <c r="P93" i="2"/>
  <c r="O93" i="2"/>
  <c r="O234" i="2" s="1"/>
  <c r="N93" i="2"/>
  <c r="M93" i="2"/>
  <c r="Q92" i="2"/>
  <c r="P92" i="2"/>
  <c r="P233" i="2" s="1"/>
  <c r="O92" i="2"/>
  <c r="N92" i="2"/>
  <c r="M92" i="2"/>
  <c r="Q91" i="2"/>
  <c r="Q232" i="2" s="1"/>
  <c r="P91" i="2"/>
  <c r="O91" i="2"/>
  <c r="N91" i="2"/>
  <c r="M91" i="2"/>
  <c r="M232" i="2" s="1"/>
  <c r="Q90" i="2"/>
  <c r="P90" i="2"/>
  <c r="O90" i="2"/>
  <c r="N90" i="2"/>
  <c r="N231" i="2" s="1"/>
  <c r="M90" i="2"/>
  <c r="R89" i="2"/>
  <c r="BJ72" i="2"/>
  <c r="BG46" i="2"/>
  <c r="BF21" i="2"/>
  <c r="BJ40" i="2" l="1"/>
  <c r="O232" i="2"/>
  <c r="M234" i="2"/>
  <c r="P235" i="2"/>
  <c r="N237" i="2"/>
  <c r="Q238" i="2"/>
  <c r="P239" i="2"/>
  <c r="P241" i="2"/>
  <c r="N243" i="2"/>
  <c r="Q244" i="2"/>
  <c r="P245" i="2"/>
  <c r="N247" i="2"/>
  <c r="Q248" i="2"/>
  <c r="P249" i="2"/>
  <c r="T231" i="2"/>
  <c r="X231" i="2"/>
  <c r="X258" i="2" s="1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AB238" i="2"/>
  <c r="AA239" i="2"/>
  <c r="AE239" i="2"/>
  <c r="AD240" i="2"/>
  <c r="AA241" i="2"/>
  <c r="AE241" i="2"/>
  <c r="AD242" i="2"/>
  <c r="AC243" i="2"/>
  <c r="AX61" i="2"/>
  <c r="AX48" i="2"/>
  <c r="P231" i="2"/>
  <c r="N233" i="2"/>
  <c r="Q234" i="2"/>
  <c r="O236" i="2"/>
  <c r="M238" i="2"/>
  <c r="O240" i="2"/>
  <c r="O242" i="2"/>
  <c r="M244" i="2"/>
  <c r="O246" i="2"/>
  <c r="M248" i="2"/>
  <c r="O250" i="2"/>
  <c r="AP6" i="7"/>
  <c r="AP8" i="7"/>
  <c r="AP10" i="7"/>
  <c r="AP12" i="7"/>
  <c r="AP14" i="7"/>
  <c r="AP16" i="7"/>
  <c r="AP18" i="7"/>
  <c r="AP20" i="7"/>
  <c r="AP22" i="7"/>
  <c r="AP24" i="7"/>
  <c r="AP48" i="7"/>
  <c r="AP50" i="7"/>
  <c r="AP52" i="7"/>
  <c r="AP36" i="7"/>
  <c r="AB244" i="2"/>
  <c r="AD244" i="2"/>
  <c r="AA245" i="2"/>
  <c r="AC245" i="2"/>
  <c r="AE245" i="2"/>
  <c r="AB246" i="2"/>
  <c r="AD246" i="2"/>
  <c r="AA247" i="2"/>
  <c r="AC247" i="2"/>
  <c r="AE247" i="2"/>
  <c r="AB248" i="2"/>
  <c r="AD248" i="2"/>
  <c r="AA249" i="2"/>
  <c r="AC249" i="2"/>
  <c r="AE249" i="2"/>
  <c r="AB250" i="2"/>
  <c r="AD250" i="2"/>
  <c r="AH231" i="2"/>
  <c r="AJ231" i="2"/>
  <c r="AL231" i="2"/>
  <c r="AI232" i="2"/>
  <c r="AK232" i="2"/>
  <c r="AH233" i="2"/>
  <c r="AJ233" i="2"/>
  <c r="AL233" i="2"/>
  <c r="AI234" i="2"/>
  <c r="AK234" i="2"/>
  <c r="AH235" i="2"/>
  <c r="AJ235" i="2"/>
  <c r="AL235" i="2"/>
  <c r="AI236" i="2"/>
  <c r="AK236" i="2"/>
  <c r="AH237" i="2"/>
  <c r="AJ237" i="2"/>
  <c r="AL237" i="2"/>
  <c r="CF256" i="2"/>
  <c r="CJ255" i="2"/>
  <c r="CI257" i="2"/>
  <c r="CI255" i="2"/>
  <c r="CH257" i="2"/>
  <c r="CH255" i="2"/>
  <c r="CG257" i="2"/>
  <c r="CF257" i="2"/>
  <c r="CJ257" i="2"/>
  <c r="CJ256" i="2"/>
  <c r="CI256" i="2"/>
  <c r="CH256" i="2"/>
  <c r="CG256" i="2"/>
  <c r="CG255" i="2"/>
  <c r="CF255" i="2"/>
  <c r="AI238" i="2"/>
  <c r="AK238" i="2"/>
  <c r="AH239" i="2"/>
  <c r="AJ239" i="2"/>
  <c r="AL239" i="2"/>
  <c r="AI240" i="2"/>
  <c r="AK240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BI203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K254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T258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F226" i="2"/>
  <c r="CF224" i="2"/>
  <c r="CF222" i="2"/>
  <c r="CK222" i="2" s="1"/>
  <c r="CF220" i="2"/>
  <c r="CF218" i="2"/>
  <c r="CF216" i="2"/>
  <c r="CF214" i="2"/>
  <c r="CK214" i="2" s="1"/>
  <c r="CF212" i="2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AY145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AY102" i="2"/>
  <c r="BF147" i="2"/>
  <c r="BF149" i="2"/>
  <c r="AY153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AY119" i="2"/>
  <c r="AY6" i="2"/>
  <c r="AY104" i="2"/>
  <c r="AY117" i="2"/>
  <c r="AY113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AY108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AY120" i="2"/>
  <c r="CE107" i="2"/>
  <c r="CA107" i="2"/>
  <c r="BT107" i="2"/>
  <c r="BX107" i="2"/>
  <c r="BM107" i="2"/>
  <c r="BQ107" i="2"/>
  <c r="BF107" i="2"/>
  <c r="BJ107" i="2"/>
  <c r="AY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AY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AY105" i="2"/>
  <c r="CE101" i="2"/>
  <c r="CA101" i="2"/>
  <c r="BT101" i="2"/>
  <c r="BM101" i="2"/>
  <c r="BX101" i="2"/>
  <c r="BQ101" i="2"/>
  <c r="BF101" i="2"/>
  <c r="AY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AY106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AY157" i="2"/>
  <c r="AY16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AY151" i="2"/>
  <c r="AY149" i="2"/>
  <c r="AY147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Y109" i="2"/>
  <c r="AY103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AY114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AY154" i="2"/>
  <c r="AY152" i="2"/>
  <c r="AY150" i="2"/>
  <c r="AY148" i="2"/>
  <c r="AY14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8" i="2"/>
  <c r="AY155" i="2"/>
  <c r="AY162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AY163" i="2"/>
  <c r="AY159" i="2"/>
  <c r="BB155" i="2"/>
  <c r="AY11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AY164" i="2"/>
  <c r="AY160" i="2"/>
  <c r="AY156" i="2"/>
  <c r="AY118" i="2"/>
  <c r="AY116" i="2"/>
  <c r="AY112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AY7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AX145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86" i="2"/>
  <c r="AX182" i="2"/>
  <c r="AX178" i="2"/>
  <c r="AW179" i="2"/>
  <c r="AW199" i="2"/>
  <c r="AX198" i="2"/>
  <c r="AW203" i="2"/>
  <c r="AX202" i="2"/>
  <c r="AW195" i="2"/>
  <c r="AX194" i="2"/>
  <c r="AW188" i="2"/>
  <c r="AX188" i="2" s="1"/>
  <c r="AX187" i="2"/>
  <c r="AX183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CK216" i="2" l="1"/>
  <c r="CK224" i="2"/>
  <c r="CK212" i="2"/>
  <c r="CK220" i="2"/>
  <c r="CK228" i="2"/>
  <c r="AX190" i="2"/>
  <c r="AX191" i="2"/>
  <c r="CK218" i="2"/>
  <c r="CK226" i="2"/>
  <c r="CK230" i="2"/>
  <c r="CK255" i="2"/>
  <c r="CK257" i="2"/>
  <c r="CK256" i="2"/>
  <c r="X260" i="2"/>
  <c r="CI245" i="2"/>
  <c r="CI233" i="2"/>
  <c r="CH239" i="2"/>
  <c r="V265" i="2"/>
  <c r="CP212" i="2"/>
  <c r="CP265" i="2" s="1"/>
  <c r="CN212" i="2"/>
  <c r="CN265" i="2" s="1"/>
  <c r="CL212" i="2"/>
  <c r="CL265" i="2" s="1"/>
  <c r="CM212" i="2"/>
  <c r="CM265" i="2" s="1"/>
  <c r="CO212" i="2"/>
  <c r="CO265" i="2" s="1"/>
  <c r="W265" i="2"/>
  <c r="AB265" i="2"/>
  <c r="AK265" i="2"/>
  <c r="I265" i="2"/>
  <c r="N265" i="2"/>
  <c r="G265" i="2"/>
  <c r="P265" i="2"/>
  <c r="U265" i="2"/>
  <c r="AD265" i="2"/>
  <c r="AI265" i="2"/>
  <c r="X267" i="2"/>
  <c r="CM214" i="2"/>
  <c r="CM267" i="2" s="1"/>
  <c r="CN214" i="2"/>
  <c r="CN267" i="2" s="1"/>
  <c r="CO214" i="2"/>
  <c r="CO267" i="2" s="1"/>
  <c r="CP214" i="2"/>
  <c r="CP267" i="2" s="1"/>
  <c r="CL214" i="2"/>
  <c r="CL267" i="2" s="1"/>
  <c r="I267" i="2"/>
  <c r="N267" i="2"/>
  <c r="W267" i="2"/>
  <c r="AB267" i="2"/>
  <c r="AI267" i="2"/>
  <c r="U267" i="2"/>
  <c r="AD267" i="2"/>
  <c r="AK267" i="2"/>
  <c r="G267" i="2"/>
  <c r="P267" i="2"/>
  <c r="AJ269" i="2"/>
  <c r="CO216" i="2"/>
  <c r="CO269" i="2" s="1"/>
  <c r="CL216" i="2"/>
  <c r="CL269" i="2" s="1"/>
  <c r="CM216" i="2"/>
  <c r="CM269" i="2" s="1"/>
  <c r="CP216" i="2"/>
  <c r="CP269" i="2" s="1"/>
  <c r="CN216" i="2"/>
  <c r="CN269" i="2" s="1"/>
  <c r="G269" i="2"/>
  <c r="W269" i="2"/>
  <c r="AD269" i="2"/>
  <c r="AI269" i="2"/>
  <c r="N269" i="2"/>
  <c r="U269" i="2"/>
  <c r="AK269" i="2"/>
  <c r="I269" i="2"/>
  <c r="P269" i="2"/>
  <c r="AB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W273" i="2"/>
  <c r="CO220" i="2"/>
  <c r="CO273" i="2" s="1"/>
  <c r="CL220" i="2"/>
  <c r="CL273" i="2" s="1"/>
  <c r="CM220" i="2"/>
  <c r="CM273" i="2" s="1"/>
  <c r="CP220" i="2"/>
  <c r="CP273" i="2" s="1"/>
  <c r="CN220" i="2"/>
  <c r="CN273" i="2" s="1"/>
  <c r="U273" i="2"/>
  <c r="AD273" i="2"/>
  <c r="AI273" i="2"/>
  <c r="I273" i="2"/>
  <c r="N273" i="2"/>
  <c r="G273" i="2"/>
  <c r="P273" i="2"/>
  <c r="AB273" i="2"/>
  <c r="AK273" i="2"/>
  <c r="AI275" i="2"/>
  <c r="CL222" i="2"/>
  <c r="CL275" i="2" s="1"/>
  <c r="CM222" i="2"/>
  <c r="CM275" i="2" s="1"/>
  <c r="CO222" i="2"/>
  <c r="CO275" i="2" s="1"/>
  <c r="CN222" i="2"/>
  <c r="CN275" i="2" s="1"/>
  <c r="CP222" i="2"/>
  <c r="CP275" i="2" s="1"/>
  <c r="I275" i="2"/>
  <c r="AK275" i="2"/>
  <c r="P275" i="2"/>
  <c r="U275" i="2"/>
  <c r="AD275" i="2"/>
  <c r="AB275" i="2"/>
  <c r="G275" i="2"/>
  <c r="N275" i="2"/>
  <c r="W275" i="2"/>
  <c r="AK277" i="2"/>
  <c r="CP224" i="2"/>
  <c r="CP277" i="2" s="1"/>
  <c r="CN224" i="2"/>
  <c r="CN277" i="2" s="1"/>
  <c r="CO224" i="2"/>
  <c r="CO277" i="2" s="1"/>
  <c r="CL224" i="2"/>
  <c r="CL277" i="2" s="1"/>
  <c r="CM224" i="2"/>
  <c r="CM277" i="2" s="1"/>
  <c r="G277" i="2"/>
  <c r="N277" i="2"/>
  <c r="U277" i="2"/>
  <c r="AD277" i="2"/>
  <c r="AI277" i="2"/>
  <c r="I277" i="2"/>
  <c r="P277" i="2"/>
  <c r="W277" i="2"/>
  <c r="AB277" i="2"/>
  <c r="AL279" i="2"/>
  <c r="CN226" i="2"/>
  <c r="CN279" i="2" s="1"/>
  <c r="CL226" i="2"/>
  <c r="CL279" i="2" s="1"/>
  <c r="CO226" i="2"/>
  <c r="CO279" i="2" s="1"/>
  <c r="CM226" i="2"/>
  <c r="CM279" i="2" s="1"/>
  <c r="CP226" i="2"/>
  <c r="CP279" i="2" s="1"/>
  <c r="I279" i="2"/>
  <c r="AI279" i="2"/>
  <c r="N279" i="2"/>
  <c r="U279" i="2"/>
  <c r="AD279" i="2"/>
  <c r="G279" i="2"/>
  <c r="AK279" i="2"/>
  <c r="P279" i="2"/>
  <c r="W279" i="2"/>
  <c r="AB279" i="2"/>
  <c r="AJ281" i="2"/>
  <c r="CO228" i="2"/>
  <c r="CO281" i="2" s="1"/>
  <c r="CP228" i="2"/>
  <c r="CP281" i="2" s="1"/>
  <c r="CN228" i="2"/>
  <c r="CN281" i="2" s="1"/>
  <c r="CM228" i="2"/>
  <c r="CM281" i="2" s="1"/>
  <c r="CL228" i="2"/>
  <c r="CL281" i="2" s="1"/>
  <c r="I281" i="2"/>
  <c r="AI281" i="2"/>
  <c r="N281" i="2"/>
  <c r="U281" i="2"/>
  <c r="AD281" i="2"/>
  <c r="G281" i="2"/>
  <c r="AK281" i="2"/>
  <c r="P281" i="2"/>
  <c r="W281" i="2"/>
  <c r="AB281" i="2"/>
  <c r="AH283" i="2"/>
  <c r="CM230" i="2"/>
  <c r="CM283" i="2" s="1"/>
  <c r="CO230" i="2"/>
  <c r="CO283" i="2" s="1"/>
  <c r="CP230" i="2"/>
  <c r="CP283" i="2" s="1"/>
  <c r="CN230" i="2"/>
  <c r="CN283" i="2" s="1"/>
  <c r="CL230" i="2"/>
  <c r="CL283" i="2" s="1"/>
  <c r="I283" i="2"/>
  <c r="AI283" i="2"/>
  <c r="N283" i="2"/>
  <c r="U283" i="2"/>
  <c r="AB283" i="2"/>
  <c r="G283" i="2"/>
  <c r="AK283" i="2"/>
  <c r="P283" i="2"/>
  <c r="W283" i="2"/>
  <c r="AD283" i="2"/>
  <c r="T260" i="2"/>
  <c r="T265" i="2"/>
  <c r="X265" i="2"/>
  <c r="T267" i="2"/>
  <c r="X271" i="2"/>
  <c r="T273" i="2"/>
  <c r="X273" i="2"/>
  <c r="T275" i="2"/>
  <c r="X275" i="2"/>
  <c r="AC265" i="2"/>
  <c r="AC267" i="2"/>
  <c r="AC269" i="2"/>
  <c r="AC271" i="2"/>
  <c r="AC273" i="2"/>
  <c r="AC275" i="2"/>
  <c r="AC277" i="2"/>
  <c r="AC279" i="2"/>
  <c r="AC281" i="2"/>
  <c r="AC283" i="2"/>
  <c r="AH281" i="2"/>
  <c r="AL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H265" i="2"/>
  <c r="CK213" i="2"/>
  <c r="H267" i="2"/>
  <c r="CK215" i="2"/>
  <c r="H269" i="2"/>
  <c r="CK217" i="2"/>
  <c r="H271" i="2"/>
  <c r="CK219" i="2"/>
  <c r="H273" i="2"/>
  <c r="CK221" i="2"/>
  <c r="H275" i="2"/>
  <c r="CK223" i="2"/>
  <c r="H277" i="2"/>
  <c r="CK225" i="2"/>
  <c r="H279" i="2"/>
  <c r="CK227" i="2"/>
  <c r="H281" i="2"/>
  <c r="CK229" i="2"/>
  <c r="H283" i="2"/>
  <c r="V267" i="2"/>
  <c r="V269" i="2"/>
  <c r="V271" i="2"/>
  <c r="V273" i="2"/>
  <c r="V275" i="2"/>
  <c r="V277" i="2"/>
  <c r="V279" i="2"/>
  <c r="AA258" i="2"/>
  <c r="AA260" i="2" s="1"/>
  <c r="AE258" i="2"/>
  <c r="AE260" i="2" s="1"/>
  <c r="AA265" i="2"/>
  <c r="AE265" i="2"/>
  <c r="AA267" i="2"/>
  <c r="AE267" i="2"/>
  <c r="AA269" i="2"/>
  <c r="AE269" i="2"/>
  <c r="AA271" i="2"/>
  <c r="AE271" i="2"/>
  <c r="AA273" i="2"/>
  <c r="AE273" i="2"/>
  <c r="AA275" i="2"/>
  <c r="AE275" i="2"/>
  <c r="AA277" i="2"/>
  <c r="AE277" i="2"/>
  <c r="AA279" i="2"/>
  <c r="AE279" i="2"/>
  <c r="AA281" i="2"/>
  <c r="AE281" i="2"/>
  <c r="AA283" i="2"/>
  <c r="AE283" i="2"/>
  <c r="AJ258" i="2"/>
  <c r="AJ260" i="2" s="1"/>
  <c r="AJ265" i="2"/>
  <c r="AJ267" i="2"/>
  <c r="AJ283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F265" i="2"/>
  <c r="J265" i="2"/>
  <c r="F267" i="2"/>
  <c r="J267" i="2"/>
  <c r="F269" i="2"/>
  <c r="J269" i="2"/>
  <c r="F271" i="2"/>
  <c r="J271" i="2"/>
  <c r="F273" i="2"/>
  <c r="J273" i="2"/>
  <c r="F275" i="2"/>
  <c r="J275" i="2"/>
  <c r="F277" i="2"/>
  <c r="J277" i="2"/>
  <c r="F279" i="2"/>
  <c r="J279" i="2"/>
  <c r="F281" i="2"/>
  <c r="J281" i="2"/>
  <c r="F283" i="2"/>
  <c r="J283" i="2"/>
  <c r="O258" i="2"/>
  <c r="O260" i="2" s="1"/>
  <c r="O265" i="2"/>
  <c r="O267" i="2"/>
  <c r="O269" i="2"/>
  <c r="O271" i="2"/>
  <c r="O273" i="2"/>
  <c r="O275" i="2"/>
  <c r="O277" i="2"/>
  <c r="O279" i="2"/>
  <c r="O281" i="2"/>
  <c r="O283" i="2"/>
  <c r="T269" i="2"/>
  <c r="X269" i="2"/>
  <c r="T277" i="2"/>
  <c r="X277" i="2"/>
  <c r="T279" i="2"/>
  <c r="X279" i="2"/>
  <c r="T281" i="2"/>
  <c r="X281" i="2"/>
  <c r="T283" i="2"/>
  <c r="X283" i="2"/>
  <c r="AC258" i="2"/>
  <c r="AC260" i="2" s="1"/>
  <c r="AH258" i="2"/>
  <c r="AH260" i="2" s="1"/>
  <c r="AL258" i="2"/>
  <c r="AL260" i="2" s="1"/>
  <c r="AH265" i="2"/>
  <c r="AL265" i="2"/>
  <c r="AH267" i="2"/>
  <c r="AL267" i="2"/>
  <c r="AH269" i="2"/>
  <c r="AL269" i="2"/>
  <c r="AH271" i="2"/>
  <c r="AL271" i="2"/>
  <c r="AH273" i="2"/>
  <c r="AL273" i="2"/>
  <c r="AH275" i="2"/>
  <c r="AL275" i="2"/>
  <c r="AH277" i="2"/>
  <c r="AL277" i="2"/>
  <c r="AH279" i="2"/>
  <c r="AL283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5" i="2"/>
  <c r="Q265" i="2"/>
  <c r="M267" i="2"/>
  <c r="Q267" i="2"/>
  <c r="M269" i="2"/>
  <c r="Q269" i="2"/>
  <c r="M271" i="2"/>
  <c r="Q271" i="2"/>
  <c r="M273" i="2"/>
  <c r="Q273" i="2"/>
  <c r="M275" i="2"/>
  <c r="Q275" i="2"/>
  <c r="M277" i="2"/>
  <c r="Q277" i="2"/>
  <c r="M279" i="2"/>
  <c r="Q279" i="2"/>
  <c r="M281" i="2"/>
  <c r="Q281" i="2"/>
  <c r="M283" i="2"/>
  <c r="Q283" i="2"/>
  <c r="V258" i="2"/>
  <c r="V260" i="2" s="1"/>
  <c r="V281" i="2"/>
  <c r="V283" i="2"/>
  <c r="AJ271" i="2"/>
  <c r="AJ273" i="2"/>
  <c r="AJ275" i="2"/>
  <c r="AJ277" i="2"/>
  <c r="AJ279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M309" i="2" l="1"/>
  <c r="CO256" i="2"/>
  <c r="CO309" i="2" s="1"/>
  <c r="CP256" i="2"/>
  <c r="CP309" i="2" s="1"/>
  <c r="CN256" i="2"/>
  <c r="CN309" i="2" s="1"/>
  <c r="CL256" i="2"/>
  <c r="CL309" i="2" s="1"/>
  <c r="CM256" i="2"/>
  <c r="CM309" i="2" s="1"/>
  <c r="F309" i="2"/>
  <c r="J309" i="2"/>
  <c r="Q309" i="2"/>
  <c r="V309" i="2"/>
  <c r="AC309" i="2"/>
  <c r="AJ309" i="2"/>
  <c r="T309" i="2"/>
  <c r="AH309" i="2"/>
  <c r="AA309" i="2"/>
  <c r="H309" i="2"/>
  <c r="O309" i="2"/>
  <c r="X309" i="2"/>
  <c r="AE309" i="2"/>
  <c r="AL309" i="2"/>
  <c r="AI309" i="2"/>
  <c r="U309" i="2"/>
  <c r="G309" i="2"/>
  <c r="AD309" i="2"/>
  <c r="P309" i="2"/>
  <c r="AB309" i="2"/>
  <c r="N309" i="2"/>
  <c r="AK309" i="2"/>
  <c r="W309" i="2"/>
  <c r="I309" i="2"/>
  <c r="V308" i="2"/>
  <c r="CN255" i="2"/>
  <c r="CN308" i="2" s="1"/>
  <c r="CL255" i="2"/>
  <c r="CL308" i="2" s="1"/>
  <c r="CM255" i="2"/>
  <c r="CM308" i="2" s="1"/>
  <c r="CO255" i="2"/>
  <c r="CO308" i="2" s="1"/>
  <c r="CP255" i="2"/>
  <c r="CP308" i="2" s="1"/>
  <c r="H308" i="2"/>
  <c r="AC308" i="2"/>
  <c r="AJ308" i="2"/>
  <c r="O308" i="2"/>
  <c r="J308" i="2"/>
  <c r="X308" i="2"/>
  <c r="AE308" i="2"/>
  <c r="AL308" i="2"/>
  <c r="M308" i="2"/>
  <c r="Q308" i="2"/>
  <c r="T308" i="2"/>
  <c r="AH308" i="2"/>
  <c r="F308" i="2"/>
  <c r="AA308" i="2"/>
  <c r="AB308" i="2"/>
  <c r="N308" i="2"/>
  <c r="AK308" i="2"/>
  <c r="W308" i="2"/>
  <c r="I308" i="2"/>
  <c r="AI308" i="2"/>
  <c r="U308" i="2"/>
  <c r="G308" i="2"/>
  <c r="AD308" i="2"/>
  <c r="P308" i="2"/>
  <c r="CO257" i="2"/>
  <c r="CO310" i="2" s="1"/>
  <c r="CL257" i="2"/>
  <c r="CL310" i="2" s="1"/>
  <c r="CM257" i="2"/>
  <c r="CM310" i="2" s="1"/>
  <c r="CN257" i="2"/>
  <c r="CN310" i="2" s="1"/>
  <c r="CP257" i="2"/>
  <c r="CP310" i="2" s="1"/>
  <c r="F310" i="2"/>
  <c r="M310" i="2"/>
  <c r="Q310" i="2"/>
  <c r="T310" i="2"/>
  <c r="X310" i="2"/>
  <c r="AA310" i="2"/>
  <c r="AE310" i="2"/>
  <c r="AL310" i="2"/>
  <c r="H310" i="2"/>
  <c r="J310" i="2"/>
  <c r="O310" i="2"/>
  <c r="V310" i="2"/>
  <c r="AC310" i="2"/>
  <c r="AH310" i="2"/>
  <c r="AJ310" i="2"/>
  <c r="AB310" i="2"/>
  <c r="N310" i="2"/>
  <c r="AK310" i="2"/>
  <c r="W310" i="2"/>
  <c r="I310" i="2"/>
  <c r="AI310" i="2"/>
  <c r="U310" i="2"/>
  <c r="G310" i="2"/>
  <c r="AD310" i="2"/>
  <c r="P310" i="2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M41" i="7"/>
  <c r="AP41" i="7" s="1"/>
  <c r="AO30" i="7"/>
  <c r="AM31" i="7"/>
  <c r="AP31" i="7" s="1"/>
  <c r="AX92" i="2"/>
  <c r="AV93" i="2"/>
  <c r="AV151" i="2" l="1"/>
  <c r="AX150" i="2"/>
  <c r="AO41" i="7"/>
  <c r="AM42" i="7"/>
  <c r="AP42" i="7" s="1"/>
  <c r="AO31" i="7"/>
  <c r="AM32" i="7"/>
  <c r="AP32" i="7" s="1"/>
  <c r="AX93" i="2"/>
  <c r="AV94" i="2"/>
  <c r="AV152" i="2" l="1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I164" i="2"/>
  <c r="H164" i="2"/>
  <c r="G164" i="2"/>
  <c r="F164" i="2"/>
  <c r="BC164" i="2" s="1"/>
  <c r="J163" i="2"/>
  <c r="I163" i="2"/>
  <c r="H163" i="2"/>
  <c r="G163" i="2"/>
  <c r="F163" i="2"/>
  <c r="BC163" i="2" s="1"/>
  <c r="J162" i="2"/>
  <c r="I162" i="2"/>
  <c r="H162" i="2"/>
  <c r="G162" i="2"/>
  <c r="F162" i="2"/>
  <c r="BC162" i="2" s="1"/>
  <c r="J161" i="2"/>
  <c r="I161" i="2"/>
  <c r="H161" i="2"/>
  <c r="G161" i="2"/>
  <c r="F161" i="2"/>
  <c r="BC161" i="2" s="1"/>
  <c r="J160" i="2"/>
  <c r="I160" i="2"/>
  <c r="H160" i="2"/>
  <c r="G160" i="2"/>
  <c r="F160" i="2"/>
  <c r="BC160" i="2" s="1"/>
  <c r="J159" i="2"/>
  <c r="I159" i="2"/>
  <c r="H159" i="2"/>
  <c r="G159" i="2"/>
  <c r="F159" i="2"/>
  <c r="BC159" i="2" s="1"/>
  <c r="J158" i="2"/>
  <c r="I158" i="2"/>
  <c r="H158" i="2"/>
  <c r="G158" i="2"/>
  <c r="F158" i="2"/>
  <c r="BC158" i="2" s="1"/>
  <c r="J157" i="2"/>
  <c r="I157" i="2"/>
  <c r="H157" i="2"/>
  <c r="G157" i="2"/>
  <c r="F157" i="2"/>
  <c r="BC157" i="2" s="1"/>
  <c r="K155" i="2"/>
  <c r="J154" i="2"/>
  <c r="I154" i="2"/>
  <c r="H154" i="2"/>
  <c r="G154" i="2"/>
  <c r="F154" i="2"/>
  <c r="BC154" i="2" s="1"/>
  <c r="J153" i="2"/>
  <c r="I153" i="2"/>
  <c r="H153" i="2"/>
  <c r="G153" i="2"/>
  <c r="F153" i="2"/>
  <c r="J152" i="2"/>
  <c r="I152" i="2"/>
  <c r="H152" i="2"/>
  <c r="G152" i="2"/>
  <c r="F152" i="2"/>
  <c r="BC152" i="2" s="1"/>
  <c r="J151" i="2"/>
  <c r="I151" i="2"/>
  <c r="H151" i="2"/>
  <c r="G151" i="2"/>
  <c r="F151" i="2"/>
  <c r="J150" i="2"/>
  <c r="I150" i="2"/>
  <c r="H150" i="2"/>
  <c r="G150" i="2"/>
  <c r="F150" i="2"/>
  <c r="BC150" i="2" s="1"/>
  <c r="J149" i="2"/>
  <c r="I149" i="2"/>
  <c r="H149" i="2"/>
  <c r="G149" i="2"/>
  <c r="F149" i="2"/>
  <c r="J148" i="2"/>
  <c r="I148" i="2"/>
  <c r="H148" i="2"/>
  <c r="G148" i="2"/>
  <c r="F148" i="2"/>
  <c r="BC148" i="2" s="1"/>
  <c r="J147" i="2"/>
  <c r="I147" i="2"/>
  <c r="H147" i="2"/>
  <c r="G147" i="2"/>
  <c r="F147" i="2"/>
  <c r="J146" i="2"/>
  <c r="I146" i="2"/>
  <c r="H146" i="2"/>
  <c r="G146" i="2"/>
  <c r="F146" i="2"/>
  <c r="BC146" i="2" s="1"/>
  <c r="J145" i="2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F249" i="2" s="1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G246" i="2" s="1"/>
  <c r="F139" i="2"/>
  <c r="J138" i="2"/>
  <c r="J245" i="2" s="1"/>
  <c r="I138" i="2"/>
  <c r="H138" i="2"/>
  <c r="H245" i="2" s="1"/>
  <c r="G138" i="2"/>
  <c r="F138" i="2"/>
  <c r="F245" i="2" s="1"/>
  <c r="J137" i="2"/>
  <c r="I137" i="2"/>
  <c r="I244" i="2" s="1"/>
  <c r="H137" i="2"/>
  <c r="G137" i="2"/>
  <c r="G244" i="2" s="1"/>
  <c r="F137" i="2"/>
  <c r="J136" i="2"/>
  <c r="J243" i="2" s="1"/>
  <c r="I136" i="2"/>
  <c r="H136" i="2"/>
  <c r="H243" i="2" s="1"/>
  <c r="G136" i="2"/>
  <c r="F136" i="2"/>
  <c r="F243" i="2" s="1"/>
  <c r="J135" i="2"/>
  <c r="I135" i="2"/>
  <c r="I242" i="2" s="1"/>
  <c r="H135" i="2"/>
  <c r="G135" i="2"/>
  <c r="G242" i="2" s="1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BC119" i="2" s="1"/>
  <c r="J118" i="2"/>
  <c r="I118" i="2"/>
  <c r="H118" i="2"/>
  <c r="G118" i="2"/>
  <c r="F118" i="2"/>
  <c r="J117" i="2"/>
  <c r="I117" i="2"/>
  <c r="H117" i="2"/>
  <c r="G117" i="2"/>
  <c r="F117" i="2"/>
  <c r="BC117" i="2" s="1"/>
  <c r="J116" i="2"/>
  <c r="I116" i="2"/>
  <c r="H116" i="2"/>
  <c r="G116" i="2"/>
  <c r="F116" i="2"/>
  <c r="J115" i="2"/>
  <c r="I115" i="2"/>
  <c r="H115" i="2"/>
  <c r="G115" i="2"/>
  <c r="F115" i="2"/>
  <c r="BC115" i="2" s="1"/>
  <c r="J114" i="2"/>
  <c r="I114" i="2"/>
  <c r="H114" i="2"/>
  <c r="G114" i="2"/>
  <c r="F114" i="2"/>
  <c r="J113" i="2"/>
  <c r="I113" i="2"/>
  <c r="H113" i="2"/>
  <c r="G113" i="2"/>
  <c r="F113" i="2"/>
  <c r="BC113" i="2" s="1"/>
  <c r="K111" i="2"/>
  <c r="J110" i="2"/>
  <c r="I110" i="2"/>
  <c r="H110" i="2"/>
  <c r="G110" i="2"/>
  <c r="F110" i="2"/>
  <c r="BC110" i="2" s="1"/>
  <c r="J109" i="2"/>
  <c r="I109" i="2"/>
  <c r="H109" i="2"/>
  <c r="G109" i="2"/>
  <c r="F109" i="2"/>
  <c r="J108" i="2"/>
  <c r="I108" i="2"/>
  <c r="H108" i="2"/>
  <c r="G108" i="2"/>
  <c r="F108" i="2"/>
  <c r="BC108" i="2" s="1"/>
  <c r="J107" i="2"/>
  <c r="I107" i="2"/>
  <c r="H107" i="2"/>
  <c r="G107" i="2"/>
  <c r="F107" i="2"/>
  <c r="J106" i="2"/>
  <c r="I106" i="2"/>
  <c r="H106" i="2"/>
  <c r="G106" i="2"/>
  <c r="F106" i="2"/>
  <c r="BC106" i="2" s="1"/>
  <c r="J105" i="2"/>
  <c r="I105" i="2"/>
  <c r="H105" i="2"/>
  <c r="G105" i="2"/>
  <c r="F105" i="2"/>
  <c r="J104" i="2"/>
  <c r="I104" i="2"/>
  <c r="H104" i="2"/>
  <c r="G104" i="2"/>
  <c r="F104" i="2"/>
  <c r="BC104" i="2" s="1"/>
  <c r="J103" i="2"/>
  <c r="I103" i="2"/>
  <c r="H103" i="2"/>
  <c r="G103" i="2"/>
  <c r="F103" i="2"/>
  <c r="J102" i="2"/>
  <c r="I102" i="2"/>
  <c r="H102" i="2"/>
  <c r="G102" i="2"/>
  <c r="F102" i="2"/>
  <c r="BC102" i="2" s="1"/>
  <c r="J101" i="2"/>
  <c r="I101" i="2"/>
  <c r="H101" i="2"/>
  <c r="G101" i="2"/>
  <c r="F101" i="2"/>
  <c r="K100" i="2"/>
  <c r="J99" i="2"/>
  <c r="I99" i="2"/>
  <c r="I240" i="2" s="1"/>
  <c r="H99" i="2"/>
  <c r="G99" i="2"/>
  <c r="G240" i="2" s="1"/>
  <c r="F99" i="2"/>
  <c r="J98" i="2"/>
  <c r="J239" i="2" s="1"/>
  <c r="I98" i="2"/>
  <c r="H98" i="2"/>
  <c r="H239" i="2" s="1"/>
  <c r="G98" i="2"/>
  <c r="F98" i="2"/>
  <c r="F239" i="2" s="1"/>
  <c r="J97" i="2"/>
  <c r="I97" i="2"/>
  <c r="I238" i="2" s="1"/>
  <c r="H97" i="2"/>
  <c r="G97" i="2"/>
  <c r="G238" i="2" s="1"/>
  <c r="F97" i="2"/>
  <c r="J96" i="2"/>
  <c r="J237" i="2" s="1"/>
  <c r="I96" i="2"/>
  <c r="H96" i="2"/>
  <c r="H237" i="2" s="1"/>
  <c r="G96" i="2"/>
  <c r="F96" i="2"/>
  <c r="F237" i="2" s="1"/>
  <c r="J95" i="2"/>
  <c r="I95" i="2"/>
  <c r="I236" i="2" s="1"/>
  <c r="H95" i="2"/>
  <c r="G95" i="2"/>
  <c r="G236" i="2" s="1"/>
  <c r="F95" i="2"/>
  <c r="J94" i="2"/>
  <c r="J235" i="2" s="1"/>
  <c r="I94" i="2"/>
  <c r="H94" i="2"/>
  <c r="H235" i="2" s="1"/>
  <c r="G94" i="2"/>
  <c r="F94" i="2"/>
  <c r="F235" i="2" s="1"/>
  <c r="J93" i="2"/>
  <c r="I93" i="2"/>
  <c r="I234" i="2" s="1"/>
  <c r="H93" i="2"/>
  <c r="G93" i="2"/>
  <c r="G234" i="2" s="1"/>
  <c r="F93" i="2"/>
  <c r="J92" i="2"/>
  <c r="J233" i="2" s="1"/>
  <c r="I92" i="2"/>
  <c r="H92" i="2"/>
  <c r="H233" i="2" s="1"/>
  <c r="G92" i="2"/>
  <c r="F92" i="2"/>
  <c r="F233" i="2" s="1"/>
  <c r="J91" i="2"/>
  <c r="I91" i="2"/>
  <c r="I232" i="2" s="1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I7" i="2"/>
  <c r="H7" i="2"/>
  <c r="G7" i="2"/>
  <c r="F7" i="2"/>
  <c r="BC7" i="2" s="1"/>
  <c r="J6" i="2"/>
  <c r="I6" i="2"/>
  <c r="H6" i="2"/>
  <c r="G6" i="2"/>
  <c r="F6" i="2"/>
  <c r="J5" i="2"/>
  <c r="J210" i="2" s="1"/>
  <c r="I5" i="2"/>
  <c r="H5" i="2"/>
  <c r="G5" i="2"/>
  <c r="F5" i="2"/>
  <c r="F210" i="2" s="1"/>
  <c r="H210" i="2" l="1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AY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H241" i="2" l="1"/>
  <c r="J241" i="2"/>
  <c r="G231" i="2"/>
  <c r="I231" i="2"/>
  <c r="G241" i="2"/>
  <c r="H231" i="2"/>
  <c r="J231" i="2"/>
  <c r="J258" i="2" s="1"/>
  <c r="H258" i="2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I292" i="2"/>
  <c r="CF238" i="2"/>
  <c r="CK238" i="2" s="1"/>
  <c r="H289" i="2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AY205" i="2" s="1"/>
  <c r="D55" i="7" s="1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H260" i="2" s="1"/>
  <c r="BA123" i="2"/>
  <c r="J205" i="2"/>
  <c r="BB123" i="2"/>
  <c r="BB167" i="2"/>
  <c r="BA156" i="2"/>
  <c r="G205" i="2"/>
  <c r="AX6" i="2"/>
  <c r="AV7" i="2"/>
  <c r="I205" i="2"/>
  <c r="F205" i="2"/>
  <c r="AX5" i="2"/>
  <c r="J260" i="2" l="1"/>
  <c r="F287" i="2"/>
  <c r="F295" i="2"/>
  <c r="J295" i="2"/>
  <c r="J287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I260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i="2" s="1"/>
  <c r="AL303" i="2" l="1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AT36" i="7" s="1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R39" i="7" s="1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R23" i="7" l="1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AG100" i="7" s="1"/>
  <c r="AV22" i="7"/>
  <c r="E78" i="7" s="1"/>
  <c r="AV17" i="7"/>
  <c r="H73" i="7" s="1"/>
  <c r="AV6" i="7"/>
  <c r="E62" i="7" s="1"/>
  <c r="AV43" i="7"/>
  <c r="K99" i="7" s="1"/>
  <c r="AV18" i="7"/>
  <c r="G74" i="7" s="1"/>
  <c r="AV5" i="7"/>
  <c r="G61" i="7" s="1"/>
  <c r="AV33" i="7"/>
  <c r="E89" i="7" s="1"/>
  <c r="AV39" i="7"/>
  <c r="AV28" i="7"/>
  <c r="D84" i="7" s="1"/>
  <c r="AV20" i="7"/>
  <c r="E76" i="7" s="1"/>
  <c r="AV9" i="7"/>
  <c r="F65" i="7" s="1"/>
  <c r="AV16" i="7"/>
  <c r="AG72" i="7" s="1"/>
  <c r="AV24" i="7"/>
  <c r="D80" i="7" s="1"/>
  <c r="AV19" i="7"/>
  <c r="F75" i="7" s="1"/>
  <c r="AV12" i="7"/>
  <c r="AI68" i="7" s="1"/>
  <c r="AV34" i="7"/>
  <c r="AA90" i="7" s="1"/>
  <c r="AV14" i="7"/>
  <c r="H70" i="7" s="1"/>
  <c r="AV45" i="7"/>
  <c r="F101" i="7" s="1"/>
  <c r="AV10" i="7"/>
  <c r="G66" i="7" s="1"/>
  <c r="AV7" i="7"/>
  <c r="AB63" i="7" s="1"/>
  <c r="AV52" i="7"/>
  <c r="E108" i="7" s="1"/>
  <c r="AV31" i="7"/>
  <c r="F87" i="7" s="1"/>
  <c r="AV36" i="7"/>
  <c r="AW36" i="7" s="1"/>
  <c r="AW92" i="7" s="1"/>
  <c r="AV27" i="7"/>
  <c r="R83" i="7" s="1"/>
  <c r="AV48" i="7"/>
  <c r="F104" i="7" s="1"/>
  <c r="AV29" i="7"/>
  <c r="D85" i="7" s="1"/>
  <c r="AV35" i="7"/>
  <c r="G91" i="7" s="1"/>
  <c r="AV13" i="7"/>
  <c r="AH69" i="7" s="1"/>
  <c r="AV38" i="7"/>
  <c r="G94" i="7" s="1"/>
  <c r="AV40" i="7"/>
  <c r="E96" i="7" s="1"/>
  <c r="AV49" i="7"/>
  <c r="H105" i="7" s="1"/>
  <c r="AV23" i="7"/>
  <c r="Z79" i="7" s="1"/>
  <c r="AV15" i="7"/>
  <c r="F71" i="7" s="1"/>
  <c r="AV26" i="7"/>
  <c r="F82" i="7" s="1"/>
  <c r="AV32" i="7"/>
  <c r="H88" i="7" s="1"/>
  <c r="AV11" i="7"/>
  <c r="AV8" i="7"/>
  <c r="F64" i="7" s="1"/>
  <c r="AV47" i="7"/>
  <c r="AJ103" i="7" s="1"/>
  <c r="AV51" i="7"/>
  <c r="G107" i="7" s="1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Y68" i="7"/>
  <c r="AC95" i="7"/>
  <c r="M95" i="7"/>
  <c r="S91" i="7"/>
  <c r="AJ97" i="7"/>
  <c r="AF97" i="7"/>
  <c r="U97" i="7"/>
  <c r="S97" i="7"/>
  <c r="L97" i="7"/>
  <c r="BA41" i="7"/>
  <c r="BA97" i="7" s="1"/>
  <c r="T64" i="7"/>
  <c r="BA49" i="7"/>
  <c r="BA105" i="7" s="1"/>
  <c r="AY36" i="7"/>
  <c r="AY92" i="7" s="1"/>
  <c r="AH99" i="7"/>
  <c r="Z99" i="7"/>
  <c r="AZ43" i="7"/>
  <c r="AZ99" i="7" s="1"/>
  <c r="AJ63" i="7"/>
  <c r="S63" i="7"/>
  <c r="O63" i="7"/>
  <c r="AW7" i="7"/>
  <c r="AW63" i="7" s="1"/>
  <c r="AC79" i="7"/>
  <c r="K79" i="7"/>
  <c r="BA23" i="7"/>
  <c r="BA79" i="7" s="1"/>
  <c r="AI83" i="7"/>
  <c r="N83" i="7"/>
  <c r="BA27" i="7"/>
  <c r="BA83" i="7" s="1"/>
  <c r="AC90" i="7"/>
  <c r="U90" i="7"/>
  <c r="AY34" i="7"/>
  <c r="AY90" i="7" s="1"/>
  <c r="D100" i="7"/>
  <c r="R72" i="7"/>
  <c r="Z72" i="7"/>
  <c r="M72" i="7"/>
  <c r="AB69" i="7"/>
  <c r="S69" i="7"/>
  <c r="M69" i="7"/>
  <c r="AZ13" i="7"/>
  <c r="AZ69" i="7" s="1"/>
  <c r="G69" i="7"/>
  <c r="AH88" i="7"/>
  <c r="AJ88" i="7"/>
  <c r="V88" i="7"/>
  <c r="S88" i="7"/>
  <c r="M88" i="7"/>
  <c r="AY32" i="7"/>
  <c r="AY88" i="7" s="1"/>
  <c r="AI62" i="7"/>
  <c r="V62" i="7"/>
  <c r="N62" i="7"/>
  <c r="H72" i="7"/>
  <c r="AJ100" i="7"/>
  <c r="AH100" i="7"/>
  <c r="Z100" i="7"/>
  <c r="AC100" i="7"/>
  <c r="R100" i="7"/>
  <c r="N100" i="7"/>
  <c r="T100" i="7"/>
  <c r="L100" i="7"/>
  <c r="AX44" i="7"/>
  <c r="AX100" i="7" s="1"/>
  <c r="H63" i="7"/>
  <c r="E63" i="7"/>
  <c r="AF65" i="7"/>
  <c r="AC65" i="7"/>
  <c r="K65" i="7"/>
  <c r="AJ89" i="7"/>
  <c r="U89" i="7"/>
  <c r="O89" i="7"/>
  <c r="AJ66" i="7"/>
  <c r="AC66" i="7"/>
  <c r="O66" i="7"/>
  <c r="G65" i="7"/>
  <c r="D69" i="7"/>
  <c r="AI67" i="7"/>
  <c r="T67" i="7"/>
  <c r="N67" i="7"/>
  <c r="H99" i="7"/>
  <c r="G78" i="7"/>
  <c r="G63" i="7"/>
  <c r="H100" i="7"/>
  <c r="F66" i="7"/>
  <c r="F88" i="7"/>
  <c r="W53" i="7"/>
  <c r="W57" i="7" s="1"/>
  <c r="AD53" i="7"/>
  <c r="AD57" i="7" s="1"/>
  <c r="P53" i="7"/>
  <c r="P57" i="7" s="1"/>
  <c r="AK53" i="7"/>
  <c r="AK57" i="7" s="1"/>
  <c r="I53" i="7"/>
  <c r="I57" i="7" s="1"/>
  <c r="H106" i="7" l="1"/>
  <c r="D61" i="7"/>
  <c r="F83" i="7"/>
  <c r="H98" i="7"/>
  <c r="E100" i="7"/>
  <c r="D83" i="7"/>
  <c r="AY44" i="7"/>
  <c r="AY100" i="7" s="1"/>
  <c r="O100" i="7"/>
  <c r="AY13" i="7"/>
  <c r="AY69" i="7" s="1"/>
  <c r="F97" i="7"/>
  <c r="G97" i="7"/>
  <c r="AA71" i="7"/>
  <c r="AW10" i="7"/>
  <c r="AW66" i="7" s="1"/>
  <c r="AB66" i="7"/>
  <c r="AA66" i="7"/>
  <c r="AW33" i="7"/>
  <c r="AW89" i="7" s="1"/>
  <c r="R89" i="7"/>
  <c r="AF89" i="7"/>
  <c r="AY9" i="7"/>
  <c r="AY65" i="7" s="1"/>
  <c r="N65" i="7"/>
  <c r="AA65" i="7"/>
  <c r="U80" i="7"/>
  <c r="D68" i="7"/>
  <c r="AZ6" i="7"/>
  <c r="AZ62" i="7" s="1"/>
  <c r="M62" i="7"/>
  <c r="Z62" i="7"/>
  <c r="AX32" i="7"/>
  <c r="AX88" i="7" s="1"/>
  <c r="L88" i="7"/>
  <c r="O88" i="7"/>
  <c r="R88" i="7"/>
  <c r="AF88" i="7"/>
  <c r="AA88" i="7"/>
  <c r="AW32" i="7"/>
  <c r="AW88" i="7" s="1"/>
  <c r="N92" i="7"/>
  <c r="V105" i="7"/>
  <c r="H97" i="7"/>
  <c r="AX41" i="7"/>
  <c r="AX97" i="7" s="1"/>
  <c r="O97" i="7"/>
  <c r="M97" i="7"/>
  <c r="AB97" i="7"/>
  <c r="Z97" i="7"/>
  <c r="AH97" i="7"/>
  <c r="AF91" i="7"/>
  <c r="G89" i="7"/>
  <c r="L98" i="7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<sst xmlns="http://schemas.openxmlformats.org/spreadsheetml/2006/main" count="1142" uniqueCount="126">
  <si>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</si>
  <si>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</si>
  <si>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</si>
  <si>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</si>
  <si>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</si>
  <si>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</si>
  <si>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</si>
  <si>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</si>
  <si>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</si>
  <si>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</si>
  <si>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</si>
  <si>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</si>
  <si>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</si>
  <si>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</si>
  <si>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</si>
  <si>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</si>
  <si>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</si>
  <si>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</si>
  <si>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</si>
  <si>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</si>
  <si>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</si>
  <si>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</si>
  <si>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</si>
  <si>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</si>
  <si>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</si>
  <si>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</si>
  <si>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</si>
  <si>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</si>
  <si>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</si>
  <si>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</si>
  <si>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</si>
  <si>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</si>
  <si>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</si>
  <si>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</si>
  <si>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</si>
  <si>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</si>
  <si>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</si>
  <si>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</si>
  <si>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</si>
  <si>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</si>
  <si>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</si>
  <si>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</si>
  <si>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</si>
  <si>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</si>
  <si>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</si>
  <si>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</si>
  <si>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</si>
  <si>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</si>
  <si>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</si>
  <si>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</si>
  <si>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</si>
  <si>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</si>
  <si>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</si>
  <si>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</si>
  <si>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</si>
  <si>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</si>
  <si>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</si>
  <si>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</si>
  <si>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</si>
  <si>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</si>
  <si>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</si>
  <si>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</si>
  <si>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</si>
  <si>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</si>
  <si>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</si>
  <si>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</si>
  <si>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</si>
  <si>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</si>
  <si>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</si>
  <si>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</si>
  <si>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</si>
  <si>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</si>
  <si>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</si>
  <si>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</si>
  <si>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</si>
  <si>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</si>
  <si>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</si>
  <si>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</si>
  <si>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</si>
  <si>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</si>
  <si>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</si>
  <si>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</si>
  <si>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</si>
  <si>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</si>
  <si>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</si>
  <si>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</si>
  <si>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</si>
  <si>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</si>
  <si>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</si>
  <si>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</si>
  <si>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</si>
  <si>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</si>
  <si>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</si>
  <si>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</si>
  <si>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</si>
  <si>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</si>
  <si>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</si>
  <si>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</si>
  <si>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</si>
  <si>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</si>
  <si>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</si>
  <si>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</si>
  <si>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</si>
  <si>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</si>
  <si>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</si>
  <si>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</si>
  <si>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</si>
  <si>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</si>
  <si>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</si>
  <si>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</si>
  <si>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</si>
  <si>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</si>
  <si>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</si>
  <si>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</si>
  <si>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</si>
  <si>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</si>
  <si>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NGG (total)</t>
  </si>
  <si>
    <t xml:space="preserve"> - NGG capacity output data presented at a total level for all 4 retained GDNs</t>
  </si>
  <si>
    <t>Starting Position, 31/03/2013</t>
  </si>
  <si>
    <t>With Intervention, 31/03/2021</t>
  </si>
  <si>
    <t>Without Intervention, 31/03/2021</t>
  </si>
  <si>
    <t>Low - C4</t>
  </si>
  <si>
    <t xml:space="preserve"> </t>
  </si>
  <si>
    <t>Medium - C3</t>
  </si>
  <si>
    <t>High - C2</t>
  </si>
  <si>
    <t>Very High -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</si>
</sst>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1"/>
      <name val="CG Omega"/>
    </font>
    <font>
      <b/>
      <u/>
      <sz val="10"/>
      <color indexed="8"/>
      <name val="Verdana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0" fontId="16" fillId="0" borderId="0"/>
    <xf numFmtId="0" fontId="6" fillId="0" borderId="0"/>
    <xf numFmtId="0" fontId="7" fillId="0" borderId="0"/>
  </cellStyleXfs>
  <cellXfs count="211">
    <xf numFmtId="0" fontId="0" fillId="0" borderId="0" xfId="0"/>
    <xf numFmtId="0" fontId="2" fillId="0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4" fillId="8" borderId="15" xfId="1" applyFont="1" applyFill="1" applyBorder="1" applyAlignment="1" applyProtection="1">
      <alignment vertical="center" wrapText="1"/>
    </xf>
    <xf numFmtId="0" fontId="4" fillId="8" borderId="17" xfId="1" applyFont="1" applyFill="1" applyBorder="1" applyAlignment="1" applyProtection="1">
      <alignment vertical="center" wrapText="1"/>
    </xf>
    <xf numFmtId="0" fontId="4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9" fillId="14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2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12" borderId="14" xfId="1" applyFont="1" applyFill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12" borderId="5" xfId="1" applyFont="1" applyFill="1" applyBorder="1" applyAlignment="1" applyProtection="1">
      <alignment vertical="center" wrapText="1"/>
    </xf>
    <xf numFmtId="0" fontId="4" fillId="12" borderId="21" xfId="1" applyFont="1" applyFill="1" applyBorder="1" applyAlignment="1" applyProtection="1">
      <alignment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4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4" fillId="12" borderId="15" xfId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4" fillId="7" borderId="2" xfId="1" applyFont="1" applyFill="1" applyBorder="1" applyAlignment="1" applyProtection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4" fillId="7" borderId="20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12" borderId="6" xfId="1" applyFont="1" applyFill="1" applyBorder="1" applyAlignment="1" applyProtection="1">
      <alignment vertical="center" wrapText="1"/>
    </xf>
    <xf numFmtId="0" fontId="4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2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2" fillId="19" borderId="5" xfId="1" applyFont="1" applyFill="1" applyBorder="1" applyAlignment="1">
      <alignment horizontal="center" vertical="center" wrapText="1"/>
    </xf>
    <xf numFmtId="0" fontId="2" fillId="20" borderId="5" xfId="1" applyFont="1" applyFill="1" applyBorder="1" applyAlignment="1">
      <alignment horizontal="center" vertical="center" wrapText="1"/>
    </xf>
    <xf numFmtId="0" fontId="2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2" fillId="0" borderId="41" xfId="2" applyFont="1" applyFill="1" applyBorder="1" applyAlignment="1" applyProtection="1">
      <alignment horizontal="center"/>
    </xf>
    <xf numFmtId="0" fontId="4" fillId="0" borderId="41" xfId="2" applyFont="1" applyFill="1" applyBorder="1" applyAlignment="1" applyProtection="1"/>
    <xf numFmtId="0" fontId="4" fillId="0" borderId="5" xfId="1" applyFont="1" applyBorder="1" applyAlignment="1">
      <alignment vertical="center" wrapText="1"/>
    </xf>
    <xf numFmtId="0" fontId="4" fillId="0" borderId="36" xfId="2" applyFont="1" applyFill="1" applyBorder="1" applyAlignment="1" applyProtection="1"/>
    <xf numFmtId="0" fontId="4" fillId="0" borderId="31" xfId="2" applyFont="1" applyFill="1" applyBorder="1" applyAlignment="1" applyProtection="1"/>
    <xf numFmtId="164" fontId="2" fillId="0" borderId="32" xfId="4" applyNumberFormat="1" applyFont="1" applyBorder="1" applyProtection="1"/>
    <xf numFmtId="0" fontId="4" fillId="0" borderId="37" xfId="2" applyFont="1" applyFill="1" applyBorder="1" applyAlignment="1" applyProtection="1"/>
    <xf numFmtId="0" fontId="4" fillId="0" borderId="5" xfId="4" applyFont="1" applyBorder="1" applyAlignment="1" applyProtection="1">
      <alignment vertical="center"/>
    </xf>
    <xf numFmtId="164" fontId="2" fillId="0" borderId="37" xfId="4" applyNumberFormat="1" applyFont="1" applyBorder="1" applyProtection="1"/>
    <xf numFmtId="0" fontId="4" fillId="0" borderId="41" xfId="4" applyFont="1" applyBorder="1" applyProtection="1"/>
    <xf numFmtId="164" fontId="2" fillId="0" borderId="41" xfId="4" applyNumberFormat="1" applyFont="1" applyBorder="1" applyProtection="1"/>
    <xf numFmtId="0" fontId="4" fillId="0" borderId="29" xfId="2" applyFont="1" applyFill="1" applyBorder="1" applyAlignment="1" applyProtection="1"/>
    <xf numFmtId="164" fontId="2" fillId="0" borderId="29" xfId="4" applyNumberFormat="1" applyFont="1" applyBorder="1" applyProtection="1"/>
    <xf numFmtId="0" fontId="2" fillId="0" borderId="29" xfId="2" applyFont="1" applyFill="1" applyBorder="1" applyAlignment="1" applyProtection="1"/>
    <xf numFmtId="0" fontId="4" fillId="0" borderId="29" xfId="4" applyFont="1" applyBorder="1" applyProtection="1"/>
    <xf numFmtId="0" fontId="2" fillId="0" borderId="29" xfId="4" applyFont="1" applyFill="1" applyBorder="1" applyAlignment="1" applyProtection="1">
      <alignment horizontal="center"/>
    </xf>
    <xf numFmtId="0" fontId="5" fillId="1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0" fontId="15" fillId="0" borderId="0" xfId="0" applyFont="1"/>
    <xf numFmtId="0" fontId="0" fillId="0" borderId="0" xfId="0" applyFont="1"/>
    <xf numFmtId="0" fontId="4" fillId="7" borderId="6" xfId="5" applyFont="1" applyFill="1" applyBorder="1"/>
    <xf numFmtId="0" fontId="4" fillId="7" borderId="26" xfId="5" applyFont="1" applyFill="1" applyBorder="1" applyAlignment="1">
      <alignment wrapText="1"/>
    </xf>
    <xf numFmtId="0" fontId="4" fillId="7" borderId="5" xfId="5" applyFont="1" applyFill="1" applyBorder="1" applyAlignment="1">
      <alignment vertical="top" wrapText="1"/>
    </xf>
    <xf numFmtId="0" fontId="4" fillId="0" borderId="5" xfId="5" applyFont="1" applyBorder="1"/>
    <xf numFmtId="0" fontId="4" fillId="0" borderId="5" xfId="6" applyFont="1" applyFill="1" applyBorder="1"/>
    <xf numFmtId="0" fontId="14" fillId="0" borderId="5" xfId="5" applyFont="1" applyBorder="1"/>
    <xf numFmtId="0" fontId="14" fillId="0" borderId="5" xfId="0" applyFont="1" applyFill="1" applyBorder="1"/>
    <xf numFmtId="0" fontId="18" fillId="0" borderId="0" xfId="0" applyFont="1"/>
    <xf numFmtId="0" fontId="5" fillId="8" borderId="12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44" xfId="0" applyBorder="1"/>
    <xf numFmtId="0" fontId="13" fillId="0" borderId="41" xfId="2" applyFont="1" applyFill="1" applyBorder="1" applyAlignment="1" applyProtection="1">
      <alignment horizontal="center"/>
    </xf>
    <xf numFmtId="164" fontId="2" fillId="0" borderId="29" xfId="4" applyNumberFormat="1" applyFont="1" applyBorder="1" applyAlignment="1" applyProtection="1">
      <alignment horizontal="center"/>
    </xf>
    <xf numFmtId="0" fontId="12" fillId="13" borderId="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/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8" fillId="0" borderId="5" xfId="0" applyNumberFormat="1" applyFont="1" applyBorder="1" applyAlignment="1">
      <alignment horizontal="center" vertical="center"/>
    </xf>
    <xf numFmtId="0" fontId="2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5" fillId="8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2" fillId="0" borderId="5" xfId="1" applyFont="1" applyBorder="1" applyAlignment="1" applyProtection="1">
      <alignment horizontal="center" vertical="center" wrapText="1"/>
    </xf>
    <xf numFmtId="15" fontId="8" fillId="0" borderId="5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2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7" borderId="1" xfId="5" applyFont="1" applyFill="1" applyBorder="1" applyAlignment="1">
      <alignment horizontal="center" wrapText="1"/>
    </xf>
    <xf numFmtId="0" fontId="4" fillId="7" borderId="4" xfId="5" applyFont="1" applyFill="1" applyBorder="1" applyAlignment="1">
      <alignment horizontal="center" wrapText="1"/>
    </xf>
    <xf numFmtId="0" fontId="4" fillId="7" borderId="2" xfId="5" applyFont="1" applyFill="1" applyBorder="1" applyAlignment="1">
      <alignment horizont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center" vertical="center" wrapText="1"/>
    </xf>
    <xf numFmtId="0" fontId="2" fillId="0" borderId="19" xfId="7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17" borderId="26" xfId="1" applyFont="1" applyFill="1" applyBorder="1" applyAlignment="1" applyProtection="1">
      <alignment vertical="center" wrapText="1"/>
      <protection locked="0"/>
    </xf>
    <xf numFmtId="0" fontId="1" fillId="8" borderId="15" xfId="1" applyFont="1" applyFill="1" applyBorder="1" applyAlignment="1">
      <alignment vertical="center" wrapText="1"/>
    </xf>
    <xf numFmtId="0" fontId="1" fillId="17" borderId="14" xfId="1" applyFont="1" applyFill="1" applyBorder="1" applyAlignment="1" applyProtection="1">
      <alignment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8" borderId="17" xfId="1" applyFont="1" applyFill="1" applyBorder="1" applyAlignment="1">
      <alignment vertical="center" wrapText="1"/>
    </xf>
    <xf numFmtId="0" fontId="1" fillId="8" borderId="22" xfId="1" applyFont="1" applyFill="1" applyBorder="1" applyAlignment="1">
      <alignment vertical="center" wrapText="1"/>
    </xf>
    <xf numFmtId="1" fontId="1" fillId="17" borderId="14" xfId="1" applyNumberFormat="1" applyFont="1" applyFill="1" applyBorder="1" applyAlignment="1" applyProtection="1">
      <alignment vertical="center" wrapText="1"/>
      <protection locked="0"/>
    </xf>
    <xf numFmtId="1" fontId="1" fillId="8" borderId="17" xfId="1" applyNumberFormat="1" applyFont="1" applyFill="1" applyBorder="1" applyAlignment="1">
      <alignment vertical="center" wrapText="1"/>
    </xf>
    <xf numFmtId="0" fontId="1" fillId="0" borderId="20" xfId="1" applyFont="1" applyBorder="1" applyAlignment="1">
      <alignment horizontal="center" vertical="center" wrapText="1"/>
    </xf>
    <xf numFmtId="1" fontId="1" fillId="8" borderId="22" xfId="1" applyNumberFormat="1" applyFont="1" applyFill="1" applyBorder="1" applyAlignment="1">
      <alignment vertical="center" wrapText="1"/>
    </xf>
    <xf numFmtId="1" fontId="1" fillId="8" borderId="15" xfId="1" applyNumberFormat="1" applyFont="1" applyFill="1" applyBorder="1" applyAlignment="1">
      <alignment vertical="center" wrapText="1"/>
    </xf>
    <xf numFmtId="0" fontId="1" fillId="9" borderId="23" xfId="1" applyFont="1" applyFill="1" applyBorder="1" applyAlignment="1" applyProtection="1">
      <alignment vertical="center"/>
      <protection locked="0"/>
    </xf>
    <xf numFmtId="0" fontId="0" fillId="9" borderId="24" xfId="0" applyFill="1" applyBorder="1" applyAlignment="1" applyProtection="1">
      <alignment vertical="center"/>
      <protection locked="0"/>
    </xf>
    <xf numFmtId="0" fontId="0" fillId="9" borderId="13" xfId="0" applyFill="1" applyBorder="1" applyAlignment="1" applyProtection="1">
      <alignment vertical="center"/>
      <protection locked="0"/>
    </xf>
    <xf numFmtId="0" fontId="1" fillId="9" borderId="23" xfId="1" applyFont="1" applyFill="1" applyBorder="1" applyAlignment="1" applyProtection="1">
      <alignment vertical="center" wrapText="1"/>
      <protection locked="0"/>
    </xf>
    <xf numFmtId="0" fontId="1" fillId="7" borderId="2" xfId="1" applyFont="1" applyFill="1" applyBorder="1" applyAlignment="1">
      <alignment horizontal="center" vertical="center" wrapText="1"/>
    </xf>
    <xf numFmtId="0" fontId="1" fillId="7" borderId="25" xfId="1" applyFont="1" applyFill="1" applyBorder="1" applyAlignment="1" applyProtection="1">
      <alignment horizontal="center" vertical="center" wrapText="1"/>
      <protection locked="0"/>
    </xf>
    <xf numFmtId="0" fontId="1" fillId="7" borderId="20" xfId="1" applyFont="1" applyFill="1" applyBorder="1" applyAlignment="1">
      <alignment horizontal="center" vertical="center" wrapText="1"/>
    </xf>
    <xf numFmtId="0" fontId="1" fillId="17" borderId="15" xfId="1" applyFont="1" applyFill="1" applyBorder="1" applyAlignment="1" applyProtection="1">
      <alignment vertical="center" wrapText="1"/>
      <protection locked="0"/>
    </xf>
    <xf numFmtId="0" fontId="7" fillId="0" borderId="0" xfId="7"/>
  </cellXfs>
  <cellStyles count="8">
    <cellStyle name="Normal" xfId="0" builtinId="0"/>
    <cellStyle name="Normal 2" xfId="5"/>
    <cellStyle name="Normal 2 2 2" xfId="2"/>
    <cellStyle name="Normal 2 2 2 2" xfId="7"/>
    <cellStyle name="Normal 3 2" xfId="1"/>
    <cellStyle name="Normal 62" xfId="6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0.11547964335589216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0.23208191126279865</c:v>
                </c:pt>
                <c:pt idx="12">
                  <c:v>0.86791342364449109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0.33333333333333331</c:v>
                </c:pt>
                <c:pt idx="22">
                  <c:v>0.375</c:v>
                </c:pt>
                <c:pt idx="23">
                  <c:v>0.18181818181818182</c:v>
                </c:pt>
                <c:pt idx="24">
                  <c:v>0.625</c:v>
                </c:pt>
                <c:pt idx="25">
                  <c:v>0.18181818181818182</c:v>
                </c:pt>
                <c:pt idx="26">
                  <c:v>0.1875</c:v>
                </c:pt>
                <c:pt idx="27">
                  <c:v>0.63636363636363635</c:v>
                </c:pt>
                <c:pt idx="28">
                  <c:v>0.63636363636363635</c:v>
                </c:pt>
                <c:pt idx="29">
                  <c:v>0.99999999999999989</c:v>
                </c:pt>
                <c:pt idx="30">
                  <c:v>0.90909090909090895</c:v>
                </c:pt>
                <c:pt idx="31">
                  <c:v>9.9290780141843976E-2</c:v>
                </c:pt>
                <c:pt idx="32">
                  <c:v>0.10071942446043165</c:v>
                </c:pt>
                <c:pt idx="33">
                  <c:v>0</c:v>
                </c:pt>
                <c:pt idx="34">
                  <c:v>0.45833333333333326</c:v>
                </c:pt>
                <c:pt idx="35">
                  <c:v>0</c:v>
                </c:pt>
                <c:pt idx="36">
                  <c:v>2.6315789473684209E-2</c:v>
                </c:pt>
                <c:pt idx="37">
                  <c:v>0.10041841004184099</c:v>
                </c:pt>
                <c:pt idx="38">
                  <c:v>8.771929824561403E-2</c:v>
                </c:pt>
                <c:pt idx="39">
                  <c:v>0.22413793103448276</c:v>
                </c:pt>
                <c:pt idx="40">
                  <c:v>0.88695652173913042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8-4155-98C1-5F7766709859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1.2678288431061807E-2</c:v>
                </c:pt>
                <c:pt idx="4">
                  <c:v>0</c:v>
                </c:pt>
                <c:pt idx="5">
                  <c:v>0</c:v>
                </c:pt>
                <c:pt idx="6">
                  <c:v>0.32142857142857145</c:v>
                </c:pt>
                <c:pt idx="7">
                  <c:v>0.1665055322805887</c:v>
                </c:pt>
                <c:pt idx="8">
                  <c:v>0.99988974123001728</c:v>
                </c:pt>
                <c:pt idx="9">
                  <c:v>0.34523809523809523</c:v>
                </c:pt>
                <c:pt idx="10">
                  <c:v>0.44262295081967212</c:v>
                </c:pt>
                <c:pt idx="11">
                  <c:v>0.49829351535836175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2.2088655146506386E-2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9.2198581560283682E-2</c:v>
                </c:pt>
                <c:pt idx="32">
                  <c:v>7.9136690647482008E-2</c:v>
                </c:pt>
                <c:pt idx="33">
                  <c:v>5.6000000000000001E-2</c:v>
                </c:pt>
                <c:pt idx="34">
                  <c:v>6.2499999999999993E-2</c:v>
                </c:pt>
                <c:pt idx="35">
                  <c:v>0</c:v>
                </c:pt>
                <c:pt idx="36">
                  <c:v>0</c:v>
                </c:pt>
                <c:pt idx="37">
                  <c:v>0.43933054393305432</c:v>
                </c:pt>
                <c:pt idx="38">
                  <c:v>0.4561403508771929</c:v>
                </c:pt>
                <c:pt idx="39">
                  <c:v>0.67241379310344829</c:v>
                </c:pt>
                <c:pt idx="40">
                  <c:v>0</c:v>
                </c:pt>
                <c:pt idx="41">
                  <c:v>2.9473684210526315E-2</c:v>
                </c:pt>
                <c:pt idx="42">
                  <c:v>2.9484029484029485E-2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C8-4155-98C1-5F7766709859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0.67619047619047623</c:v>
                </c:pt>
                <c:pt idx="3">
                  <c:v>0.98732171156893822</c:v>
                </c:pt>
                <c:pt idx="4">
                  <c:v>0.3949175824175824</c:v>
                </c:pt>
                <c:pt idx="5">
                  <c:v>0</c:v>
                </c:pt>
                <c:pt idx="6">
                  <c:v>0.55612244897959184</c:v>
                </c:pt>
                <c:pt idx="7">
                  <c:v>0.71801482436351916</c:v>
                </c:pt>
                <c:pt idx="8">
                  <c:v>0</c:v>
                </c:pt>
                <c:pt idx="9">
                  <c:v>0.65476190476190477</c:v>
                </c:pt>
                <c:pt idx="10">
                  <c:v>0.55737704918032782</c:v>
                </c:pt>
                <c:pt idx="11">
                  <c:v>0.2696245733788396</c:v>
                </c:pt>
                <c:pt idx="12">
                  <c:v>0</c:v>
                </c:pt>
                <c:pt idx="13">
                  <c:v>0</c:v>
                </c:pt>
                <c:pt idx="14">
                  <c:v>9.5407714095480378E-2</c:v>
                </c:pt>
                <c:pt idx="15">
                  <c:v>0</c:v>
                </c:pt>
                <c:pt idx="16">
                  <c:v>0</c:v>
                </c:pt>
                <c:pt idx="17">
                  <c:v>0.97791134485349362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0.66666666666666663</c:v>
                </c:pt>
                <c:pt idx="22">
                  <c:v>0.625</c:v>
                </c:pt>
                <c:pt idx="23">
                  <c:v>0.81818181818181823</c:v>
                </c:pt>
                <c:pt idx="24">
                  <c:v>0.375</c:v>
                </c:pt>
                <c:pt idx="25">
                  <c:v>0.81818181818181823</c:v>
                </c:pt>
                <c:pt idx="26">
                  <c:v>0.8125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</c:v>
                </c:pt>
                <c:pt idx="30">
                  <c:v>9.0909090909090898E-2</c:v>
                </c:pt>
                <c:pt idx="31">
                  <c:v>0.28368794326241137</c:v>
                </c:pt>
                <c:pt idx="32">
                  <c:v>0.28776978417266186</c:v>
                </c:pt>
                <c:pt idx="33">
                  <c:v>0.312</c:v>
                </c:pt>
                <c:pt idx="34">
                  <c:v>0.27083333333333331</c:v>
                </c:pt>
                <c:pt idx="35">
                  <c:v>0</c:v>
                </c:pt>
                <c:pt idx="36">
                  <c:v>0.44736842105263158</c:v>
                </c:pt>
                <c:pt idx="37">
                  <c:v>0.20920502092050206</c:v>
                </c:pt>
                <c:pt idx="38">
                  <c:v>0.19298245614035087</c:v>
                </c:pt>
                <c:pt idx="39">
                  <c:v>6.0344827586206899E-2</c:v>
                </c:pt>
                <c:pt idx="40">
                  <c:v>0.11304347826086956</c:v>
                </c:pt>
                <c:pt idx="41">
                  <c:v>0.24473684210526317</c:v>
                </c:pt>
                <c:pt idx="42">
                  <c:v>0.25184275184275184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8-4155-98C1-5F7766709859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0</c:v>
                </c:pt>
                <c:pt idx="4">
                  <c:v>0.60508241758241754</c:v>
                </c:pt>
                <c:pt idx="5">
                  <c:v>1</c:v>
                </c:pt>
                <c:pt idx="6">
                  <c:v>0.12244897959183673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0.12970077511756428</c:v>
                </c:pt>
                <c:pt idx="13">
                  <c:v>0</c:v>
                </c:pt>
                <c:pt idx="14">
                  <c:v>0.36094975603963636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0.52482269503546097</c:v>
                </c:pt>
                <c:pt idx="32">
                  <c:v>0.53237410071942448</c:v>
                </c:pt>
                <c:pt idx="33">
                  <c:v>0.63200000000000001</c:v>
                </c:pt>
                <c:pt idx="34">
                  <c:v>0.20833333333333331</c:v>
                </c:pt>
                <c:pt idx="35">
                  <c:v>0</c:v>
                </c:pt>
                <c:pt idx="36">
                  <c:v>0.52631578947368418</c:v>
                </c:pt>
                <c:pt idx="37">
                  <c:v>0.2510460251046025</c:v>
                </c:pt>
                <c:pt idx="38">
                  <c:v>0.26315789473684209</c:v>
                </c:pt>
                <c:pt idx="39">
                  <c:v>4.3103448275862072E-2</c:v>
                </c:pt>
                <c:pt idx="40">
                  <c:v>0</c:v>
                </c:pt>
                <c:pt idx="41">
                  <c:v>0.30473684210526314</c:v>
                </c:pt>
                <c:pt idx="42">
                  <c:v>0.30958230958230959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8-4155-98C1-5F7766709859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2.3858012379445468E-3</c:v>
                </c:pt>
                <c:pt idx="13">
                  <c:v>1</c:v>
                </c:pt>
                <c:pt idx="14">
                  <c:v>0.54364252986488326</c:v>
                </c:pt>
                <c:pt idx="15">
                  <c:v>0</c:v>
                </c:pt>
                <c:pt idx="16">
                  <c:v>0.78735024832358491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0.40842105263157896</c:v>
                </c:pt>
                <c:pt idx="42">
                  <c:v>0.40909090909090912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C8-4155-98C1-5F7766709859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1.1025876998271326E-4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C8-4155-98C1-5F776670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227328"/>
        <c:axId val="184228864"/>
      </c:barChart>
      <c:catAx>
        <c:axId val="18422732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228864"/>
        <c:crosses val="autoZero"/>
        <c:auto val="0"/>
        <c:lblAlgn val="ctr"/>
        <c:lblOffset val="100"/>
        <c:tickLblSkip val="1"/>
        <c:noMultiLvlLbl val="0"/>
      </c:catAx>
      <c:valAx>
        <c:axId val="184228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227328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0.31887755102040816</c:v>
                </c:pt>
                <c:pt idx="7">
                  <c:v>0.11547964335589216</c:v>
                </c:pt>
                <c:pt idx="8">
                  <c:v>0.3</c:v>
                </c:pt>
                <c:pt idx="9">
                  <c:v>8.6309523809523808E-2</c:v>
                </c:pt>
                <c:pt idx="10">
                  <c:v>5.4644808743169399E-3</c:v>
                </c:pt>
                <c:pt idx="11">
                  <c:v>0.28668941979522183</c:v>
                </c:pt>
                <c:pt idx="12">
                  <c:v>0.91352762240654672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0.21333333333333335</c:v>
                </c:pt>
                <c:pt idx="22">
                  <c:v>0.24000000000000002</c:v>
                </c:pt>
                <c:pt idx="23">
                  <c:v>0.11636363636363635</c:v>
                </c:pt>
                <c:pt idx="24">
                  <c:v>0.4</c:v>
                </c:pt>
                <c:pt idx="25">
                  <c:v>0.1818181818181818</c:v>
                </c:pt>
                <c:pt idx="26">
                  <c:v>0.1875</c:v>
                </c:pt>
                <c:pt idx="27">
                  <c:v>0.40727272727272729</c:v>
                </c:pt>
                <c:pt idx="28">
                  <c:v>0.40727272727272729</c:v>
                </c:pt>
                <c:pt idx="29">
                  <c:v>0.93454545454545446</c:v>
                </c:pt>
                <c:pt idx="30">
                  <c:v>0.5818181818181819</c:v>
                </c:pt>
                <c:pt idx="31">
                  <c:v>0.1353191489361702</c:v>
                </c:pt>
                <c:pt idx="32">
                  <c:v>0.12287769784172663</c:v>
                </c:pt>
                <c:pt idx="33">
                  <c:v>4.1599999999999998E-2</c:v>
                </c:pt>
                <c:pt idx="34">
                  <c:v>0.36333333333333334</c:v>
                </c:pt>
                <c:pt idx="35">
                  <c:v>0</c:v>
                </c:pt>
                <c:pt idx="36">
                  <c:v>1.6842105263157894E-2</c:v>
                </c:pt>
                <c:pt idx="37">
                  <c:v>0.37405857740585774</c:v>
                </c:pt>
                <c:pt idx="38">
                  <c:v>0.38280701754385965</c:v>
                </c:pt>
                <c:pt idx="39">
                  <c:v>0.5768965517241379</c:v>
                </c:pt>
                <c:pt idx="40">
                  <c:v>0.56765217391304346</c:v>
                </c:pt>
                <c:pt idx="41">
                  <c:v>0.22095242105263158</c:v>
                </c:pt>
                <c:pt idx="42">
                  <c:v>0.2261090909090909</c:v>
                </c:pt>
                <c:pt idx="43">
                  <c:v>0.12921038100496962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5-4E77-AC1B-C82BEF872397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0.14896988906497624</c:v>
                </c:pt>
                <c:pt idx="4">
                  <c:v>0.43475274725274726</c:v>
                </c:pt>
                <c:pt idx="5">
                  <c:v>0</c:v>
                </c:pt>
                <c:pt idx="6">
                  <c:v>0.22448979591836735</c:v>
                </c:pt>
                <c:pt idx="7">
                  <c:v>0.1665055322805887</c:v>
                </c:pt>
                <c:pt idx="8">
                  <c:v>0.4</c:v>
                </c:pt>
                <c:pt idx="9">
                  <c:v>0.33630952380952384</c:v>
                </c:pt>
                <c:pt idx="10">
                  <c:v>0.30054644808743169</c:v>
                </c:pt>
                <c:pt idx="11">
                  <c:v>0.2696245733788396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7.7020496367621741E-3</c:v>
                </c:pt>
                <c:pt idx="17">
                  <c:v>2.2115975684720988E-2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0.22666666666666668</c:v>
                </c:pt>
                <c:pt idx="22">
                  <c:v>0.23499999999999996</c:v>
                </c:pt>
                <c:pt idx="23">
                  <c:v>0.19636363636363635</c:v>
                </c:pt>
                <c:pt idx="24">
                  <c:v>0.28499999999999998</c:v>
                </c:pt>
                <c:pt idx="25">
                  <c:v>0.13090909090909089</c:v>
                </c:pt>
                <c:pt idx="26">
                  <c:v>0.22500000000000001</c:v>
                </c:pt>
                <c:pt idx="27">
                  <c:v>0.28727272727272729</c:v>
                </c:pt>
                <c:pt idx="28">
                  <c:v>0.28727272727272729</c:v>
                </c:pt>
                <c:pt idx="29">
                  <c:v>6.5454545454545446E-2</c:v>
                </c:pt>
                <c:pt idx="30">
                  <c:v>0.3418181818181818</c:v>
                </c:pt>
                <c:pt idx="31">
                  <c:v>0.18553191489361703</c:v>
                </c:pt>
                <c:pt idx="32">
                  <c:v>0.18820143884892088</c:v>
                </c:pt>
                <c:pt idx="33">
                  <c:v>0.16544</c:v>
                </c:pt>
                <c:pt idx="34">
                  <c:v>0.23416666666666666</c:v>
                </c:pt>
                <c:pt idx="35">
                  <c:v>0</c:v>
                </c:pt>
                <c:pt idx="36">
                  <c:v>0.16526315789473686</c:v>
                </c:pt>
                <c:pt idx="37">
                  <c:v>0.23933054393305439</c:v>
                </c:pt>
                <c:pt idx="38">
                  <c:v>0.23403508771929826</c:v>
                </c:pt>
                <c:pt idx="39">
                  <c:v>0.33620689655172414</c:v>
                </c:pt>
                <c:pt idx="40">
                  <c:v>0.33739130434782605</c:v>
                </c:pt>
                <c:pt idx="41">
                  <c:v>0.3041566315789474</c:v>
                </c:pt>
                <c:pt idx="42">
                  <c:v>0.31068304668304669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B5-4E77-AC1B-C82BEF872397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0.85103011093502379</c:v>
                </c:pt>
                <c:pt idx="4">
                  <c:v>0.56524725274725274</c:v>
                </c:pt>
                <c:pt idx="5">
                  <c:v>0</c:v>
                </c:pt>
                <c:pt idx="6">
                  <c:v>0.38265306122448978</c:v>
                </c:pt>
                <c:pt idx="7">
                  <c:v>0.44379095498979487</c:v>
                </c:pt>
                <c:pt idx="8">
                  <c:v>0.3</c:v>
                </c:pt>
                <c:pt idx="9">
                  <c:v>0.41369047619047616</c:v>
                </c:pt>
                <c:pt idx="10">
                  <c:v>0.69398907103825136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0.8196851327324437</c:v>
                </c:pt>
                <c:pt idx="15">
                  <c:v>0</c:v>
                </c:pt>
                <c:pt idx="16">
                  <c:v>0</c:v>
                </c:pt>
                <c:pt idx="17">
                  <c:v>0.97788402431527899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</c:v>
                </c:pt>
                <c:pt idx="22">
                  <c:v>0.30000000000000004</c:v>
                </c:pt>
                <c:pt idx="23">
                  <c:v>0.39272727272727259</c:v>
                </c:pt>
                <c:pt idx="24">
                  <c:v>0.18</c:v>
                </c:pt>
                <c:pt idx="25">
                  <c:v>0.39272727272727259</c:v>
                </c:pt>
                <c:pt idx="26">
                  <c:v>0.33750000000000002</c:v>
                </c:pt>
                <c:pt idx="27">
                  <c:v>0.17454545454545453</c:v>
                </c:pt>
                <c:pt idx="28">
                  <c:v>0.17454545454545453</c:v>
                </c:pt>
                <c:pt idx="29">
                  <c:v>0</c:v>
                </c:pt>
                <c:pt idx="30">
                  <c:v>4.3636363636363633E-2</c:v>
                </c:pt>
                <c:pt idx="31">
                  <c:v>0.38808510638297872</c:v>
                </c:pt>
                <c:pt idx="32">
                  <c:v>0.39366906474820146</c:v>
                </c:pt>
                <c:pt idx="33">
                  <c:v>0.45311999999999997</c:v>
                </c:pt>
                <c:pt idx="34">
                  <c:v>0.23</c:v>
                </c:pt>
                <c:pt idx="35">
                  <c:v>0</c:v>
                </c:pt>
                <c:pt idx="36">
                  <c:v>0.46736842105263154</c:v>
                </c:pt>
                <c:pt idx="37">
                  <c:v>0.22092050209205016</c:v>
                </c:pt>
                <c:pt idx="38">
                  <c:v>0.21894736842105264</c:v>
                </c:pt>
                <c:pt idx="39">
                  <c:v>4.9655172413793108E-2</c:v>
                </c:pt>
                <c:pt idx="40">
                  <c:v>5.4260869565217404E-2</c:v>
                </c:pt>
                <c:pt idx="41">
                  <c:v>0.27747115789473686</c:v>
                </c:pt>
                <c:pt idx="42">
                  <c:v>0.2823980343980344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B5-4E77-AC1B-C82BEF872397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7.3979591836734693E-2</c:v>
                </c:pt>
                <c:pt idx="7">
                  <c:v>0.27419701364271137</c:v>
                </c:pt>
                <c:pt idx="8">
                  <c:v>0</c:v>
                </c:pt>
                <c:pt idx="9">
                  <c:v>0.16369047619047619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7.772846013489574E-3</c:v>
                </c:pt>
                <c:pt idx="14">
                  <c:v>0.18031486726755627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0.23999999999999996</c:v>
                </c:pt>
                <c:pt idx="22">
                  <c:v>0.22499999999999998</c:v>
                </c:pt>
                <c:pt idx="23">
                  <c:v>0.2945454545454545</c:v>
                </c:pt>
                <c:pt idx="24">
                  <c:v>0.13499999999999998</c:v>
                </c:pt>
                <c:pt idx="25">
                  <c:v>0.2945454545454545</c:v>
                </c:pt>
                <c:pt idx="26">
                  <c:v>0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0</c:v>
                </c:pt>
                <c:pt idx="30">
                  <c:v>3.2727272727272723E-2</c:v>
                </c:pt>
                <c:pt idx="31">
                  <c:v>0.291063829787234</c:v>
                </c:pt>
                <c:pt idx="32">
                  <c:v>0.29525179856115102</c:v>
                </c:pt>
                <c:pt idx="33">
                  <c:v>0.33983999999999992</c:v>
                </c:pt>
                <c:pt idx="34">
                  <c:v>0.17249999999999999</c:v>
                </c:pt>
                <c:pt idx="35">
                  <c:v>0</c:v>
                </c:pt>
                <c:pt idx="36">
                  <c:v>0.35052631578947369</c:v>
                </c:pt>
                <c:pt idx="37">
                  <c:v>0.16569037656903765</c:v>
                </c:pt>
                <c:pt idx="38">
                  <c:v>0.16421052631578947</c:v>
                </c:pt>
                <c:pt idx="39">
                  <c:v>3.7241379310344824E-2</c:v>
                </c:pt>
                <c:pt idx="40">
                  <c:v>4.0695652173913043E-2</c:v>
                </c:pt>
                <c:pt idx="41">
                  <c:v>0.13635789473684212</c:v>
                </c:pt>
                <c:pt idx="42">
                  <c:v>0.13536511056511055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B5-4E77-AC1B-C82BEF872397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8.6472377593453387E-2</c:v>
                </c:pt>
                <c:pt idx="13">
                  <c:v>0.9922271539865104</c:v>
                </c:pt>
                <c:pt idx="14">
                  <c:v>0</c:v>
                </c:pt>
                <c:pt idx="15">
                  <c:v>0</c:v>
                </c:pt>
                <c:pt idx="16">
                  <c:v>0.77964819868682278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4.8430315789473682E-2</c:v>
                </c:pt>
                <c:pt idx="42">
                  <c:v>4.5444717444717439E-2</c:v>
                </c:pt>
                <c:pt idx="43">
                  <c:v>7.0955273329652124E-2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B5-4E77-AC1B-C82BEF872397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B5-4E77-AC1B-C82BEF87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350784"/>
        <c:axId val="185373056"/>
      </c:barChart>
      <c:catAx>
        <c:axId val="1853507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373056"/>
        <c:crosses val="autoZero"/>
        <c:auto val="0"/>
        <c:lblAlgn val="ctr"/>
        <c:lblOffset val="100"/>
        <c:tickLblSkip val="1"/>
        <c:noMultiLvlLbl val="0"/>
      </c:catAx>
      <c:valAx>
        <c:axId val="18537305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350784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5-424A-92A0-E6684F1003E1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5-424A-92A0-E6684F1003E1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5-424A-92A0-E6684F1003E1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5-424A-92A0-E6684F1003E1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5-424A-92A0-E6684F1003E1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75-424A-92A0-E6684F100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398208"/>
        <c:axId val="184399744"/>
      </c:barChart>
      <c:catAx>
        <c:axId val="18439820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399744"/>
        <c:crosses val="autoZero"/>
        <c:auto val="1"/>
        <c:lblAlgn val="ctr"/>
        <c:lblOffset val="100"/>
        <c:noMultiLvlLbl val="0"/>
      </c:catAx>
      <c:valAx>
        <c:axId val="18439974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39820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A-4D9F-8C7D-997E4CC5EFC1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A-4D9F-8C7D-997E4CC5EFC1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A-4D9F-8C7D-997E4CC5EFC1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A-4D9F-8C7D-997E4CC5EFC1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DA-4D9F-8C7D-997E4CC5EFC1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DA-4D9F-8C7D-997E4CC5E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91008"/>
        <c:axId val="184509184"/>
      </c:barChart>
      <c:catAx>
        <c:axId val="184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509184"/>
        <c:crosses val="autoZero"/>
        <c:auto val="1"/>
        <c:lblAlgn val="ctr"/>
        <c:lblOffset val="100"/>
        <c:noMultiLvlLbl val="0"/>
      </c:catAx>
      <c:valAx>
        <c:axId val="18450918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491008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0.12286689419795221</c:v>
                </c:pt>
                <c:pt idx="12">
                  <c:v>0.53070357614383246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0.11999999999999998</c:v>
                </c:pt>
                <c:pt idx="22">
                  <c:v>0.13499999999999998</c:v>
                </c:pt>
                <c:pt idx="23">
                  <c:v>6.5454545454545446E-2</c:v>
                </c:pt>
                <c:pt idx="24">
                  <c:v>0.22499999999999998</c:v>
                </c:pt>
                <c:pt idx="25">
                  <c:v>0.15272727272727271</c:v>
                </c:pt>
                <c:pt idx="26">
                  <c:v>0.15749999999999997</c:v>
                </c:pt>
                <c:pt idx="27">
                  <c:v>0.22909090909090907</c:v>
                </c:pt>
                <c:pt idx="28">
                  <c:v>0.22909090909090904</c:v>
                </c:pt>
                <c:pt idx="29">
                  <c:v>0.75272727272727269</c:v>
                </c:pt>
                <c:pt idx="30">
                  <c:v>0.32727272727272722</c:v>
                </c:pt>
                <c:pt idx="31">
                  <c:v>3.5744680851063824E-2</c:v>
                </c:pt>
                <c:pt idx="32">
                  <c:v>3.625899280575539E-2</c:v>
                </c:pt>
                <c:pt idx="33">
                  <c:v>0</c:v>
                </c:pt>
                <c:pt idx="34">
                  <c:v>0.20500000000000002</c:v>
                </c:pt>
                <c:pt idx="35">
                  <c:v>0</c:v>
                </c:pt>
                <c:pt idx="36">
                  <c:v>9.4736842105263147E-3</c:v>
                </c:pt>
                <c:pt idx="37">
                  <c:v>3.8158995815899564E-2</c:v>
                </c:pt>
                <c:pt idx="38">
                  <c:v>3.5789473684210531E-2</c:v>
                </c:pt>
                <c:pt idx="39">
                  <c:v>8.4827586206896538E-2</c:v>
                </c:pt>
                <c:pt idx="40">
                  <c:v>0.31930434782608696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C-42BA-A6EA-D188987EC894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8.9285714285714288E-2</c:v>
                </c:pt>
                <c:pt idx="7">
                  <c:v>8.0701471694059529E-2</c:v>
                </c:pt>
                <c:pt idx="8">
                  <c:v>0.39795918367346933</c:v>
                </c:pt>
                <c:pt idx="9">
                  <c:v>0.16666666666666666</c:v>
                </c:pt>
                <c:pt idx="10">
                  <c:v>0.44262295081967212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2.0684925893040093E-2</c:v>
                </c:pt>
                <c:pt idx="18">
                  <c:v>0</c:v>
                </c:pt>
                <c:pt idx="19">
                  <c:v>0.61538461538461542</c:v>
                </c:pt>
                <c:pt idx="20">
                  <c:v>0</c:v>
                </c:pt>
                <c:pt idx="21">
                  <c:v>0.16</c:v>
                </c:pt>
                <c:pt idx="22">
                  <c:v>0.18</c:v>
                </c:pt>
                <c:pt idx="23">
                  <c:v>8.7272727272727266E-2</c:v>
                </c:pt>
                <c:pt idx="24">
                  <c:v>0.30000000000000004</c:v>
                </c:pt>
                <c:pt idx="25">
                  <c:v>2.9090909090909098E-2</c:v>
                </c:pt>
                <c:pt idx="26">
                  <c:v>3.0000000000000006E-2</c:v>
                </c:pt>
                <c:pt idx="27">
                  <c:v>0.30545454545454553</c:v>
                </c:pt>
                <c:pt idx="28">
                  <c:v>0.30545454545454548</c:v>
                </c:pt>
                <c:pt idx="29">
                  <c:v>0.21818181818181809</c:v>
                </c:pt>
                <c:pt idx="30">
                  <c:v>0.43636363636363634</c:v>
                </c:pt>
                <c:pt idx="31">
                  <c:v>9.7872340425531917E-2</c:v>
                </c:pt>
                <c:pt idx="32">
                  <c:v>8.7194244604316545E-2</c:v>
                </c:pt>
                <c:pt idx="33">
                  <c:v>2.7839999999999997E-2</c:v>
                </c:pt>
                <c:pt idx="34">
                  <c:v>0.21583333333333329</c:v>
                </c:pt>
                <c:pt idx="35">
                  <c:v>0</c:v>
                </c:pt>
                <c:pt idx="36">
                  <c:v>1.2631578947368421E-2</c:v>
                </c:pt>
                <c:pt idx="37">
                  <c:v>0.2411715481171548</c:v>
                </c:pt>
                <c:pt idx="38">
                  <c:v>0.24561403508771931</c:v>
                </c:pt>
                <c:pt idx="39">
                  <c:v>0.34689655172413791</c:v>
                </c:pt>
                <c:pt idx="40">
                  <c:v>0.42573913043478262</c:v>
                </c:pt>
                <c:pt idx="41">
                  <c:v>2.9473684210526315E-2</c:v>
                </c:pt>
                <c:pt idx="42">
                  <c:v>2.9484029484029485E-2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C-42BA-A6EA-D188987EC894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0.3949579831932773</c:v>
                </c:pt>
                <c:pt idx="3">
                  <c:v>1</c:v>
                </c:pt>
                <c:pt idx="4">
                  <c:v>0.25755494505494503</c:v>
                </c:pt>
                <c:pt idx="5">
                  <c:v>0</c:v>
                </c:pt>
                <c:pt idx="6">
                  <c:v>0.38010204081632654</c:v>
                </c:pt>
                <c:pt idx="7">
                  <c:v>0.91927167257492759</c:v>
                </c:pt>
                <c:pt idx="8">
                  <c:v>0.60204081632653061</c:v>
                </c:pt>
                <c:pt idx="9">
                  <c:v>0.83333333333333337</c:v>
                </c:pt>
                <c:pt idx="10">
                  <c:v>0.55737704918032782</c:v>
                </c:pt>
                <c:pt idx="11">
                  <c:v>0.37883959044368598</c:v>
                </c:pt>
                <c:pt idx="12">
                  <c:v>0</c:v>
                </c:pt>
                <c:pt idx="13">
                  <c:v>0</c:v>
                </c:pt>
                <c:pt idx="14">
                  <c:v>9.5116145673529856E-2</c:v>
                </c:pt>
                <c:pt idx="15">
                  <c:v>0</c:v>
                </c:pt>
                <c:pt idx="16">
                  <c:v>0</c:v>
                </c:pt>
                <c:pt idx="17">
                  <c:v>0.97931507410695984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0.29333333333333333</c:v>
                </c:pt>
                <c:pt idx="22">
                  <c:v>0.28499999999999998</c:v>
                </c:pt>
                <c:pt idx="23">
                  <c:v>0.32363636363636367</c:v>
                </c:pt>
                <c:pt idx="24">
                  <c:v>0.23499999999999996</c:v>
                </c:pt>
                <c:pt idx="25">
                  <c:v>0.29454545454545455</c:v>
                </c:pt>
                <c:pt idx="26">
                  <c:v>0.29249999999999998</c:v>
                </c:pt>
                <c:pt idx="27">
                  <c:v>0.2327272727272727</c:v>
                </c:pt>
                <c:pt idx="28">
                  <c:v>0.23272727272727273</c:v>
                </c:pt>
                <c:pt idx="29">
                  <c:v>2.9090909090909091E-2</c:v>
                </c:pt>
                <c:pt idx="30">
                  <c:v>0.17818181818181816</c:v>
                </c:pt>
                <c:pt idx="31">
                  <c:v>0.15092198581560284</c:v>
                </c:pt>
                <c:pt idx="32">
                  <c:v>0.15079136690647482</c:v>
                </c:pt>
                <c:pt idx="33">
                  <c:v>0.13407999999999998</c:v>
                </c:pt>
                <c:pt idx="34">
                  <c:v>0.18749999999999997</c:v>
                </c:pt>
                <c:pt idx="35">
                  <c:v>0</c:v>
                </c:pt>
                <c:pt idx="36">
                  <c:v>0.16526315789473681</c:v>
                </c:pt>
                <c:pt idx="37">
                  <c:v>0.27748953974895391</c:v>
                </c:pt>
                <c:pt idx="38">
                  <c:v>0.27298245614035083</c:v>
                </c:pt>
                <c:pt idx="39">
                  <c:v>0.37896551724137928</c:v>
                </c:pt>
                <c:pt idx="40">
                  <c:v>0.18260869565217391</c:v>
                </c:pt>
                <c:pt idx="41">
                  <c:v>0.24473684210526317</c:v>
                </c:pt>
                <c:pt idx="42">
                  <c:v>0.25184275184275184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2C-42BA-A6EA-D188987EC894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0.74244505494505497</c:v>
                </c:pt>
                <c:pt idx="5">
                  <c:v>1</c:v>
                </c:pt>
                <c:pt idx="6">
                  <c:v>0.53061224489795922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0.45450445618091129</c:v>
                </c:pt>
                <c:pt idx="13">
                  <c:v>0</c:v>
                </c:pt>
                <c:pt idx="14">
                  <c:v>0.35007881648724309</c:v>
                </c:pt>
                <c:pt idx="15">
                  <c:v>0</c:v>
                </c:pt>
                <c:pt idx="16">
                  <c:v>8.1153315665227155E-2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0.42666666666666669</c:v>
                </c:pt>
                <c:pt idx="22">
                  <c:v>0.4</c:v>
                </c:pt>
                <c:pt idx="23">
                  <c:v>0.52363636363636357</c:v>
                </c:pt>
                <c:pt idx="24">
                  <c:v>0.24000000000000002</c:v>
                </c:pt>
                <c:pt idx="25">
                  <c:v>0.52363636363636357</c:v>
                </c:pt>
                <c:pt idx="26">
                  <c:v>0.52</c:v>
                </c:pt>
                <c:pt idx="27">
                  <c:v>0.23272727272727275</c:v>
                </c:pt>
                <c:pt idx="28">
                  <c:v>0.23272727272727273</c:v>
                </c:pt>
                <c:pt idx="29">
                  <c:v>0</c:v>
                </c:pt>
                <c:pt idx="30">
                  <c:v>5.8181818181818175E-2</c:v>
                </c:pt>
                <c:pt idx="31">
                  <c:v>0.37957446808510636</c:v>
                </c:pt>
                <c:pt idx="32">
                  <c:v>0.38503597122302158</c:v>
                </c:pt>
                <c:pt idx="33">
                  <c:v>0.43359999999999999</c:v>
                </c:pt>
                <c:pt idx="34">
                  <c:v>0.2583333333333333</c:v>
                </c:pt>
                <c:pt idx="35">
                  <c:v>0</c:v>
                </c:pt>
                <c:pt idx="36">
                  <c:v>0.47578947368421054</c:v>
                </c:pt>
                <c:pt idx="37">
                  <c:v>0.28251046025104604</c:v>
                </c:pt>
                <c:pt idx="38">
                  <c:v>0.27719298245614032</c:v>
                </c:pt>
                <c:pt idx="39">
                  <c:v>0.16172413793103449</c:v>
                </c:pt>
                <c:pt idx="40">
                  <c:v>7.2347826086956529E-2</c:v>
                </c:pt>
                <c:pt idx="41">
                  <c:v>0.30473684210526314</c:v>
                </c:pt>
                <c:pt idx="42">
                  <c:v>0.30958230958230959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2C-42BA-A6EA-D188987EC894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0.60504201680672265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1.4791967675256191E-2</c:v>
                </c:pt>
                <c:pt idx="13">
                  <c:v>1</c:v>
                </c:pt>
                <c:pt idx="14">
                  <c:v>0.55480503783922708</c:v>
                </c:pt>
                <c:pt idx="15">
                  <c:v>0</c:v>
                </c:pt>
                <c:pt idx="16">
                  <c:v>0.91884668433477279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0.33588652482269504</c:v>
                </c:pt>
                <c:pt idx="32">
                  <c:v>0.34071942446043163</c:v>
                </c:pt>
                <c:pt idx="33">
                  <c:v>0.40448000000000001</c:v>
                </c:pt>
                <c:pt idx="34">
                  <c:v>0.13333333333333333</c:v>
                </c:pt>
                <c:pt idx="35">
                  <c:v>0</c:v>
                </c:pt>
                <c:pt idx="36">
                  <c:v>0.33684210526315789</c:v>
                </c:pt>
                <c:pt idx="37">
                  <c:v>0.16066945606694558</c:v>
                </c:pt>
                <c:pt idx="38">
                  <c:v>0.16842105263157892</c:v>
                </c:pt>
                <c:pt idx="39">
                  <c:v>2.7586206896551727E-2</c:v>
                </c:pt>
                <c:pt idx="40">
                  <c:v>0</c:v>
                </c:pt>
                <c:pt idx="41">
                  <c:v>0.42105263157894735</c:v>
                </c:pt>
                <c:pt idx="42">
                  <c:v>0.40909090909090912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2C-42BA-A6EA-D188987EC894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5.4607508532423209E-2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0.38461538461538464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2C-42BA-A6EA-D188987EC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633600"/>
        <c:axId val="184651776"/>
      </c:barChart>
      <c:catAx>
        <c:axId val="184633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651776"/>
        <c:crosses val="autoZero"/>
        <c:auto val="1"/>
        <c:lblAlgn val="ctr"/>
        <c:lblOffset val="100"/>
        <c:noMultiLvlLbl val="0"/>
      </c:catAx>
      <c:valAx>
        <c:axId val="18465177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63360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0.28198517563648084</c:v>
                </c:pt>
                <c:pt idx="8">
                  <c:v>0.7</c:v>
                </c:pt>
                <c:pt idx="9">
                  <c:v>0.42261904761904762</c:v>
                </c:pt>
                <c:pt idx="10">
                  <c:v>0.30601092896174864</c:v>
                </c:pt>
                <c:pt idx="11">
                  <c:v>0.55631399317406138</c:v>
                </c:pt>
                <c:pt idx="12">
                  <c:v>0.86791342364449109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0.44</c:v>
                </c:pt>
                <c:pt idx="22">
                  <c:v>0.47499999999999998</c:v>
                </c:pt>
                <c:pt idx="23">
                  <c:v>0.31272727272727274</c:v>
                </c:pt>
                <c:pt idx="24">
                  <c:v>0.68500000000000005</c:v>
                </c:pt>
                <c:pt idx="25">
                  <c:v>0.31272727272727274</c:v>
                </c:pt>
                <c:pt idx="26">
                  <c:v>0.41249999999999998</c:v>
                </c:pt>
                <c:pt idx="27">
                  <c:v>0.69454545454545458</c:v>
                </c:pt>
                <c:pt idx="28">
                  <c:v>0.69454545454545458</c:v>
                </c:pt>
                <c:pt idx="29">
                  <c:v>1</c:v>
                </c:pt>
                <c:pt idx="30">
                  <c:v>0.92363636363636348</c:v>
                </c:pt>
                <c:pt idx="31">
                  <c:v>0.14468085106382977</c:v>
                </c:pt>
                <c:pt idx="32">
                  <c:v>0.14676258992805755</c:v>
                </c:pt>
                <c:pt idx="33">
                  <c:v>4.9920000000000006E-2</c:v>
                </c:pt>
                <c:pt idx="34">
                  <c:v>0.50166666666666659</c:v>
                </c:pt>
                <c:pt idx="35">
                  <c:v>0</c:v>
                </c:pt>
                <c:pt idx="36">
                  <c:v>9.789473684210527E-2</c:v>
                </c:pt>
                <c:pt idx="37">
                  <c:v>0.13389121338912133</c:v>
                </c:pt>
                <c:pt idx="38">
                  <c:v>0.11859649122807017</c:v>
                </c:pt>
                <c:pt idx="39">
                  <c:v>0.23379310344827586</c:v>
                </c:pt>
                <c:pt idx="40">
                  <c:v>0.90504347826086951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5-495B-AAFD-82639C5C8427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0.14896988906497624</c:v>
                </c:pt>
                <c:pt idx="4">
                  <c:v>0</c:v>
                </c:pt>
                <c:pt idx="5">
                  <c:v>0</c:v>
                </c:pt>
                <c:pt idx="6">
                  <c:v>0.54336734693877553</c:v>
                </c:pt>
                <c:pt idx="7">
                  <c:v>0.44379095498979487</c:v>
                </c:pt>
                <c:pt idx="8">
                  <c:v>0.3</c:v>
                </c:pt>
                <c:pt idx="9">
                  <c:v>0.41369047619047616</c:v>
                </c:pt>
                <c:pt idx="10">
                  <c:v>0.69398907103825136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2.2115975684720988E-2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0.32</c:v>
                </c:pt>
                <c:pt idx="22">
                  <c:v>0.30000000000000004</c:v>
                </c:pt>
                <c:pt idx="23">
                  <c:v>0.39272727272727265</c:v>
                </c:pt>
                <c:pt idx="24">
                  <c:v>0.18</c:v>
                </c:pt>
                <c:pt idx="25">
                  <c:v>0.39272727272727265</c:v>
                </c:pt>
                <c:pt idx="26">
                  <c:v>0.33750000000000002</c:v>
                </c:pt>
                <c:pt idx="27">
                  <c:v>0.17454545454545453</c:v>
                </c:pt>
                <c:pt idx="28">
                  <c:v>0.17454545454545453</c:v>
                </c:pt>
                <c:pt idx="29">
                  <c:v>0</c:v>
                </c:pt>
                <c:pt idx="30">
                  <c:v>4.3636363636363626E-2</c:v>
                </c:pt>
                <c:pt idx="31">
                  <c:v>0.31234042553191493</c:v>
                </c:pt>
                <c:pt idx="32">
                  <c:v>0.30244604316546769</c:v>
                </c:pt>
                <c:pt idx="33">
                  <c:v>0.30687999999999999</c:v>
                </c:pt>
                <c:pt idx="34">
                  <c:v>0.2258333333333333</c:v>
                </c:pt>
                <c:pt idx="35">
                  <c:v>0</c:v>
                </c:pt>
                <c:pt idx="36">
                  <c:v>0.29894736842105263</c:v>
                </c:pt>
                <c:pt idx="37">
                  <c:v>0.57991631799163179</c:v>
                </c:pt>
                <c:pt idx="38">
                  <c:v>0.59087719298245622</c:v>
                </c:pt>
                <c:pt idx="39">
                  <c:v>0.70827586206896553</c:v>
                </c:pt>
                <c:pt idx="40">
                  <c:v>5.4260869565217404E-2</c:v>
                </c:pt>
                <c:pt idx="41">
                  <c:v>5.2459789473684217E-2</c:v>
                </c:pt>
                <c:pt idx="42">
                  <c:v>5.3291400491400499E-2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5-495B-AAFD-82639C5C8427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0.85103011093502379</c:v>
                </c:pt>
                <c:pt idx="4">
                  <c:v>0.43475274725274726</c:v>
                </c:pt>
                <c:pt idx="5">
                  <c:v>0</c:v>
                </c:pt>
                <c:pt idx="6">
                  <c:v>0.38265306122448978</c:v>
                </c:pt>
                <c:pt idx="7">
                  <c:v>0.27419701364271137</c:v>
                </c:pt>
                <c:pt idx="8">
                  <c:v>0</c:v>
                </c:pt>
                <c:pt idx="9">
                  <c:v>0.16369047619047619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9.5407714095480378E-2</c:v>
                </c:pt>
                <c:pt idx="15">
                  <c:v>0</c:v>
                </c:pt>
                <c:pt idx="16">
                  <c:v>0</c:v>
                </c:pt>
                <c:pt idx="17">
                  <c:v>0.97788402431527899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0.23999999999999996</c:v>
                </c:pt>
                <c:pt idx="22">
                  <c:v>0.22499999999999998</c:v>
                </c:pt>
                <c:pt idx="23">
                  <c:v>0.29454545454545455</c:v>
                </c:pt>
                <c:pt idx="24">
                  <c:v>0.13499999999999998</c:v>
                </c:pt>
                <c:pt idx="25">
                  <c:v>0.29454545454545455</c:v>
                </c:pt>
                <c:pt idx="26">
                  <c:v>0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0</c:v>
                </c:pt>
                <c:pt idx="30">
                  <c:v>3.2727272727272723E-2</c:v>
                </c:pt>
                <c:pt idx="31">
                  <c:v>0.35404255319148931</c:v>
                </c:pt>
                <c:pt idx="32">
                  <c:v>0.35913669064748199</c:v>
                </c:pt>
                <c:pt idx="33">
                  <c:v>0.41567999999999999</c:v>
                </c:pt>
                <c:pt idx="34">
                  <c:v>0.19749999999999998</c:v>
                </c:pt>
                <c:pt idx="35">
                  <c:v>0</c:v>
                </c:pt>
                <c:pt idx="36">
                  <c:v>0.41368421052631577</c:v>
                </c:pt>
                <c:pt idx="37">
                  <c:v>0.19581589958158993</c:v>
                </c:pt>
                <c:pt idx="38">
                  <c:v>0.19578947368421049</c:v>
                </c:pt>
                <c:pt idx="39">
                  <c:v>4.2413793103448276E-2</c:v>
                </c:pt>
                <c:pt idx="40">
                  <c:v>4.0695652173913043E-2</c:v>
                </c:pt>
                <c:pt idx="41">
                  <c:v>0.39534568421052624</c:v>
                </c:pt>
                <c:pt idx="42">
                  <c:v>0.40453071253071254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5-495B-AAFD-82639C5C8427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0.56524725274725274</c:v>
                </c:pt>
                <c:pt idx="5">
                  <c:v>1</c:v>
                </c:pt>
                <c:pt idx="6">
                  <c:v>7.3979591836734693E-2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0.12970077511756428</c:v>
                </c:pt>
                <c:pt idx="13">
                  <c:v>0</c:v>
                </c:pt>
                <c:pt idx="14">
                  <c:v>0.36094975603963636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0.18893617021276593</c:v>
                </c:pt>
                <c:pt idx="32">
                  <c:v>0.1916546762589928</c:v>
                </c:pt>
                <c:pt idx="33">
                  <c:v>0.22751999999999997</c:v>
                </c:pt>
                <c:pt idx="34">
                  <c:v>7.4999999999999983E-2</c:v>
                </c:pt>
                <c:pt idx="35">
                  <c:v>0</c:v>
                </c:pt>
                <c:pt idx="36">
                  <c:v>0.18947368421052632</c:v>
                </c:pt>
                <c:pt idx="37">
                  <c:v>9.0376569037656895E-2</c:v>
                </c:pt>
                <c:pt idx="38">
                  <c:v>9.4736842105263147E-2</c:v>
                </c:pt>
                <c:pt idx="39">
                  <c:v>1.5517241379310343E-2</c:v>
                </c:pt>
                <c:pt idx="40">
                  <c:v>0</c:v>
                </c:pt>
                <c:pt idx="41">
                  <c:v>0.25248589473684208</c:v>
                </c:pt>
                <c:pt idx="42">
                  <c:v>0.25608648648648646</c:v>
                </c:pt>
                <c:pt idx="43">
                  <c:v>0.12921038100496962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95B-AAFD-82639C5C8427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2.3858012379445468E-3</c:v>
                </c:pt>
                <c:pt idx="13">
                  <c:v>1</c:v>
                </c:pt>
                <c:pt idx="14">
                  <c:v>0.54364252986488326</c:v>
                </c:pt>
                <c:pt idx="15">
                  <c:v>0</c:v>
                </c:pt>
                <c:pt idx="16">
                  <c:v>0.78735024832358491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0.28707705263157896</c:v>
                </c:pt>
                <c:pt idx="42">
                  <c:v>0.28609140049140047</c:v>
                </c:pt>
                <c:pt idx="43">
                  <c:v>0.87078961899503038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5-495B-AAFD-82639C5C8427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1.263157894736854E-2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5-495B-AAFD-82639C5C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755328"/>
        <c:axId val="184756864"/>
      </c:barChart>
      <c:catAx>
        <c:axId val="18475532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756864"/>
        <c:crosses val="autoZero"/>
        <c:auto val="0"/>
        <c:lblAlgn val="ctr"/>
        <c:lblOffset val="100"/>
        <c:noMultiLvlLbl val="0"/>
      </c:catAx>
      <c:valAx>
        <c:axId val="184756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755328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0.3187675070028011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3.4129692832764505E-3</c:v>
                </c:pt>
                <c:pt idx="12">
                  <c:v>0.91352762240654672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0.1818181818181818</c:v>
                </c:pt>
                <c:pt idx="26">
                  <c:v>0.1875</c:v>
                </c:pt>
                <c:pt idx="27">
                  <c:v>0</c:v>
                </c:pt>
                <c:pt idx="28">
                  <c:v>0</c:v>
                </c:pt>
                <c:pt idx="29">
                  <c:v>0.81818181818181801</c:v>
                </c:pt>
                <c:pt idx="30">
                  <c:v>0</c:v>
                </c:pt>
                <c:pt idx="31">
                  <c:v>3.5460992907801421E-2</c:v>
                </c:pt>
                <c:pt idx="32">
                  <c:v>2.1582733812949641E-2</c:v>
                </c:pt>
                <c:pt idx="33">
                  <c:v>1.5999999999999997E-2</c:v>
                </c:pt>
                <c:pt idx="34">
                  <c:v>8.3333333333333329E-2</c:v>
                </c:pt>
                <c:pt idx="35">
                  <c:v>0</c:v>
                </c:pt>
                <c:pt idx="36">
                  <c:v>0</c:v>
                </c:pt>
                <c:pt idx="37">
                  <c:v>7.949790794979078E-2</c:v>
                </c:pt>
                <c:pt idx="38">
                  <c:v>9.6491228070175433E-2</c:v>
                </c:pt>
                <c:pt idx="39">
                  <c:v>8.6206896551724137E-3</c:v>
                </c:pt>
                <c:pt idx="40">
                  <c:v>0</c:v>
                </c:pt>
                <c:pt idx="41">
                  <c:v>4.8947368421052628E-2</c:v>
                </c:pt>
                <c:pt idx="42">
                  <c:v>5.0368550368550369E-2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C-4BC4-A79A-52B13E493A38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0.35742296918767508</c:v>
                </c:pt>
                <c:pt idx="3">
                  <c:v>1.2678288431061807E-2</c:v>
                </c:pt>
                <c:pt idx="4">
                  <c:v>0.3949175824175824</c:v>
                </c:pt>
                <c:pt idx="5">
                  <c:v>0</c:v>
                </c:pt>
                <c:pt idx="6">
                  <c:v>0.32142857142857145</c:v>
                </c:pt>
                <c:pt idx="7">
                  <c:v>0.11547964335589216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0.22866894197952217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7.7020496367621741E-3</c:v>
                </c:pt>
                <c:pt idx="17">
                  <c:v>2.2088655146506386E-2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0.33333333333333331</c:v>
                </c:pt>
                <c:pt idx="22">
                  <c:v>0.375</c:v>
                </c:pt>
                <c:pt idx="23">
                  <c:v>0.1818181818181818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0.63636363636363635</c:v>
                </c:pt>
                <c:pt idx="28">
                  <c:v>0.63636363636363635</c:v>
                </c:pt>
                <c:pt idx="29">
                  <c:v>0.1818181818181818</c:v>
                </c:pt>
                <c:pt idx="30">
                  <c:v>0.90909090909090906</c:v>
                </c:pt>
                <c:pt idx="31">
                  <c:v>0.15602836879432624</c:v>
                </c:pt>
                <c:pt idx="32">
                  <c:v>0.15827338129496402</c:v>
                </c:pt>
                <c:pt idx="33">
                  <c:v>3.9999999999999994E-2</c:v>
                </c:pt>
                <c:pt idx="34">
                  <c:v>0.4375</c:v>
                </c:pt>
                <c:pt idx="35">
                  <c:v>0</c:v>
                </c:pt>
                <c:pt idx="36">
                  <c:v>2.6315789473684209E-2</c:v>
                </c:pt>
                <c:pt idx="37">
                  <c:v>0.46025104602510453</c:v>
                </c:pt>
                <c:pt idx="38">
                  <c:v>0.44736842105263158</c:v>
                </c:pt>
                <c:pt idx="39">
                  <c:v>0.88793103448275867</c:v>
                </c:pt>
                <c:pt idx="40">
                  <c:v>0.88695652173913042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C-4BC4-A79A-52B13E493A38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0.98732171156893822</c:v>
                </c:pt>
                <c:pt idx="4">
                  <c:v>0.60508241758241754</c:v>
                </c:pt>
                <c:pt idx="5">
                  <c:v>0</c:v>
                </c:pt>
                <c:pt idx="6">
                  <c:v>0.55612244897959184</c:v>
                </c:pt>
                <c:pt idx="7">
                  <c:v>0.1665055322805887</c:v>
                </c:pt>
                <c:pt idx="8">
                  <c:v>0.99988974123001728</c:v>
                </c:pt>
                <c:pt idx="9">
                  <c:v>0.34523809523809523</c:v>
                </c:pt>
                <c:pt idx="10">
                  <c:v>0.44262295081967212</c:v>
                </c:pt>
                <c:pt idx="11">
                  <c:v>0.49829351535836175</c:v>
                </c:pt>
                <c:pt idx="12">
                  <c:v>0</c:v>
                </c:pt>
                <c:pt idx="13">
                  <c:v>0</c:v>
                </c:pt>
                <c:pt idx="14">
                  <c:v>0.8196851327324437</c:v>
                </c:pt>
                <c:pt idx="15">
                  <c:v>0</c:v>
                </c:pt>
                <c:pt idx="16">
                  <c:v>0</c:v>
                </c:pt>
                <c:pt idx="17">
                  <c:v>0.97791134485349362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C-4BC4-A79A-52B13E493A38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0.12244897959183673</c:v>
                </c:pt>
                <c:pt idx="7">
                  <c:v>0.71801482436351916</c:v>
                </c:pt>
                <c:pt idx="8">
                  <c:v>0</c:v>
                </c:pt>
                <c:pt idx="9">
                  <c:v>0.65476190476190477</c:v>
                </c:pt>
                <c:pt idx="10">
                  <c:v>0.55737704918032782</c:v>
                </c:pt>
                <c:pt idx="11">
                  <c:v>0.2696245733788396</c:v>
                </c:pt>
                <c:pt idx="12">
                  <c:v>0</c:v>
                </c:pt>
                <c:pt idx="13">
                  <c:v>7.772846013489574E-3</c:v>
                </c:pt>
                <c:pt idx="14">
                  <c:v>0.18031486726755627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0.66666666666666663</c:v>
                </c:pt>
                <c:pt idx="22">
                  <c:v>0.625</c:v>
                </c:pt>
                <c:pt idx="23">
                  <c:v>0.81818181818181801</c:v>
                </c:pt>
                <c:pt idx="24">
                  <c:v>0.375</c:v>
                </c:pt>
                <c:pt idx="25">
                  <c:v>0.81818181818181801</c:v>
                </c:pt>
                <c:pt idx="26">
                  <c:v>0.8125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</c:v>
                </c:pt>
                <c:pt idx="30">
                  <c:v>9.0909090909090912E-2</c:v>
                </c:pt>
                <c:pt idx="31">
                  <c:v>0.80851063829787229</c:v>
                </c:pt>
                <c:pt idx="32">
                  <c:v>0.82014388489208634</c:v>
                </c:pt>
                <c:pt idx="33">
                  <c:v>0.94399999999999984</c:v>
                </c:pt>
                <c:pt idx="34">
                  <c:v>0.47916666666666669</c:v>
                </c:pt>
                <c:pt idx="35">
                  <c:v>0</c:v>
                </c:pt>
                <c:pt idx="36">
                  <c:v>0.97368421052631582</c:v>
                </c:pt>
                <c:pt idx="37">
                  <c:v>0.46025104602510453</c:v>
                </c:pt>
                <c:pt idx="38">
                  <c:v>0.45614035087719296</c:v>
                </c:pt>
                <c:pt idx="39">
                  <c:v>0.10344827586206896</c:v>
                </c:pt>
                <c:pt idx="40">
                  <c:v>0.11304347826086956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C-4BC4-A79A-52B13E493A38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8.6472377593453387E-2</c:v>
                </c:pt>
                <c:pt idx="13">
                  <c:v>0.9922271539865104</c:v>
                </c:pt>
                <c:pt idx="14">
                  <c:v>0</c:v>
                </c:pt>
                <c:pt idx="15">
                  <c:v>0</c:v>
                </c:pt>
                <c:pt idx="16">
                  <c:v>0.77964819868682278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0.10473684210526316</c:v>
                </c:pt>
                <c:pt idx="42">
                  <c:v>9.8280098280098274E-2</c:v>
                </c:pt>
                <c:pt idx="43">
                  <c:v>0.20016565433462175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C-4BC4-A79A-52B13E493A38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1.1025876998271326E-4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5C-4BC4-A79A-52B13E49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881536"/>
        <c:axId val="184883072"/>
      </c:barChart>
      <c:catAx>
        <c:axId val="18488153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883072"/>
        <c:crosses val="autoZero"/>
        <c:auto val="0"/>
        <c:lblAlgn val="ctr"/>
        <c:lblOffset val="100"/>
        <c:tickLblSkip val="1"/>
        <c:noMultiLvlLbl val="0"/>
      </c:catAx>
      <c:valAx>
        <c:axId val="18488307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881536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85-4D68-9B23-591F6E9F2EE8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85-4D68-9B23-591F6E9F2EE8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85-4D68-9B23-591F6E9F2EE8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85-4D68-9B23-591F6E9F2EE8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85-4D68-9B23-591F6E9F2EE8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85-4D68-9B23-591F6E9F2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047680"/>
        <c:axId val="185053568"/>
      </c:barChart>
      <c:catAx>
        <c:axId val="18504768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53568"/>
        <c:crosses val="autoZero"/>
        <c:auto val="0"/>
        <c:lblAlgn val="ctr"/>
        <c:lblOffset val="100"/>
        <c:tickLblSkip val="1"/>
        <c:noMultiLvlLbl val="0"/>
      </c:catAx>
      <c:valAx>
        <c:axId val="18505356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4768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A-4FC4-B6EF-8FA95101997B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A-4FC4-B6EF-8FA95101997B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7A-4FC4-B6EF-8FA95101997B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7A-4FC4-B6EF-8FA95101997B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7A-4FC4-B6EF-8FA95101997B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7A-4FC4-B6EF-8FA951019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173120"/>
        <c:axId val="185174656"/>
      </c:barChart>
      <c:catAx>
        <c:axId val="18517312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74656"/>
        <c:crosses val="autoZero"/>
        <c:auto val="0"/>
        <c:lblAlgn val="ctr"/>
        <c:lblOffset val="100"/>
        <c:tickLblSkip val="1"/>
        <c:noMultiLvlLbl val="0"/>
      </c:catAx>
      <c:valAx>
        <c:axId val="18517465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7312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0.3949579831932773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0.56391160846857635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8.1153315665227155E-2</c:v>
                </c:pt>
                <c:pt idx="17">
                  <c:v>0</c:v>
                </c:pt>
                <c:pt idx="18">
                  <c:v>0</c:v>
                </c:pt>
                <c:pt idx="19">
                  <c:v>0.61538461538461542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6.5454545454545446E-2</c:v>
                </c:pt>
                <c:pt idx="26">
                  <c:v>6.7499999999999991E-2</c:v>
                </c:pt>
                <c:pt idx="27">
                  <c:v>0</c:v>
                </c:pt>
                <c:pt idx="28">
                  <c:v>0</c:v>
                </c:pt>
                <c:pt idx="29">
                  <c:v>0.2945454545454545</c:v>
                </c:pt>
                <c:pt idx="30">
                  <c:v>0</c:v>
                </c:pt>
                <c:pt idx="31">
                  <c:v>1.276595744680851E-2</c:v>
                </c:pt>
                <c:pt idx="32">
                  <c:v>7.7697841726618692E-3</c:v>
                </c:pt>
                <c:pt idx="33">
                  <c:v>5.7599999999999995E-3</c:v>
                </c:pt>
                <c:pt idx="34">
                  <c:v>0.03</c:v>
                </c:pt>
                <c:pt idx="35">
                  <c:v>0</c:v>
                </c:pt>
                <c:pt idx="36">
                  <c:v>0</c:v>
                </c:pt>
                <c:pt idx="37">
                  <c:v>2.8619246861924685E-2</c:v>
                </c:pt>
                <c:pt idx="38">
                  <c:v>3.4736842105263156E-2</c:v>
                </c:pt>
                <c:pt idx="39">
                  <c:v>3.1034482758620688E-3</c:v>
                </c:pt>
                <c:pt idx="40">
                  <c:v>0</c:v>
                </c:pt>
                <c:pt idx="41">
                  <c:v>4.8947368421052628E-2</c:v>
                </c:pt>
                <c:pt idx="42">
                  <c:v>5.0368550368550369E-2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B-4B6C-B78C-B1BF492505EE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0.25755494505494503</c:v>
                </c:pt>
                <c:pt idx="5">
                  <c:v>0</c:v>
                </c:pt>
                <c:pt idx="6">
                  <c:v>8.9285714285714288E-2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0.12286689419795221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7.452453109548415E-3</c:v>
                </c:pt>
                <c:pt idx="17">
                  <c:v>2.0684925893040093E-2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0.11999999999999998</c:v>
                </c:pt>
                <c:pt idx="22">
                  <c:v>0.13499999999999998</c:v>
                </c:pt>
                <c:pt idx="23">
                  <c:v>6.5454545454545446E-2</c:v>
                </c:pt>
                <c:pt idx="24">
                  <c:v>0.22499999999999998</c:v>
                </c:pt>
                <c:pt idx="25">
                  <c:v>8.7272727272727252E-2</c:v>
                </c:pt>
                <c:pt idx="26">
                  <c:v>0.09</c:v>
                </c:pt>
                <c:pt idx="27">
                  <c:v>0.22909090909090907</c:v>
                </c:pt>
                <c:pt idx="28">
                  <c:v>0.22909090909090904</c:v>
                </c:pt>
                <c:pt idx="29">
                  <c:v>0.45818181818181813</c:v>
                </c:pt>
                <c:pt idx="30">
                  <c:v>0.32727272727272722</c:v>
                </c:pt>
                <c:pt idx="31">
                  <c:v>7.3191489361702111E-2</c:v>
                </c:pt>
                <c:pt idx="32">
                  <c:v>6.733812949640286E-2</c:v>
                </c:pt>
                <c:pt idx="33">
                  <c:v>2.2079999999999992E-2</c:v>
                </c:pt>
                <c:pt idx="34">
                  <c:v>0.19750000000000004</c:v>
                </c:pt>
                <c:pt idx="35">
                  <c:v>0</c:v>
                </c:pt>
                <c:pt idx="36">
                  <c:v>9.4736842105263147E-3</c:v>
                </c:pt>
                <c:pt idx="37">
                  <c:v>0.20384937238493717</c:v>
                </c:pt>
                <c:pt idx="38">
                  <c:v>0.20736842105263159</c:v>
                </c:pt>
                <c:pt idx="39">
                  <c:v>0.32379310344827583</c:v>
                </c:pt>
                <c:pt idx="40">
                  <c:v>0.31930434782608696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B-4B6C-B78C-B1BF492505EE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0.74244505494505497</c:v>
                </c:pt>
                <c:pt idx="5">
                  <c:v>0</c:v>
                </c:pt>
                <c:pt idx="6">
                  <c:v>0.38010204081632654</c:v>
                </c:pt>
                <c:pt idx="7">
                  <c:v>8.0701471694059529E-2</c:v>
                </c:pt>
                <c:pt idx="8">
                  <c:v>0.39795918367346933</c:v>
                </c:pt>
                <c:pt idx="9">
                  <c:v>0.16666666666666666</c:v>
                </c:pt>
                <c:pt idx="10">
                  <c:v>0.44262295081967212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0.73967805334158099</c:v>
                </c:pt>
                <c:pt idx="15">
                  <c:v>0</c:v>
                </c:pt>
                <c:pt idx="16">
                  <c:v>0</c:v>
                </c:pt>
                <c:pt idx="17">
                  <c:v>0.97931507410695984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</c:v>
                </c:pt>
                <c:pt idx="22">
                  <c:v>0.18</c:v>
                </c:pt>
                <c:pt idx="23">
                  <c:v>8.7272727272727252E-2</c:v>
                </c:pt>
                <c:pt idx="24">
                  <c:v>0.30000000000000004</c:v>
                </c:pt>
                <c:pt idx="25">
                  <c:v>2.9090909090909091E-2</c:v>
                </c:pt>
                <c:pt idx="26">
                  <c:v>3.0000000000000006E-2</c:v>
                </c:pt>
                <c:pt idx="27">
                  <c:v>0.30545454545454553</c:v>
                </c:pt>
                <c:pt idx="28">
                  <c:v>0.30545454545454548</c:v>
                </c:pt>
                <c:pt idx="29">
                  <c:v>0.21818181818181809</c:v>
                </c:pt>
                <c:pt idx="30">
                  <c:v>0.43636363636363645</c:v>
                </c:pt>
                <c:pt idx="31">
                  <c:v>8.0567375886524822E-2</c:v>
                </c:pt>
                <c:pt idx="32">
                  <c:v>7.9424460431654673E-2</c:v>
                </c:pt>
                <c:pt idx="33">
                  <c:v>2.1759999999999995E-2</c:v>
                </c:pt>
                <c:pt idx="34">
                  <c:v>0.2233333333333333</c:v>
                </c:pt>
                <c:pt idx="35">
                  <c:v>0</c:v>
                </c:pt>
                <c:pt idx="36">
                  <c:v>1.2631578947368421E-2</c:v>
                </c:pt>
                <c:pt idx="37">
                  <c:v>0.23364016736401672</c:v>
                </c:pt>
                <c:pt idx="38">
                  <c:v>0.23017543859649123</c:v>
                </c:pt>
                <c:pt idx="39">
                  <c:v>0.42758620689655169</c:v>
                </c:pt>
                <c:pt idx="40">
                  <c:v>0.42573913043478262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B-4B6C-B78C-B1BF492505EE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0.29411764705882354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0.53061224489795922</c:v>
                </c:pt>
                <c:pt idx="7">
                  <c:v>0.91927167257492759</c:v>
                </c:pt>
                <c:pt idx="8">
                  <c:v>0.60204081632653061</c:v>
                </c:pt>
                <c:pt idx="9">
                  <c:v>0.83333333333333337</c:v>
                </c:pt>
                <c:pt idx="10">
                  <c:v>0.55737704918032782</c:v>
                </c:pt>
                <c:pt idx="11">
                  <c:v>0.37883959044368598</c:v>
                </c:pt>
                <c:pt idx="12">
                  <c:v>0</c:v>
                </c:pt>
                <c:pt idx="13">
                  <c:v>7.772846013489574E-3</c:v>
                </c:pt>
                <c:pt idx="14">
                  <c:v>0.18031486726755627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0.29333333333333333</c:v>
                </c:pt>
                <c:pt idx="22">
                  <c:v>0.28499999999999998</c:v>
                </c:pt>
                <c:pt idx="23">
                  <c:v>0.32363636363636361</c:v>
                </c:pt>
                <c:pt idx="24">
                  <c:v>0.23499999999999996</c:v>
                </c:pt>
                <c:pt idx="25">
                  <c:v>0.2945454545454545</c:v>
                </c:pt>
                <c:pt idx="26">
                  <c:v>0.29249999999999998</c:v>
                </c:pt>
                <c:pt idx="27">
                  <c:v>0.2327272727272727</c:v>
                </c:pt>
                <c:pt idx="28">
                  <c:v>0.23272727272727273</c:v>
                </c:pt>
                <c:pt idx="29">
                  <c:v>2.9090909090909091E-2</c:v>
                </c:pt>
                <c:pt idx="30">
                  <c:v>0.17818181818181819</c:v>
                </c:pt>
                <c:pt idx="31">
                  <c:v>0.31602836879432628</c:v>
                </c:pt>
                <c:pt idx="32">
                  <c:v>0.32057553956834534</c:v>
                </c:pt>
                <c:pt idx="33">
                  <c:v>0.34623999999999994</c:v>
                </c:pt>
                <c:pt idx="34">
                  <c:v>0.24250000000000002</c:v>
                </c:pt>
                <c:pt idx="35">
                  <c:v>0</c:v>
                </c:pt>
                <c:pt idx="36">
                  <c:v>0.35473684210526313</c:v>
                </c:pt>
                <c:pt idx="37">
                  <c:v>0.23933054393305439</c:v>
                </c:pt>
                <c:pt idx="38">
                  <c:v>0.23578947368421052</c:v>
                </c:pt>
                <c:pt idx="39">
                  <c:v>0.1793103448275862</c:v>
                </c:pt>
                <c:pt idx="40">
                  <c:v>0.18260869565217391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B-4B6C-B78C-B1BF492505EE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0.31092436974789917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0.43608839153142376</c:v>
                </c:pt>
                <c:pt idx="13">
                  <c:v>0.9922271539865104</c:v>
                </c:pt>
                <c:pt idx="14">
                  <c:v>8.0007079390862795E-2</c:v>
                </c:pt>
                <c:pt idx="15">
                  <c:v>0</c:v>
                </c:pt>
                <c:pt idx="16">
                  <c:v>0.91139423122522445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0.42666666666666669</c:v>
                </c:pt>
                <c:pt idx="22">
                  <c:v>0.4</c:v>
                </c:pt>
                <c:pt idx="23">
                  <c:v>0.52363636363636357</c:v>
                </c:pt>
                <c:pt idx="24">
                  <c:v>0.24000000000000002</c:v>
                </c:pt>
                <c:pt idx="25">
                  <c:v>0.52363636363636357</c:v>
                </c:pt>
                <c:pt idx="26">
                  <c:v>0.52</c:v>
                </c:pt>
                <c:pt idx="27">
                  <c:v>0.23272727272727275</c:v>
                </c:pt>
                <c:pt idx="28">
                  <c:v>0.23272727272727273</c:v>
                </c:pt>
                <c:pt idx="29">
                  <c:v>0</c:v>
                </c:pt>
                <c:pt idx="30">
                  <c:v>5.8181818181818182E-2</c:v>
                </c:pt>
                <c:pt idx="31">
                  <c:v>0.5174468085106384</c:v>
                </c:pt>
                <c:pt idx="32">
                  <c:v>0.52489208633093531</c:v>
                </c:pt>
                <c:pt idx="33">
                  <c:v>0.60416000000000003</c:v>
                </c:pt>
                <c:pt idx="34">
                  <c:v>0.3066666666666667</c:v>
                </c:pt>
                <c:pt idx="35">
                  <c:v>0</c:v>
                </c:pt>
                <c:pt idx="36">
                  <c:v>0.62315789473684202</c:v>
                </c:pt>
                <c:pt idx="37">
                  <c:v>0.29456066945606696</c:v>
                </c:pt>
                <c:pt idx="38">
                  <c:v>0.29192982456140354</c:v>
                </c:pt>
                <c:pt idx="39">
                  <c:v>6.620689655172414E-2</c:v>
                </c:pt>
                <c:pt idx="40">
                  <c:v>7.2347826086956529E-2</c:v>
                </c:pt>
                <c:pt idx="41">
                  <c:v>0.11736842105263158</c:v>
                </c:pt>
                <c:pt idx="42">
                  <c:v>9.8280098280098274E-2</c:v>
                </c:pt>
                <c:pt idx="43">
                  <c:v>0.20016565433462175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B-4B6C-B78C-B1BF492505EE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5.4607508532423209E-2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0.38461538461538464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B-4B6C-B78C-B1BF49250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106432"/>
        <c:axId val="185107968"/>
      </c:barChart>
      <c:catAx>
        <c:axId val="185106432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07968"/>
        <c:crosses val="autoZero"/>
        <c:auto val="0"/>
        <c:lblAlgn val="ctr"/>
        <c:lblOffset val="100"/>
        <c:tickLblSkip val="1"/>
        <c:noMultiLvlLbl val="0"/>
      </c:catAx>
      <c:valAx>
        <c:axId val="18510796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06432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/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03" t="s">
        <v>91</v>
      </c>
      <c r="H4" s="103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02" t="s">
        <v>80</v>
      </c>
      <c r="M12" s="102"/>
      <c r="N12" s="102"/>
      <c r="O12" s="102"/>
      <c r="P12" s="102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1"/>
      <c r="K21" s="101"/>
      <c r="L21" s="101"/>
      <c r="M21" s="101"/>
      <c r="N21" s="101"/>
      <c r="O21" s="101"/>
      <c r="P21" s="101"/>
      <c r="Q21" s="101"/>
    </row>
    <row r="22" spans="8:27">
      <c r="I22" s="52"/>
      <c r="J22" s="104"/>
      <c r="K22" s="104"/>
      <c r="L22" s="104"/>
      <c r="M22" s="104"/>
      <c r="N22" s="104"/>
      <c r="O22" s="104"/>
      <c r="P22" s="104"/>
      <c r="Q22" s="104"/>
      <c r="R22" s="48"/>
    </row>
    <row r="23" spans="8:27">
      <c r="I23" s="52"/>
      <c r="J23" s="104"/>
      <c r="K23" s="104"/>
      <c r="L23" s="104"/>
      <c r="M23" s="104"/>
      <c r="N23" s="104"/>
      <c r="O23" s="104"/>
      <c r="P23" s="104"/>
      <c r="Q23" s="104"/>
      <c r="R23" s="48"/>
    </row>
    <row r="24" spans="8:27">
      <c r="I24" s="52"/>
      <c r="J24" s="104"/>
      <c r="K24" s="104"/>
      <c r="L24" s="104"/>
      <c r="M24" s="104"/>
      <c r="N24" s="104"/>
      <c r="O24" s="104"/>
      <c r="P24" s="104"/>
      <c r="Q24" s="104"/>
      <c r="R24" s="48"/>
    </row>
    <row r="25" spans="8:27">
      <c r="I25" s="52"/>
      <c r="J25" s="104"/>
      <c r="K25" s="104"/>
      <c r="L25" s="104"/>
      <c r="M25" s="104"/>
      <c r="N25" s="104"/>
      <c r="O25" s="104"/>
      <c r="P25" s="104"/>
      <c r="Q25" s="104"/>
      <c r="R25" s="48"/>
    </row>
    <row r="26" spans="8:27">
      <c r="I26" s="52"/>
      <c r="J26" s="104"/>
      <c r="K26" s="104"/>
      <c r="L26" s="104"/>
      <c r="M26" s="104"/>
      <c r="N26" s="104"/>
      <c r="O26" s="104"/>
      <c r="P26" s="104"/>
      <c r="Q26" s="104"/>
      <c r="R26" s="48"/>
    </row>
    <row r="27" spans="8:27">
      <c r="I27" s="52"/>
      <c r="J27" s="105"/>
      <c r="K27" s="105"/>
      <c r="L27" s="105"/>
      <c r="M27" s="105"/>
      <c r="N27" s="105"/>
      <c r="O27" s="105"/>
      <c r="P27" s="105"/>
      <c r="Q27" s="105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activeCell="I37" sqref="I37"/>
    </sheetView>
  </sheetViews>
  <sheetFormatPr defaultColWidth="9.06640625" defaultRowHeight="14.25"/>
  <cols>
    <col min="2" max="2" width="25.33203125" customWidth="1"/>
    <col min="3" max="3" width="34.59765625" customWidth="1"/>
    <col min="4" max="4" width="18.33203125" customWidth="1"/>
    <col min="5" max="5" width="14.53125" style="210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0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0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17" t="s">
        <v>0</v>
      </c>
      <c r="B1" s="118"/>
      <c r="C1" s="123" t="s">
        <v>35</v>
      </c>
      <c r="D1" s="123" t="s">
        <v>62</v>
      </c>
      <c r="E1" s="187" t="s">
        <v>1</v>
      </c>
      <c r="F1" s="108" t="s">
        <v>73</v>
      </c>
      <c r="G1" s="109"/>
      <c r="H1" s="109"/>
      <c r="I1" s="109"/>
      <c r="J1" s="110"/>
      <c r="K1" s="100" t="s">
        <v>2</v>
      </c>
      <c r="M1" s="108" t="s">
        <v>73</v>
      </c>
      <c r="N1" s="109"/>
      <c r="O1" s="109"/>
      <c r="P1" s="109"/>
      <c r="Q1" s="110"/>
      <c r="R1" s="100" t="s">
        <v>2</v>
      </c>
      <c r="T1" s="108" t="s">
        <v>73</v>
      </c>
      <c r="U1" s="109"/>
      <c r="V1" s="109"/>
      <c r="W1" s="109"/>
      <c r="X1" s="110"/>
      <c r="Y1" s="100" t="s">
        <v>2</v>
      </c>
      <c r="AA1" s="108" t="s">
        <v>73</v>
      </c>
      <c r="AB1" s="109"/>
      <c r="AC1" s="109"/>
      <c r="AD1" s="109"/>
      <c r="AE1" s="110"/>
      <c r="AF1" s="100" t="s">
        <v>2</v>
      </c>
      <c r="AH1" s="108" t="s">
        <v>73</v>
      </c>
      <c r="AI1" s="109"/>
      <c r="AJ1" s="109"/>
      <c r="AK1" s="109"/>
      <c r="AL1" s="110"/>
      <c r="AM1" s="100" t="s">
        <v>2</v>
      </c>
    </row>
    <row r="2" spans="1:61" ht="15" customHeight="1">
      <c r="A2" s="119"/>
      <c r="B2" s="120"/>
      <c r="C2" s="124"/>
      <c r="D2" s="124"/>
      <c r="E2" s="188"/>
      <c r="F2" s="115" t="s">
        <v>118</v>
      </c>
      <c r="G2" s="115"/>
      <c r="H2" s="115"/>
      <c r="I2" s="115"/>
      <c r="J2" s="115"/>
      <c r="K2" s="116"/>
      <c r="M2" s="115" t="s">
        <v>96</v>
      </c>
      <c r="N2" s="115"/>
      <c r="O2" s="115"/>
      <c r="P2" s="115"/>
      <c r="Q2" s="115"/>
      <c r="R2" s="116"/>
      <c r="T2" s="112" t="s">
        <v>95</v>
      </c>
      <c r="U2" s="112"/>
      <c r="V2" s="112"/>
      <c r="W2" s="112"/>
      <c r="X2" s="112"/>
      <c r="Y2" s="113"/>
      <c r="AA2" s="115" t="s">
        <v>119</v>
      </c>
      <c r="AB2" s="115"/>
      <c r="AC2" s="115"/>
      <c r="AD2" s="115"/>
      <c r="AE2" s="115"/>
      <c r="AF2" s="116"/>
      <c r="AH2" s="112" t="s">
        <v>120</v>
      </c>
      <c r="AI2" s="112"/>
      <c r="AJ2" s="112"/>
      <c r="AK2" s="112"/>
      <c r="AL2" s="112"/>
      <c r="AM2" s="113"/>
    </row>
    <row r="3" spans="1:61" ht="15" customHeight="1">
      <c r="A3" s="121"/>
      <c r="B3" s="122"/>
      <c r="C3" s="125"/>
      <c r="D3" s="125"/>
      <c r="E3" s="188"/>
      <c r="F3" s="111" t="s">
        <v>3</v>
      </c>
      <c r="G3" s="111"/>
      <c r="H3" s="111"/>
      <c r="I3" s="111"/>
      <c r="J3" s="111"/>
      <c r="K3" s="114">
        <v>41364</v>
      </c>
      <c r="M3" s="111" t="s">
        <v>3</v>
      </c>
      <c r="N3" s="111"/>
      <c r="O3" s="111"/>
      <c r="P3" s="111"/>
      <c r="Q3" s="111"/>
      <c r="R3" s="114">
        <v>42825</v>
      </c>
      <c r="T3" s="111" t="s">
        <v>3</v>
      </c>
      <c r="U3" s="111"/>
      <c r="V3" s="111"/>
      <c r="W3" s="111"/>
      <c r="X3" s="111"/>
      <c r="Y3" s="114">
        <v>42825</v>
      </c>
      <c r="AA3" s="111" t="s">
        <v>3</v>
      </c>
      <c r="AB3" s="111"/>
      <c r="AC3" s="111"/>
      <c r="AD3" s="111"/>
      <c r="AE3" s="111"/>
      <c r="AF3" s="114">
        <v>44286</v>
      </c>
      <c r="AH3" s="111" t="s">
        <v>3</v>
      </c>
      <c r="AI3" s="111"/>
      <c r="AJ3" s="111"/>
      <c r="AK3" s="111"/>
      <c r="AL3" s="111"/>
      <c r="AM3" s="114">
        <v>44286</v>
      </c>
    </row>
    <row r="4" spans="1:61" ht="14.65" thickBot="1">
      <c r="A4" s="121"/>
      <c r="B4" s="122"/>
      <c r="C4" s="125"/>
      <c r="D4" s="140"/>
      <c r="E4" s="189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1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1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1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1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14"/>
    </row>
    <row r="5" spans="1:61" ht="14.65" thickBot="1">
      <c r="A5" s="132">
        <v>1</v>
      </c>
      <c r="B5" s="135" t="s">
        <v>9</v>
      </c>
      <c r="C5" s="126" t="s">
        <v>36</v>
      </c>
      <c r="D5" s="129" t="s">
        <v>43</v>
      </c>
      <c r="E5" s="190" t="s">
        <v>121</v>
      </c>
      <c r="F5" s="191">
        <v>0</v>
      </c>
      <c r="G5" s="191">
        <v>0</v>
      </c>
      <c r="H5" s="191">
        <v>0</v>
      </c>
      <c r="I5" s="191">
        <v>0</v>
      </c>
      <c r="J5" s="191">
        <v>0</v>
      </c>
      <c r="K5" s="192">
        <f>SUM(F5:J5)</f>
        <v>0</v>
      </c>
      <c r="M5" s="193"/>
      <c r="N5" s="193"/>
      <c r="O5" s="193"/>
      <c r="P5" s="193"/>
      <c r="Q5" s="193"/>
      <c r="R5" s="192"/>
      <c r="T5" s="193"/>
      <c r="U5" s="193"/>
      <c r="V5" s="193"/>
      <c r="W5" s="193"/>
      <c r="X5" s="193"/>
      <c r="Y5" s="192"/>
      <c r="AA5" s="191">
        <v>0</v>
      </c>
      <c r="AB5" s="191">
        <v>0</v>
      </c>
      <c r="AC5" s="191">
        <v>0</v>
      </c>
      <c r="AD5" s="191">
        <v>0</v>
      </c>
      <c r="AE5" s="191">
        <v>0</v>
      </c>
      <c r="AF5" s="192">
        <f>SUM(AA5:AE5)</f>
        <v>0</v>
      </c>
      <c r="AH5" s="191" t="s">
        <v>122</v>
      </c>
      <c r="AI5" s="191">
        <v>0</v>
      </c>
      <c r="AJ5" s="191">
        <v>0</v>
      </c>
      <c r="AK5" s="191">
        <v>0</v>
      </c>
      <c r="AL5" s="191">
        <v>0</v>
      </c>
      <c r="AM5" s="192">
        <f>SUM(AH5:AL5)</f>
        <v>0</v>
      </c>
    </row>
    <row r="6" spans="1:61" ht="14.65" thickBot="1">
      <c r="A6" s="133"/>
      <c r="B6" s="136"/>
      <c r="C6" s="127"/>
      <c r="D6" s="138"/>
      <c r="E6" s="194" t="s">
        <v>123</v>
      </c>
      <c r="F6" s="193">
        <v>0</v>
      </c>
      <c r="G6" s="193">
        <v>0</v>
      </c>
      <c r="H6" s="193">
        <v>0</v>
      </c>
      <c r="I6" s="193">
        <v>0</v>
      </c>
      <c r="J6" s="193">
        <v>0</v>
      </c>
      <c r="K6" s="195">
        <f t="shared" ref="K6:K69" si="0">SUM(F6:J6)</f>
        <v>0</v>
      </c>
      <c r="M6" s="193"/>
      <c r="N6" s="193"/>
      <c r="O6" s="193"/>
      <c r="P6" s="193"/>
      <c r="Q6" s="193"/>
      <c r="R6" s="195"/>
      <c r="T6" s="193"/>
      <c r="U6" s="193"/>
      <c r="V6" s="193"/>
      <c r="W6" s="193"/>
      <c r="X6" s="193"/>
      <c r="Y6" s="195"/>
      <c r="AA6" s="193">
        <v>0</v>
      </c>
      <c r="AB6" s="193">
        <v>0</v>
      </c>
      <c r="AC6" s="193">
        <v>0</v>
      </c>
      <c r="AD6" s="193">
        <v>0</v>
      </c>
      <c r="AE6" s="193">
        <v>0</v>
      </c>
      <c r="AF6" s="195">
        <f t="shared" ref="AF6:AF69" si="1">SUM(AA6:AE6)</f>
        <v>0</v>
      </c>
      <c r="AH6" s="193">
        <v>0</v>
      </c>
      <c r="AI6" s="193">
        <v>0</v>
      </c>
      <c r="AJ6" s="193">
        <v>0</v>
      </c>
      <c r="AK6" s="193">
        <v>0</v>
      </c>
      <c r="AL6" s="193">
        <v>0</v>
      </c>
      <c r="AM6" s="195">
        <f t="shared" ref="AM6:AM69" si="2">SUM(AH6:AL6)</f>
        <v>0</v>
      </c>
    </row>
    <row r="7" spans="1:61" ht="14.65" thickBot="1">
      <c r="A7" s="133"/>
      <c r="B7" s="136"/>
      <c r="C7" s="127"/>
      <c r="D7" s="138"/>
      <c r="E7" s="194" t="s">
        <v>124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5">
        <f t="shared" si="0"/>
        <v>0</v>
      </c>
      <c r="M7" s="193"/>
      <c r="N7" s="193"/>
      <c r="O7" s="193"/>
      <c r="P7" s="193"/>
      <c r="Q7" s="193"/>
      <c r="R7" s="195"/>
      <c r="T7" s="193"/>
      <c r="U7" s="193"/>
      <c r="V7" s="193"/>
      <c r="W7" s="193"/>
      <c r="X7" s="193"/>
      <c r="Y7" s="195"/>
      <c r="AA7" s="193">
        <v>0</v>
      </c>
      <c r="AB7" s="193">
        <v>0</v>
      </c>
      <c r="AC7" s="193">
        <v>0</v>
      </c>
      <c r="AD7" s="193">
        <v>0</v>
      </c>
      <c r="AE7" s="193">
        <v>0</v>
      </c>
      <c r="AF7" s="195">
        <f t="shared" si="1"/>
        <v>0</v>
      </c>
      <c r="AH7" s="193">
        <v>0</v>
      </c>
      <c r="AI7" s="193">
        <v>0</v>
      </c>
      <c r="AJ7" s="193">
        <v>0</v>
      </c>
      <c r="AK7" s="193">
        <v>0</v>
      </c>
      <c r="AL7" s="193">
        <v>0</v>
      </c>
      <c r="AM7" s="195">
        <f t="shared" si="2"/>
        <v>0</v>
      </c>
    </row>
    <row r="8" spans="1:61" ht="14.65" thickBot="1">
      <c r="A8" s="134"/>
      <c r="B8" s="137"/>
      <c r="C8" s="128"/>
      <c r="D8" s="139"/>
      <c r="E8" s="194" t="s">
        <v>125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6">
        <f t="shared" si="0"/>
        <v>0</v>
      </c>
      <c r="M8" s="193"/>
      <c r="N8" s="193"/>
      <c r="O8" s="193"/>
      <c r="P8" s="193"/>
      <c r="Q8" s="193"/>
      <c r="R8" s="196"/>
      <c r="T8" s="193"/>
      <c r="U8" s="193"/>
      <c r="V8" s="193"/>
      <c r="W8" s="193"/>
      <c r="X8" s="193"/>
      <c r="Y8" s="196"/>
      <c r="AA8" s="193">
        <v>0</v>
      </c>
      <c r="AB8" s="193">
        <v>0</v>
      </c>
      <c r="AC8" s="193">
        <v>0</v>
      </c>
      <c r="AD8" s="193">
        <v>0</v>
      </c>
      <c r="AE8" s="193">
        <v>0</v>
      </c>
      <c r="AF8" s="196">
        <f t="shared" si="1"/>
        <v>0</v>
      </c>
      <c r="AH8" s="193">
        <v>0</v>
      </c>
      <c r="AI8" s="193">
        <v>0</v>
      </c>
      <c r="AJ8" s="193">
        <v>0</v>
      </c>
      <c r="AK8" s="193">
        <v>0</v>
      </c>
      <c r="AL8" s="193">
        <v>0</v>
      </c>
      <c r="AM8" s="196">
        <f t="shared" si="2"/>
        <v>0</v>
      </c>
    </row>
    <row r="9" spans="1:61" ht="14.65" thickBot="1">
      <c r="A9" s="132">
        <v>2</v>
      </c>
      <c r="B9" s="135" t="s">
        <v>63</v>
      </c>
      <c r="C9" s="126" t="s">
        <v>36</v>
      </c>
      <c r="D9" s="129" t="s">
        <v>43</v>
      </c>
      <c r="E9" s="190" t="str">
        <f t="shared" ref="E9:E72" si="3">E5</f>
        <v>Low - C4</v>
      </c>
      <c r="F9" s="191">
        <v>0</v>
      </c>
      <c r="G9" s="191">
        <v>0</v>
      </c>
      <c r="H9" s="191">
        <v>0</v>
      </c>
      <c r="I9" s="191">
        <v>0</v>
      </c>
      <c r="J9" s="191">
        <v>0</v>
      </c>
      <c r="K9" s="192">
        <f t="shared" si="0"/>
        <v>0</v>
      </c>
      <c r="M9" s="193"/>
      <c r="N9" s="193"/>
      <c r="O9" s="193"/>
      <c r="P9" s="193"/>
      <c r="Q9" s="193"/>
      <c r="R9" s="192"/>
      <c r="T9" s="193"/>
      <c r="U9" s="193"/>
      <c r="V9" s="193"/>
      <c r="W9" s="193"/>
      <c r="X9" s="193"/>
      <c r="Y9" s="192"/>
      <c r="AA9" s="191">
        <v>0</v>
      </c>
      <c r="AB9" s="191">
        <v>0</v>
      </c>
      <c r="AC9" s="191">
        <v>0</v>
      </c>
      <c r="AD9" s="191">
        <v>0</v>
      </c>
      <c r="AE9" s="191">
        <v>0</v>
      </c>
      <c r="AF9" s="192">
        <f t="shared" si="1"/>
        <v>0</v>
      </c>
      <c r="AH9" s="191">
        <v>0</v>
      </c>
      <c r="AI9" s="191">
        <v>0</v>
      </c>
      <c r="AJ9" s="191">
        <v>0</v>
      </c>
      <c r="AK9" s="191">
        <v>0</v>
      </c>
      <c r="AL9" s="191">
        <v>0</v>
      </c>
      <c r="AM9" s="192">
        <f t="shared" si="2"/>
        <v>0</v>
      </c>
    </row>
    <row r="10" spans="1:61" ht="14.65" thickBot="1">
      <c r="A10" s="133"/>
      <c r="B10" s="136"/>
      <c r="C10" s="127"/>
      <c r="D10" s="138"/>
      <c r="E10" s="194" t="str">
        <f t="shared" si="3"/>
        <v>Medium - C3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5">
        <f t="shared" si="0"/>
        <v>0</v>
      </c>
      <c r="M10" s="193"/>
      <c r="N10" s="193"/>
      <c r="O10" s="193"/>
      <c r="P10" s="193"/>
      <c r="Q10" s="193"/>
      <c r="R10" s="195"/>
      <c r="T10" s="193"/>
      <c r="U10" s="193"/>
      <c r="V10" s="193"/>
      <c r="W10" s="193"/>
      <c r="X10" s="193"/>
      <c r="Y10" s="195"/>
      <c r="AA10" s="193">
        <v>0</v>
      </c>
      <c r="AB10" s="193">
        <v>0</v>
      </c>
      <c r="AC10" s="193">
        <v>0</v>
      </c>
      <c r="AD10" s="193">
        <v>0</v>
      </c>
      <c r="AE10" s="193">
        <v>0</v>
      </c>
      <c r="AF10" s="195">
        <f t="shared" si="1"/>
        <v>0</v>
      </c>
      <c r="AH10" s="193">
        <v>0</v>
      </c>
      <c r="AI10" s="193">
        <v>0</v>
      </c>
      <c r="AJ10" s="193">
        <v>0</v>
      </c>
      <c r="AK10" s="193">
        <v>0</v>
      </c>
      <c r="AL10" s="193">
        <v>0</v>
      </c>
      <c r="AM10" s="195">
        <f t="shared" si="2"/>
        <v>0</v>
      </c>
    </row>
    <row r="11" spans="1:61" ht="14.65" thickBot="1">
      <c r="A11" s="133"/>
      <c r="B11" s="136"/>
      <c r="C11" s="127"/>
      <c r="D11" s="138"/>
      <c r="E11" s="194" t="str">
        <f t="shared" si="3"/>
        <v>High - C2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5">
        <f t="shared" si="0"/>
        <v>0</v>
      </c>
      <c r="M11" s="197"/>
      <c r="N11" s="197"/>
      <c r="O11" s="197"/>
      <c r="P11" s="197"/>
      <c r="Q11" s="197"/>
      <c r="R11" s="198"/>
      <c r="T11" s="193"/>
      <c r="U11" s="193"/>
      <c r="V11" s="193"/>
      <c r="W11" s="193"/>
      <c r="X11" s="193"/>
      <c r="Y11" s="195"/>
      <c r="AA11" s="193">
        <v>0</v>
      </c>
      <c r="AB11" s="193">
        <v>0</v>
      </c>
      <c r="AC11" s="193">
        <v>0</v>
      </c>
      <c r="AD11" s="193">
        <v>0</v>
      </c>
      <c r="AE11" s="193">
        <v>0</v>
      </c>
      <c r="AF11" s="195">
        <f t="shared" si="1"/>
        <v>0</v>
      </c>
      <c r="AH11" s="193">
        <v>0</v>
      </c>
      <c r="AI11" s="193">
        <v>0</v>
      </c>
      <c r="AJ11" s="193">
        <v>0</v>
      </c>
      <c r="AK11" s="193">
        <v>0</v>
      </c>
      <c r="AL11" s="193">
        <v>0</v>
      </c>
      <c r="AM11" s="195">
        <f t="shared" si="2"/>
        <v>0</v>
      </c>
    </row>
    <row r="12" spans="1:61" ht="14.65" thickBot="1">
      <c r="A12" s="134"/>
      <c r="B12" s="137"/>
      <c r="C12" s="128"/>
      <c r="D12" s="139"/>
      <c r="E12" s="199" t="str">
        <f t="shared" si="3"/>
        <v>Very High - C1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6">
        <f t="shared" si="0"/>
        <v>0</v>
      </c>
      <c r="M12" s="197"/>
      <c r="N12" s="197"/>
      <c r="O12" s="197"/>
      <c r="P12" s="197"/>
      <c r="Q12" s="197"/>
      <c r="R12" s="200"/>
      <c r="T12" s="193"/>
      <c r="U12" s="193"/>
      <c r="V12" s="193"/>
      <c r="W12" s="193"/>
      <c r="X12" s="193"/>
      <c r="Y12" s="196"/>
      <c r="AA12" s="193">
        <v>0</v>
      </c>
      <c r="AB12" s="193">
        <v>0</v>
      </c>
      <c r="AC12" s="193">
        <v>0</v>
      </c>
      <c r="AD12" s="193">
        <v>0</v>
      </c>
      <c r="AE12" s="193">
        <v>0</v>
      </c>
      <c r="AF12" s="196">
        <f t="shared" si="1"/>
        <v>0</v>
      </c>
      <c r="AH12" s="193">
        <v>0</v>
      </c>
      <c r="AI12" s="193">
        <v>0</v>
      </c>
      <c r="AJ12" s="193">
        <v>0</v>
      </c>
      <c r="AK12" s="193">
        <v>0</v>
      </c>
      <c r="AL12" s="193">
        <v>0</v>
      </c>
      <c r="AM12" s="196">
        <f t="shared" si="2"/>
        <v>0</v>
      </c>
    </row>
    <row r="13" spans="1:61" ht="14.65" thickBot="1">
      <c r="A13" s="132">
        <v>3</v>
      </c>
      <c r="B13" s="135" t="s">
        <v>65</v>
      </c>
      <c r="C13" s="126" t="s">
        <v>36</v>
      </c>
      <c r="D13" s="129" t="s">
        <v>43</v>
      </c>
      <c r="E13" s="190" t="str">
        <f t="shared" si="3"/>
        <v>Low - C4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2">
        <f t="shared" si="0"/>
        <v>0</v>
      </c>
      <c r="M13" s="197"/>
      <c r="N13" s="197"/>
      <c r="O13" s="197"/>
      <c r="P13" s="197"/>
      <c r="Q13" s="197"/>
      <c r="R13" s="201"/>
      <c r="T13" s="193"/>
      <c r="U13" s="193"/>
      <c r="V13" s="193"/>
      <c r="W13" s="193"/>
      <c r="X13" s="193"/>
      <c r="Y13" s="192"/>
      <c r="AA13" s="191">
        <v>0</v>
      </c>
      <c r="AB13" s="191">
        <v>0</v>
      </c>
      <c r="AC13" s="191">
        <v>0</v>
      </c>
      <c r="AD13" s="191">
        <v>0</v>
      </c>
      <c r="AE13" s="191">
        <v>0</v>
      </c>
      <c r="AF13" s="192">
        <f t="shared" si="1"/>
        <v>0</v>
      </c>
      <c r="AH13" s="191">
        <v>0</v>
      </c>
      <c r="AI13" s="191">
        <v>0</v>
      </c>
      <c r="AJ13" s="191">
        <v>0</v>
      </c>
      <c r="AK13" s="191">
        <v>0</v>
      </c>
      <c r="AL13" s="191">
        <v>0</v>
      </c>
      <c r="AM13" s="192">
        <f t="shared" si="2"/>
        <v>0</v>
      </c>
    </row>
    <row r="14" spans="1:61" ht="14.65" thickBot="1">
      <c r="A14" s="133"/>
      <c r="B14" s="136"/>
      <c r="C14" s="127"/>
      <c r="D14" s="138"/>
      <c r="E14" s="194" t="str">
        <f t="shared" si="3"/>
        <v>Medium - C3</v>
      </c>
      <c r="F14" s="193">
        <v>0</v>
      </c>
      <c r="G14" s="193">
        <v>0</v>
      </c>
      <c r="H14" s="193">
        <v>578</v>
      </c>
      <c r="I14" s="193">
        <v>638</v>
      </c>
      <c r="J14" s="193">
        <v>569</v>
      </c>
      <c r="K14" s="195">
        <f t="shared" si="0"/>
        <v>1785</v>
      </c>
      <c r="M14" s="197"/>
      <c r="N14" s="197"/>
      <c r="O14" s="197"/>
      <c r="P14" s="197"/>
      <c r="Q14" s="197"/>
      <c r="R14" s="198"/>
      <c r="T14" s="193"/>
      <c r="U14" s="193"/>
      <c r="V14" s="193"/>
      <c r="W14" s="193"/>
      <c r="X14" s="193"/>
      <c r="Y14" s="195"/>
      <c r="AA14" s="193">
        <v>555</v>
      </c>
      <c r="AB14" s="193">
        <v>525</v>
      </c>
      <c r="AC14" s="193">
        <v>0</v>
      </c>
      <c r="AD14" s="193">
        <v>0</v>
      </c>
      <c r="AE14" s="193">
        <v>705</v>
      </c>
      <c r="AF14" s="195">
        <f t="shared" si="1"/>
        <v>1785</v>
      </c>
      <c r="AH14" s="193">
        <v>0</v>
      </c>
      <c r="AI14" s="193">
        <v>0</v>
      </c>
      <c r="AJ14" s="193">
        <v>0</v>
      </c>
      <c r="AK14" s="193">
        <v>0</v>
      </c>
      <c r="AL14" s="193">
        <v>1785</v>
      </c>
      <c r="AM14" s="195">
        <f t="shared" si="2"/>
        <v>1785</v>
      </c>
    </row>
    <row r="15" spans="1:61" ht="14.65" thickBot="1">
      <c r="A15" s="133"/>
      <c r="B15" s="136"/>
      <c r="C15" s="127"/>
      <c r="D15" s="138"/>
      <c r="E15" s="194" t="str">
        <f t="shared" si="3"/>
        <v>High - C2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5">
        <f t="shared" si="0"/>
        <v>0</v>
      </c>
      <c r="M15" s="197"/>
      <c r="N15" s="197"/>
      <c r="O15" s="197"/>
      <c r="P15" s="197"/>
      <c r="Q15" s="197"/>
      <c r="R15" s="198"/>
      <c r="T15" s="193"/>
      <c r="U15" s="193"/>
      <c r="V15" s="193"/>
      <c r="W15" s="193"/>
      <c r="X15" s="193"/>
      <c r="Y15" s="195"/>
      <c r="AA15" s="193">
        <v>0</v>
      </c>
      <c r="AB15" s="193">
        <v>0</v>
      </c>
      <c r="AC15" s="193">
        <v>0</v>
      </c>
      <c r="AD15" s="193">
        <v>0</v>
      </c>
      <c r="AE15" s="193">
        <v>0</v>
      </c>
      <c r="AF15" s="195">
        <f t="shared" si="1"/>
        <v>0</v>
      </c>
      <c r="AH15" s="193">
        <v>0</v>
      </c>
      <c r="AI15" s="193">
        <v>0</v>
      </c>
      <c r="AJ15" s="193">
        <v>0</v>
      </c>
      <c r="AK15" s="193">
        <v>0</v>
      </c>
      <c r="AL15" s="193">
        <v>0</v>
      </c>
      <c r="AM15" s="195">
        <f t="shared" si="2"/>
        <v>0</v>
      </c>
    </row>
    <row r="16" spans="1:61" ht="14.65" thickBot="1">
      <c r="A16" s="134"/>
      <c r="B16" s="137"/>
      <c r="C16" s="128"/>
      <c r="D16" s="139"/>
      <c r="E16" s="199" t="str">
        <f t="shared" si="3"/>
        <v>Very High - C1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6">
        <f t="shared" si="0"/>
        <v>0</v>
      </c>
      <c r="M16" s="197"/>
      <c r="N16" s="197"/>
      <c r="O16" s="197"/>
      <c r="P16" s="197"/>
      <c r="Q16" s="197"/>
      <c r="R16" s="200"/>
      <c r="T16" s="193"/>
      <c r="U16" s="193"/>
      <c r="V16" s="193"/>
      <c r="W16" s="193"/>
      <c r="X16" s="193"/>
      <c r="Y16" s="196"/>
      <c r="AA16" s="193">
        <v>0</v>
      </c>
      <c r="AB16" s="193">
        <v>0</v>
      </c>
      <c r="AC16" s="193">
        <v>0</v>
      </c>
      <c r="AD16" s="193">
        <v>0</v>
      </c>
      <c r="AE16" s="193">
        <v>0</v>
      </c>
      <c r="AF16" s="196">
        <f t="shared" si="1"/>
        <v>0</v>
      </c>
      <c r="AH16" s="193">
        <v>0</v>
      </c>
      <c r="AI16" s="193">
        <v>0</v>
      </c>
      <c r="AJ16" s="193">
        <v>0</v>
      </c>
      <c r="AK16" s="193">
        <v>0</v>
      </c>
      <c r="AL16" s="193">
        <v>0</v>
      </c>
      <c r="AM16" s="196">
        <f t="shared" si="2"/>
        <v>0</v>
      </c>
    </row>
    <row r="17" spans="1:39" ht="14.65" thickBot="1">
      <c r="A17" s="132">
        <v>4</v>
      </c>
      <c r="B17" s="135" t="s">
        <v>14</v>
      </c>
      <c r="C17" s="126" t="s">
        <v>36</v>
      </c>
      <c r="D17" s="129" t="s">
        <v>44</v>
      </c>
      <c r="E17" s="190" t="str">
        <f t="shared" si="3"/>
        <v>Low - C4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2">
        <f t="shared" si="0"/>
        <v>0</v>
      </c>
      <c r="M17" s="197"/>
      <c r="N17" s="197"/>
      <c r="O17" s="197"/>
      <c r="P17" s="197"/>
      <c r="Q17" s="197"/>
      <c r="R17" s="201"/>
      <c r="T17" s="193"/>
      <c r="U17" s="193"/>
      <c r="V17" s="193"/>
      <c r="W17" s="193"/>
      <c r="X17" s="193"/>
      <c r="Y17" s="192"/>
      <c r="AA17" s="191">
        <v>0</v>
      </c>
      <c r="AB17" s="191">
        <v>0</v>
      </c>
      <c r="AC17" s="191">
        <v>0</v>
      </c>
      <c r="AD17" s="191">
        <v>0</v>
      </c>
      <c r="AE17" s="191">
        <v>0</v>
      </c>
      <c r="AF17" s="192">
        <f t="shared" si="1"/>
        <v>0</v>
      </c>
      <c r="AH17" s="191">
        <v>0</v>
      </c>
      <c r="AI17" s="191">
        <v>0</v>
      </c>
      <c r="AJ17" s="191">
        <v>0</v>
      </c>
      <c r="AK17" s="191">
        <v>0</v>
      </c>
      <c r="AL17" s="191">
        <v>0</v>
      </c>
      <c r="AM17" s="192">
        <f t="shared" si="2"/>
        <v>0</v>
      </c>
    </row>
    <row r="18" spans="1:39" ht="14.65" thickBot="1">
      <c r="A18" s="133"/>
      <c r="B18" s="136"/>
      <c r="C18" s="127"/>
      <c r="D18" s="130"/>
      <c r="E18" s="194" t="str">
        <f t="shared" si="3"/>
        <v>Medium - C3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5">
        <f t="shared" si="0"/>
        <v>0</v>
      </c>
      <c r="M18" s="197"/>
      <c r="N18" s="197"/>
      <c r="O18" s="197"/>
      <c r="P18" s="197"/>
      <c r="Q18" s="197"/>
      <c r="R18" s="198"/>
      <c r="T18" s="193"/>
      <c r="U18" s="193"/>
      <c r="V18" s="193"/>
      <c r="W18" s="193"/>
      <c r="X18" s="193"/>
      <c r="Y18" s="195"/>
      <c r="AA18" s="193">
        <v>0</v>
      </c>
      <c r="AB18" s="193">
        <v>0</v>
      </c>
      <c r="AC18" s="193">
        <v>0</v>
      </c>
      <c r="AD18" s="193">
        <v>0</v>
      </c>
      <c r="AE18" s="193">
        <v>0</v>
      </c>
      <c r="AF18" s="195">
        <f t="shared" si="1"/>
        <v>0</v>
      </c>
      <c r="AH18" s="193">
        <v>0</v>
      </c>
      <c r="AI18" s="193">
        <v>0</v>
      </c>
      <c r="AJ18" s="193">
        <v>0</v>
      </c>
      <c r="AK18" s="193">
        <v>0</v>
      </c>
      <c r="AL18" s="193">
        <v>0</v>
      </c>
      <c r="AM18" s="195">
        <f t="shared" si="2"/>
        <v>0</v>
      </c>
    </row>
    <row r="19" spans="1:39" ht="14.65" thickBot="1">
      <c r="A19" s="133"/>
      <c r="B19" s="136"/>
      <c r="C19" s="127"/>
      <c r="D19" s="130"/>
      <c r="E19" s="194" t="str">
        <f t="shared" si="3"/>
        <v>High - C2</v>
      </c>
      <c r="F19" s="193">
        <v>0</v>
      </c>
      <c r="G19" s="193">
        <v>0</v>
      </c>
      <c r="H19" s="193">
        <v>623</v>
      </c>
      <c r="I19" s="193">
        <v>8</v>
      </c>
      <c r="J19" s="193">
        <v>0</v>
      </c>
      <c r="K19" s="195">
        <f t="shared" si="0"/>
        <v>631</v>
      </c>
      <c r="M19" s="197"/>
      <c r="N19" s="197"/>
      <c r="O19" s="197"/>
      <c r="P19" s="197"/>
      <c r="Q19" s="197"/>
      <c r="R19" s="198"/>
      <c r="T19" s="193"/>
      <c r="U19" s="193"/>
      <c r="V19" s="193"/>
      <c r="W19" s="193"/>
      <c r="X19" s="193"/>
      <c r="Y19" s="195"/>
      <c r="AA19" s="193">
        <v>0</v>
      </c>
      <c r="AB19" s="193">
        <v>0</v>
      </c>
      <c r="AC19" s="193">
        <v>631</v>
      </c>
      <c r="AD19" s="193">
        <v>0</v>
      </c>
      <c r="AE19" s="193">
        <v>0</v>
      </c>
      <c r="AF19" s="195">
        <f t="shared" si="1"/>
        <v>631</v>
      </c>
      <c r="AH19" s="193">
        <v>0</v>
      </c>
      <c r="AI19" s="193">
        <v>0</v>
      </c>
      <c r="AJ19" s="193">
        <v>537</v>
      </c>
      <c r="AK19" s="193">
        <v>94</v>
      </c>
      <c r="AL19" s="193">
        <v>0</v>
      </c>
      <c r="AM19" s="195">
        <f t="shared" si="2"/>
        <v>631</v>
      </c>
    </row>
    <row r="20" spans="1:39" ht="14.65" thickBot="1">
      <c r="A20" s="134"/>
      <c r="B20" s="137"/>
      <c r="C20" s="128"/>
      <c r="D20" s="131"/>
      <c r="E20" s="199" t="str">
        <f t="shared" si="3"/>
        <v>Very High - C1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6">
        <f t="shared" si="0"/>
        <v>0</v>
      </c>
      <c r="M20" s="197"/>
      <c r="N20" s="197"/>
      <c r="O20" s="197"/>
      <c r="P20" s="197"/>
      <c r="Q20" s="197"/>
      <c r="R20" s="200"/>
      <c r="T20" s="193"/>
      <c r="U20" s="193"/>
      <c r="V20" s="193"/>
      <c r="W20" s="193"/>
      <c r="X20" s="193"/>
      <c r="Y20" s="196"/>
      <c r="AA20" s="193">
        <v>0</v>
      </c>
      <c r="AB20" s="193">
        <v>0</v>
      </c>
      <c r="AC20" s="193">
        <v>0</v>
      </c>
      <c r="AD20" s="193">
        <v>0</v>
      </c>
      <c r="AE20" s="193">
        <v>0</v>
      </c>
      <c r="AF20" s="196">
        <f t="shared" si="1"/>
        <v>0</v>
      </c>
      <c r="AH20" s="193">
        <v>0</v>
      </c>
      <c r="AI20" s="193">
        <v>0</v>
      </c>
      <c r="AJ20" s="193">
        <v>0</v>
      </c>
      <c r="AK20" s="193">
        <v>0</v>
      </c>
      <c r="AL20" s="193">
        <v>0</v>
      </c>
      <c r="AM20" s="196">
        <f t="shared" si="2"/>
        <v>0</v>
      </c>
    </row>
    <row r="21" spans="1:39" ht="14.65" thickBot="1">
      <c r="A21" s="132">
        <v>5</v>
      </c>
      <c r="B21" s="135" t="s">
        <v>15</v>
      </c>
      <c r="C21" s="126" t="s">
        <v>36</v>
      </c>
      <c r="D21" s="129" t="s">
        <v>44</v>
      </c>
      <c r="E21" s="190" t="str">
        <f t="shared" si="3"/>
        <v>Low - C4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2">
        <f t="shared" si="0"/>
        <v>0</v>
      </c>
      <c r="M21" s="197"/>
      <c r="N21" s="197"/>
      <c r="O21" s="197"/>
      <c r="P21" s="197"/>
      <c r="Q21" s="197"/>
      <c r="R21" s="201"/>
      <c r="T21" s="193"/>
      <c r="U21" s="193"/>
      <c r="V21" s="193"/>
      <c r="W21" s="193"/>
      <c r="X21" s="193"/>
      <c r="Y21" s="192"/>
      <c r="AA21" s="191">
        <v>0</v>
      </c>
      <c r="AB21" s="191">
        <v>0</v>
      </c>
      <c r="AC21" s="191">
        <v>0</v>
      </c>
      <c r="AD21" s="191">
        <v>0</v>
      </c>
      <c r="AE21" s="191">
        <v>0</v>
      </c>
      <c r="AF21" s="192">
        <f t="shared" si="1"/>
        <v>0</v>
      </c>
      <c r="AH21" s="191">
        <v>0</v>
      </c>
      <c r="AI21" s="191">
        <v>0</v>
      </c>
      <c r="AJ21" s="191">
        <v>0</v>
      </c>
      <c r="AK21" s="191">
        <v>0</v>
      </c>
      <c r="AL21" s="191">
        <v>0</v>
      </c>
      <c r="AM21" s="192">
        <f t="shared" si="2"/>
        <v>0</v>
      </c>
    </row>
    <row r="22" spans="1:39" ht="14.65" thickBot="1">
      <c r="A22" s="133"/>
      <c r="B22" s="136"/>
      <c r="C22" s="127"/>
      <c r="D22" s="138"/>
      <c r="E22" s="194" t="str">
        <f t="shared" si="3"/>
        <v>Medium - C3</v>
      </c>
      <c r="F22" s="193">
        <v>0</v>
      </c>
      <c r="G22" s="193">
        <v>0</v>
      </c>
      <c r="H22" s="193">
        <v>881</v>
      </c>
      <c r="I22" s="193">
        <v>575</v>
      </c>
      <c r="J22" s="193">
        <v>0</v>
      </c>
      <c r="K22" s="195">
        <f t="shared" si="0"/>
        <v>1456</v>
      </c>
      <c r="M22" s="197"/>
      <c r="N22" s="197"/>
      <c r="O22" s="197"/>
      <c r="P22" s="197"/>
      <c r="Q22" s="197"/>
      <c r="R22" s="198"/>
      <c r="T22" s="193"/>
      <c r="U22" s="193"/>
      <c r="V22" s="193"/>
      <c r="W22" s="193"/>
      <c r="X22" s="193"/>
      <c r="Y22" s="195"/>
      <c r="AA22" s="193">
        <v>0</v>
      </c>
      <c r="AB22" s="193">
        <v>0</v>
      </c>
      <c r="AC22" s="193">
        <v>1081</v>
      </c>
      <c r="AD22" s="193">
        <v>375</v>
      </c>
      <c r="AE22" s="193">
        <v>0</v>
      </c>
      <c r="AF22" s="195">
        <f t="shared" si="1"/>
        <v>1456</v>
      </c>
      <c r="AH22" s="193">
        <v>0</v>
      </c>
      <c r="AI22" s="193">
        <v>0</v>
      </c>
      <c r="AJ22" s="193">
        <v>823</v>
      </c>
      <c r="AK22" s="193">
        <v>633</v>
      </c>
      <c r="AL22" s="193">
        <v>0</v>
      </c>
      <c r="AM22" s="195">
        <f t="shared" si="2"/>
        <v>1456</v>
      </c>
    </row>
    <row r="23" spans="1:39" ht="14.65" thickBot="1">
      <c r="A23" s="133"/>
      <c r="B23" s="136"/>
      <c r="C23" s="127"/>
      <c r="D23" s="138"/>
      <c r="E23" s="194" t="str">
        <f t="shared" si="3"/>
        <v>High - C2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5">
        <f t="shared" si="0"/>
        <v>0</v>
      </c>
      <c r="M23" s="197"/>
      <c r="N23" s="197"/>
      <c r="O23" s="197"/>
      <c r="P23" s="197"/>
      <c r="Q23" s="197"/>
      <c r="R23" s="198"/>
      <c r="T23" s="193"/>
      <c r="U23" s="193"/>
      <c r="V23" s="193"/>
      <c r="W23" s="193"/>
      <c r="X23" s="193"/>
      <c r="Y23" s="195"/>
      <c r="AA23" s="193">
        <v>0</v>
      </c>
      <c r="AB23" s="193">
        <v>0</v>
      </c>
      <c r="AC23" s="193">
        <v>0</v>
      </c>
      <c r="AD23" s="193">
        <v>0</v>
      </c>
      <c r="AE23" s="193">
        <v>0</v>
      </c>
      <c r="AF23" s="195">
        <f t="shared" si="1"/>
        <v>0</v>
      </c>
      <c r="AH23" s="193">
        <v>0</v>
      </c>
      <c r="AI23" s="193">
        <v>0</v>
      </c>
      <c r="AJ23" s="193">
        <v>0</v>
      </c>
      <c r="AK23" s="193">
        <v>0</v>
      </c>
      <c r="AL23" s="193">
        <v>0</v>
      </c>
      <c r="AM23" s="195">
        <f t="shared" si="2"/>
        <v>0</v>
      </c>
    </row>
    <row r="24" spans="1:39" ht="14.65" thickBot="1">
      <c r="A24" s="134"/>
      <c r="B24" s="137"/>
      <c r="C24" s="128"/>
      <c r="D24" s="139"/>
      <c r="E24" s="199" t="str">
        <f t="shared" si="3"/>
        <v>Very High - C1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6">
        <f t="shared" si="0"/>
        <v>0</v>
      </c>
      <c r="M24" s="197"/>
      <c r="N24" s="197"/>
      <c r="O24" s="197"/>
      <c r="P24" s="197"/>
      <c r="Q24" s="197"/>
      <c r="R24" s="200"/>
      <c r="T24" s="193"/>
      <c r="U24" s="193"/>
      <c r="V24" s="193"/>
      <c r="W24" s="193"/>
      <c r="X24" s="193"/>
      <c r="Y24" s="196"/>
      <c r="AA24" s="193">
        <v>0</v>
      </c>
      <c r="AB24" s="193">
        <v>0</v>
      </c>
      <c r="AC24" s="193">
        <v>0</v>
      </c>
      <c r="AD24" s="193">
        <v>0</v>
      </c>
      <c r="AE24" s="193">
        <v>0</v>
      </c>
      <c r="AF24" s="196">
        <f t="shared" si="1"/>
        <v>0</v>
      </c>
      <c r="AH24" s="193">
        <v>0</v>
      </c>
      <c r="AI24" s="193">
        <v>0</v>
      </c>
      <c r="AJ24" s="193">
        <v>0</v>
      </c>
      <c r="AK24" s="193">
        <v>0</v>
      </c>
      <c r="AL24" s="193">
        <v>0</v>
      </c>
      <c r="AM24" s="196">
        <f t="shared" si="2"/>
        <v>0</v>
      </c>
    </row>
    <row r="25" spans="1:39" ht="14.65" thickBot="1">
      <c r="A25" s="132">
        <v>6</v>
      </c>
      <c r="B25" s="135" t="s">
        <v>16</v>
      </c>
      <c r="C25" s="126" t="s">
        <v>36</v>
      </c>
      <c r="D25" s="129" t="s">
        <v>44</v>
      </c>
      <c r="E25" s="190" t="str">
        <f t="shared" si="3"/>
        <v>Low - C4</v>
      </c>
      <c r="F25" s="191">
        <v>0</v>
      </c>
      <c r="G25" s="191">
        <v>0</v>
      </c>
      <c r="H25" s="191">
        <v>0</v>
      </c>
      <c r="I25" s="191">
        <v>0</v>
      </c>
      <c r="J25" s="191">
        <v>0</v>
      </c>
      <c r="K25" s="192">
        <f t="shared" si="0"/>
        <v>0</v>
      </c>
      <c r="M25" s="197"/>
      <c r="N25" s="197"/>
      <c r="O25" s="197"/>
      <c r="P25" s="197"/>
      <c r="Q25" s="197"/>
      <c r="R25" s="201"/>
      <c r="T25" s="193"/>
      <c r="U25" s="193"/>
      <c r="V25" s="193"/>
      <c r="W25" s="193"/>
      <c r="X25" s="193"/>
      <c r="Y25" s="192"/>
      <c r="AA25" s="191">
        <v>0</v>
      </c>
      <c r="AB25" s="191">
        <v>0</v>
      </c>
      <c r="AC25" s="191">
        <v>0</v>
      </c>
      <c r="AD25" s="191">
        <v>0</v>
      </c>
      <c r="AE25" s="191">
        <v>0</v>
      </c>
      <c r="AF25" s="192">
        <f t="shared" si="1"/>
        <v>0</v>
      </c>
      <c r="AH25" s="191">
        <v>0</v>
      </c>
      <c r="AI25" s="191">
        <v>0</v>
      </c>
      <c r="AJ25" s="191">
        <v>0</v>
      </c>
      <c r="AK25" s="191">
        <v>0</v>
      </c>
      <c r="AL25" s="191">
        <v>0</v>
      </c>
      <c r="AM25" s="192">
        <f t="shared" si="2"/>
        <v>0</v>
      </c>
    </row>
    <row r="26" spans="1:39" ht="14.65" thickBot="1">
      <c r="A26" s="133"/>
      <c r="B26" s="136"/>
      <c r="C26" s="127"/>
      <c r="D26" s="138"/>
      <c r="E26" s="194" t="str">
        <f t="shared" si="3"/>
        <v>Medium - C3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5">
        <f t="shared" si="0"/>
        <v>0</v>
      </c>
      <c r="M26" s="197"/>
      <c r="N26" s="197"/>
      <c r="O26" s="197"/>
      <c r="P26" s="197"/>
      <c r="Q26" s="197"/>
      <c r="R26" s="198"/>
      <c r="T26" s="193"/>
      <c r="U26" s="193"/>
      <c r="V26" s="193"/>
      <c r="W26" s="193"/>
      <c r="X26" s="193"/>
      <c r="Y26" s="195"/>
      <c r="AA26" s="193">
        <v>0</v>
      </c>
      <c r="AB26" s="193">
        <v>0</v>
      </c>
      <c r="AC26" s="193">
        <v>0</v>
      </c>
      <c r="AD26" s="193">
        <v>0</v>
      </c>
      <c r="AE26" s="193">
        <v>0</v>
      </c>
      <c r="AF26" s="195">
        <f t="shared" si="1"/>
        <v>0</v>
      </c>
      <c r="AH26" s="193">
        <v>0</v>
      </c>
      <c r="AI26" s="193">
        <v>0</v>
      </c>
      <c r="AJ26" s="193">
        <v>0</v>
      </c>
      <c r="AK26" s="193">
        <v>0</v>
      </c>
      <c r="AL26" s="193">
        <v>0</v>
      </c>
      <c r="AM26" s="195">
        <f t="shared" si="2"/>
        <v>0</v>
      </c>
    </row>
    <row r="27" spans="1:39" ht="14.65" thickBot="1">
      <c r="A27" s="133"/>
      <c r="B27" s="136"/>
      <c r="C27" s="127"/>
      <c r="D27" s="138"/>
      <c r="E27" s="194" t="str">
        <f t="shared" si="3"/>
        <v>High - C2</v>
      </c>
      <c r="F27" s="193">
        <v>0</v>
      </c>
      <c r="G27" s="193">
        <v>25</v>
      </c>
      <c r="H27" s="193">
        <v>0</v>
      </c>
      <c r="I27" s="193">
        <v>0</v>
      </c>
      <c r="J27" s="193">
        <v>0</v>
      </c>
      <c r="K27" s="195">
        <f t="shared" si="0"/>
        <v>25</v>
      </c>
      <c r="M27" s="197"/>
      <c r="N27" s="197"/>
      <c r="O27" s="197"/>
      <c r="P27" s="197"/>
      <c r="Q27" s="197"/>
      <c r="R27" s="198"/>
      <c r="T27" s="193"/>
      <c r="U27" s="193"/>
      <c r="V27" s="193"/>
      <c r="W27" s="193"/>
      <c r="X27" s="193"/>
      <c r="Y27" s="195"/>
      <c r="AA27" s="193">
        <v>0</v>
      </c>
      <c r="AB27" s="193">
        <v>25</v>
      </c>
      <c r="AC27" s="193">
        <v>0</v>
      </c>
      <c r="AD27" s="193">
        <v>0</v>
      </c>
      <c r="AE27" s="193">
        <v>0</v>
      </c>
      <c r="AF27" s="195">
        <f t="shared" si="1"/>
        <v>25</v>
      </c>
      <c r="AH27" s="193">
        <v>0</v>
      </c>
      <c r="AI27" s="193">
        <v>25</v>
      </c>
      <c r="AJ27" s="193">
        <v>0</v>
      </c>
      <c r="AK27" s="193">
        <v>0</v>
      </c>
      <c r="AL27" s="193">
        <v>0</v>
      </c>
      <c r="AM27" s="195">
        <f t="shared" si="2"/>
        <v>25</v>
      </c>
    </row>
    <row r="28" spans="1:39" ht="14.65" thickBot="1">
      <c r="A28" s="134"/>
      <c r="B28" s="137"/>
      <c r="C28" s="128"/>
      <c r="D28" s="139"/>
      <c r="E28" s="199" t="str">
        <f t="shared" si="3"/>
        <v>Very High - C1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6">
        <f t="shared" si="0"/>
        <v>0</v>
      </c>
      <c r="M28" s="197"/>
      <c r="N28" s="197"/>
      <c r="O28" s="197"/>
      <c r="P28" s="197"/>
      <c r="Q28" s="197"/>
      <c r="R28" s="200"/>
      <c r="T28" s="193"/>
      <c r="U28" s="193"/>
      <c r="V28" s="193"/>
      <c r="W28" s="193"/>
      <c r="X28" s="193"/>
      <c r="Y28" s="196"/>
      <c r="AA28" s="193">
        <v>0</v>
      </c>
      <c r="AB28" s="193">
        <v>0</v>
      </c>
      <c r="AC28" s="193">
        <v>0</v>
      </c>
      <c r="AD28" s="193">
        <v>0</v>
      </c>
      <c r="AE28" s="193">
        <v>0</v>
      </c>
      <c r="AF28" s="196">
        <f t="shared" si="1"/>
        <v>0</v>
      </c>
      <c r="AH28" s="193">
        <v>0</v>
      </c>
      <c r="AI28" s="193">
        <v>0</v>
      </c>
      <c r="AJ28" s="193">
        <v>0</v>
      </c>
      <c r="AK28" s="193">
        <v>0</v>
      </c>
      <c r="AL28" s="193">
        <v>0</v>
      </c>
      <c r="AM28" s="196">
        <f t="shared" si="2"/>
        <v>0</v>
      </c>
    </row>
    <row r="29" spans="1:39" ht="14.65" thickBot="1">
      <c r="A29" s="132">
        <v>7</v>
      </c>
      <c r="B29" s="135" t="s">
        <v>17</v>
      </c>
      <c r="C29" s="126" t="s">
        <v>36</v>
      </c>
      <c r="D29" s="129" t="s">
        <v>44</v>
      </c>
      <c r="E29" s="190" t="str">
        <f t="shared" si="3"/>
        <v>Low - C4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2">
        <f t="shared" si="0"/>
        <v>0</v>
      </c>
      <c r="M29" s="197"/>
      <c r="N29" s="197"/>
      <c r="O29" s="197"/>
      <c r="P29" s="197"/>
      <c r="Q29" s="197"/>
      <c r="R29" s="201"/>
      <c r="T29" s="193"/>
      <c r="U29" s="193"/>
      <c r="V29" s="193"/>
      <c r="W29" s="193"/>
      <c r="X29" s="193"/>
      <c r="Y29" s="192"/>
      <c r="AA29" s="191">
        <v>0</v>
      </c>
      <c r="AB29" s="191">
        <v>0</v>
      </c>
      <c r="AC29" s="191">
        <v>0</v>
      </c>
      <c r="AD29" s="191">
        <v>0</v>
      </c>
      <c r="AE29" s="191">
        <v>0</v>
      </c>
      <c r="AF29" s="192">
        <f t="shared" si="1"/>
        <v>0</v>
      </c>
      <c r="AH29" s="191">
        <v>0</v>
      </c>
      <c r="AI29" s="191">
        <v>0</v>
      </c>
      <c r="AJ29" s="191">
        <v>0</v>
      </c>
      <c r="AK29" s="191">
        <v>0</v>
      </c>
      <c r="AL29" s="191">
        <v>0</v>
      </c>
      <c r="AM29" s="192">
        <f t="shared" si="2"/>
        <v>0</v>
      </c>
    </row>
    <row r="30" spans="1:39" ht="14.65" thickBot="1">
      <c r="A30" s="133"/>
      <c r="B30" s="136"/>
      <c r="C30" s="127"/>
      <c r="D30" s="130"/>
      <c r="E30" s="194" t="str">
        <f t="shared" si="3"/>
        <v>Medium - C3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5">
        <f t="shared" si="0"/>
        <v>0</v>
      </c>
      <c r="M30" s="197"/>
      <c r="N30" s="197"/>
      <c r="O30" s="197"/>
      <c r="P30" s="197"/>
      <c r="Q30" s="197"/>
      <c r="R30" s="198"/>
      <c r="T30" s="193"/>
      <c r="U30" s="193"/>
      <c r="V30" s="193"/>
      <c r="W30" s="193"/>
      <c r="X30" s="193"/>
      <c r="Y30" s="195"/>
      <c r="AA30" s="193">
        <v>0</v>
      </c>
      <c r="AB30" s="193">
        <v>0</v>
      </c>
      <c r="AC30" s="193">
        <v>0</v>
      </c>
      <c r="AD30" s="193">
        <v>0</v>
      </c>
      <c r="AE30" s="193">
        <v>0</v>
      </c>
      <c r="AF30" s="195">
        <f t="shared" si="1"/>
        <v>0</v>
      </c>
      <c r="AH30" s="193">
        <v>0</v>
      </c>
      <c r="AI30" s="193">
        <v>0</v>
      </c>
      <c r="AJ30" s="193">
        <v>0</v>
      </c>
      <c r="AK30" s="193">
        <v>0</v>
      </c>
      <c r="AL30" s="193">
        <v>0</v>
      </c>
      <c r="AM30" s="195">
        <f t="shared" si="2"/>
        <v>0</v>
      </c>
    </row>
    <row r="31" spans="1:39" ht="14.65" thickBot="1">
      <c r="A31" s="133"/>
      <c r="B31" s="136"/>
      <c r="C31" s="127"/>
      <c r="D31" s="130"/>
      <c r="E31" s="194" t="str">
        <f t="shared" si="3"/>
        <v>High - C2</v>
      </c>
      <c r="F31" s="193">
        <v>0</v>
      </c>
      <c r="G31" s="193">
        <v>48</v>
      </c>
      <c r="H31" s="193">
        <v>218</v>
      </c>
      <c r="I31" s="193">
        <v>126</v>
      </c>
      <c r="J31" s="193">
        <v>0</v>
      </c>
      <c r="K31" s="195">
        <f t="shared" si="0"/>
        <v>392</v>
      </c>
      <c r="M31" s="197"/>
      <c r="N31" s="197"/>
      <c r="O31" s="197"/>
      <c r="P31" s="197"/>
      <c r="Q31" s="197"/>
      <c r="R31" s="198"/>
      <c r="T31" s="193"/>
      <c r="U31" s="193"/>
      <c r="V31" s="193"/>
      <c r="W31" s="193"/>
      <c r="X31" s="193"/>
      <c r="Y31" s="195"/>
      <c r="AA31" s="193">
        <v>0</v>
      </c>
      <c r="AB31" s="193">
        <v>208</v>
      </c>
      <c r="AC31" s="193">
        <v>149</v>
      </c>
      <c r="AD31" s="193">
        <v>35</v>
      </c>
      <c r="AE31" s="193">
        <v>0</v>
      </c>
      <c r="AF31" s="195">
        <f t="shared" si="1"/>
        <v>392</v>
      </c>
      <c r="AH31" s="193">
        <v>0</v>
      </c>
      <c r="AI31" s="193">
        <v>29</v>
      </c>
      <c r="AJ31" s="193">
        <v>150</v>
      </c>
      <c r="AK31" s="193">
        <v>88</v>
      </c>
      <c r="AL31" s="193">
        <v>125</v>
      </c>
      <c r="AM31" s="195">
        <f t="shared" si="2"/>
        <v>392</v>
      </c>
    </row>
    <row r="32" spans="1:39" ht="14.65" thickBot="1">
      <c r="A32" s="134"/>
      <c r="B32" s="137"/>
      <c r="C32" s="128"/>
      <c r="D32" s="131"/>
      <c r="E32" s="199" t="str">
        <f t="shared" si="3"/>
        <v>Very High - C1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6">
        <f t="shared" si="0"/>
        <v>0</v>
      </c>
      <c r="M32" s="197"/>
      <c r="N32" s="197"/>
      <c r="O32" s="197"/>
      <c r="P32" s="197"/>
      <c r="Q32" s="197"/>
      <c r="R32" s="200"/>
      <c r="T32" s="193"/>
      <c r="U32" s="193"/>
      <c r="V32" s="193"/>
      <c r="W32" s="193"/>
      <c r="X32" s="193"/>
      <c r="Y32" s="196"/>
      <c r="AA32" s="193">
        <v>0</v>
      </c>
      <c r="AB32" s="193">
        <v>0</v>
      </c>
      <c r="AC32" s="193">
        <v>0</v>
      </c>
      <c r="AD32" s="193">
        <v>0</v>
      </c>
      <c r="AE32" s="193">
        <v>0</v>
      </c>
      <c r="AF32" s="196">
        <f t="shared" si="1"/>
        <v>0</v>
      </c>
      <c r="AH32" s="193">
        <v>0</v>
      </c>
      <c r="AI32" s="193">
        <v>0</v>
      </c>
      <c r="AJ32" s="193">
        <v>0</v>
      </c>
      <c r="AK32" s="193">
        <v>0</v>
      </c>
      <c r="AL32" s="193">
        <v>0</v>
      </c>
      <c r="AM32" s="196">
        <f t="shared" si="2"/>
        <v>0</v>
      </c>
    </row>
    <row r="33" spans="1:39" ht="14.65" thickBot="1">
      <c r="A33" s="132">
        <v>8</v>
      </c>
      <c r="B33" s="135" t="s">
        <v>50</v>
      </c>
      <c r="C33" s="126" t="s">
        <v>36</v>
      </c>
      <c r="D33" s="129" t="s">
        <v>48</v>
      </c>
      <c r="E33" s="190" t="str">
        <f t="shared" si="3"/>
        <v>Low - C4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2">
        <f t="shared" si="0"/>
        <v>0</v>
      </c>
      <c r="M33" s="197"/>
      <c r="N33" s="197"/>
      <c r="O33" s="197"/>
      <c r="P33" s="197"/>
      <c r="Q33" s="197"/>
      <c r="R33" s="201"/>
      <c r="T33" s="193"/>
      <c r="U33" s="193"/>
      <c r="V33" s="193"/>
      <c r="W33" s="193"/>
      <c r="X33" s="193"/>
      <c r="Y33" s="192"/>
      <c r="AA33" s="193">
        <v>0</v>
      </c>
      <c r="AB33" s="193">
        <v>0</v>
      </c>
      <c r="AC33" s="193">
        <v>0</v>
      </c>
      <c r="AD33" s="193">
        <v>0</v>
      </c>
      <c r="AE33" s="193">
        <v>0</v>
      </c>
      <c r="AF33" s="192">
        <f t="shared" si="1"/>
        <v>0</v>
      </c>
      <c r="AH33" s="193">
        <v>0</v>
      </c>
      <c r="AI33" s="193">
        <v>0</v>
      </c>
      <c r="AJ33" s="193">
        <v>0</v>
      </c>
      <c r="AK33" s="193">
        <v>0</v>
      </c>
      <c r="AL33" s="193">
        <v>0</v>
      </c>
      <c r="AM33" s="192">
        <f t="shared" si="2"/>
        <v>0</v>
      </c>
    </row>
    <row r="34" spans="1:39" ht="14.65" thickBot="1">
      <c r="A34" s="133"/>
      <c r="B34" s="136"/>
      <c r="C34" s="127"/>
      <c r="D34" s="138"/>
      <c r="E34" s="194" t="str">
        <f t="shared" si="3"/>
        <v>Medium - C3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5">
        <f t="shared" si="0"/>
        <v>0</v>
      </c>
      <c r="M34" s="197"/>
      <c r="N34" s="197"/>
      <c r="O34" s="197"/>
      <c r="P34" s="197"/>
      <c r="Q34" s="197"/>
      <c r="R34" s="198"/>
      <c r="T34" s="193"/>
      <c r="U34" s="193"/>
      <c r="V34" s="193"/>
      <c r="W34" s="193"/>
      <c r="X34" s="193"/>
      <c r="Y34" s="195"/>
      <c r="AA34" s="193">
        <v>0</v>
      </c>
      <c r="AB34" s="193">
        <v>0</v>
      </c>
      <c r="AC34" s="193">
        <v>0</v>
      </c>
      <c r="AD34" s="193">
        <v>0</v>
      </c>
      <c r="AE34" s="193">
        <v>0</v>
      </c>
      <c r="AF34" s="195">
        <f t="shared" si="1"/>
        <v>0</v>
      </c>
      <c r="AH34" s="193">
        <v>0</v>
      </c>
      <c r="AI34" s="193">
        <v>0</v>
      </c>
      <c r="AJ34" s="193">
        <v>0</v>
      </c>
      <c r="AK34" s="193">
        <v>0</v>
      </c>
      <c r="AL34" s="193">
        <v>0</v>
      </c>
      <c r="AM34" s="195">
        <f t="shared" si="2"/>
        <v>0</v>
      </c>
    </row>
    <row r="35" spans="1:39" ht="14.65" thickBot="1">
      <c r="A35" s="133"/>
      <c r="B35" s="136"/>
      <c r="C35" s="127"/>
      <c r="D35" s="138"/>
      <c r="E35" s="194" t="str">
        <f t="shared" si="3"/>
        <v>High - C2</v>
      </c>
      <c r="F35" s="193">
        <v>0</v>
      </c>
      <c r="G35" s="197">
        <v>0</v>
      </c>
      <c r="H35" s="197">
        <v>0</v>
      </c>
      <c r="I35" s="193">
        <v>0</v>
      </c>
      <c r="J35" s="193">
        <v>0</v>
      </c>
      <c r="K35" s="198">
        <f t="shared" si="0"/>
        <v>0</v>
      </c>
      <c r="M35" s="197"/>
      <c r="N35" s="193"/>
      <c r="O35" s="193"/>
      <c r="P35" s="197"/>
      <c r="Q35" s="197"/>
      <c r="R35" s="198"/>
      <c r="T35" s="193"/>
      <c r="U35" s="193"/>
      <c r="V35" s="193"/>
      <c r="W35" s="193"/>
      <c r="X35" s="193"/>
      <c r="Y35" s="195"/>
      <c r="AA35" s="193">
        <v>0</v>
      </c>
      <c r="AB35" s="197">
        <v>0</v>
      </c>
      <c r="AC35" s="197">
        <v>0</v>
      </c>
      <c r="AD35" s="193">
        <v>0</v>
      </c>
      <c r="AE35" s="193">
        <v>0</v>
      </c>
      <c r="AF35" s="198">
        <f t="shared" si="1"/>
        <v>0</v>
      </c>
      <c r="AH35" s="193">
        <v>0</v>
      </c>
      <c r="AI35" s="197">
        <v>0</v>
      </c>
      <c r="AJ35" s="197">
        <v>0</v>
      </c>
      <c r="AK35" s="193">
        <v>0</v>
      </c>
      <c r="AL35" s="193">
        <v>0</v>
      </c>
      <c r="AM35" s="198">
        <f t="shared" si="2"/>
        <v>0</v>
      </c>
    </row>
    <row r="36" spans="1:39" ht="14.65" thickBot="1">
      <c r="A36" s="134"/>
      <c r="B36" s="137"/>
      <c r="C36" s="128"/>
      <c r="D36" s="139"/>
      <c r="E36" s="199" t="str">
        <f t="shared" si="3"/>
        <v>Very High - C1</v>
      </c>
      <c r="F36" s="193">
        <v>0</v>
      </c>
      <c r="G36" s="197">
        <v>534.71999999999991</v>
      </c>
      <c r="H36" s="197">
        <v>124</v>
      </c>
      <c r="I36" s="197">
        <v>86</v>
      </c>
      <c r="J36" s="193">
        <v>0</v>
      </c>
      <c r="K36" s="200">
        <f t="shared" si="0"/>
        <v>744.71999999999991</v>
      </c>
      <c r="M36" s="197"/>
      <c r="N36" s="197"/>
      <c r="O36" s="197"/>
      <c r="P36" s="197"/>
      <c r="Q36" s="197"/>
      <c r="R36" s="200"/>
      <c r="T36" s="193"/>
      <c r="U36" s="193"/>
      <c r="V36" s="193"/>
      <c r="W36" s="193"/>
      <c r="X36" s="193"/>
      <c r="Y36" s="196"/>
      <c r="AA36" s="193">
        <v>0</v>
      </c>
      <c r="AB36" s="197">
        <v>684.6</v>
      </c>
      <c r="AC36" s="197">
        <v>60.1</v>
      </c>
      <c r="AD36" s="197">
        <v>0</v>
      </c>
      <c r="AE36" s="193">
        <v>0</v>
      </c>
      <c r="AF36" s="200">
        <f t="shared" si="1"/>
        <v>744.7</v>
      </c>
      <c r="AH36" s="193">
        <v>0</v>
      </c>
      <c r="AI36" s="197">
        <v>204.2</v>
      </c>
      <c r="AJ36" s="197">
        <v>330.5</v>
      </c>
      <c r="AK36" s="197">
        <v>124</v>
      </c>
      <c r="AL36" s="193">
        <v>86</v>
      </c>
      <c r="AM36" s="200">
        <f t="shared" si="2"/>
        <v>744.7</v>
      </c>
    </row>
    <row r="37" spans="1:39" ht="14.65" thickBot="1">
      <c r="A37" s="132">
        <v>9</v>
      </c>
      <c r="B37" s="135" t="s">
        <v>51</v>
      </c>
      <c r="C37" s="126" t="s">
        <v>36</v>
      </c>
      <c r="D37" s="129" t="s">
        <v>48</v>
      </c>
      <c r="E37" s="190" t="str">
        <f t="shared" si="3"/>
        <v>Low - C4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2">
        <f t="shared" si="0"/>
        <v>0</v>
      </c>
      <c r="M37" s="197"/>
      <c r="N37" s="197"/>
      <c r="O37" s="197"/>
      <c r="P37" s="197"/>
      <c r="Q37" s="197"/>
      <c r="R37" s="201"/>
      <c r="T37" s="193"/>
      <c r="U37" s="193"/>
      <c r="V37" s="193"/>
      <c r="W37" s="193"/>
      <c r="X37" s="193"/>
      <c r="Y37" s="192"/>
      <c r="AA37" s="193">
        <v>0</v>
      </c>
      <c r="AB37" s="193">
        <v>0</v>
      </c>
      <c r="AC37" s="193">
        <v>0</v>
      </c>
      <c r="AD37" s="193">
        <v>0</v>
      </c>
      <c r="AE37" s="193">
        <v>0</v>
      </c>
      <c r="AF37" s="192">
        <f t="shared" si="1"/>
        <v>0</v>
      </c>
      <c r="AH37" s="193">
        <v>0</v>
      </c>
      <c r="AI37" s="193">
        <v>0</v>
      </c>
      <c r="AJ37" s="193">
        <v>0</v>
      </c>
      <c r="AK37" s="193">
        <v>0</v>
      </c>
      <c r="AL37" s="193">
        <v>0</v>
      </c>
      <c r="AM37" s="192">
        <f t="shared" si="2"/>
        <v>0</v>
      </c>
    </row>
    <row r="38" spans="1:39" ht="14.65" thickBot="1">
      <c r="A38" s="133"/>
      <c r="B38" s="136"/>
      <c r="C38" s="127"/>
      <c r="D38" s="138"/>
      <c r="E38" s="194" t="str">
        <f t="shared" si="3"/>
        <v>Medium - C3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5">
        <f t="shared" si="0"/>
        <v>0</v>
      </c>
      <c r="M38" s="197"/>
      <c r="N38" s="197"/>
      <c r="O38" s="197"/>
      <c r="P38" s="197"/>
      <c r="Q38" s="197"/>
      <c r="R38" s="198"/>
      <c r="T38" s="193"/>
      <c r="U38" s="193"/>
      <c r="V38" s="193"/>
      <c r="W38" s="193"/>
      <c r="X38" s="193"/>
      <c r="Y38" s="195"/>
      <c r="AA38" s="193">
        <v>0</v>
      </c>
      <c r="AB38" s="193">
        <v>0</v>
      </c>
      <c r="AC38" s="193">
        <v>0</v>
      </c>
      <c r="AD38" s="193">
        <v>0</v>
      </c>
      <c r="AE38" s="193">
        <v>0</v>
      </c>
      <c r="AF38" s="195">
        <f t="shared" si="1"/>
        <v>0</v>
      </c>
      <c r="AH38" s="193">
        <v>0</v>
      </c>
      <c r="AI38" s="193">
        <v>0</v>
      </c>
      <c r="AJ38" s="193">
        <v>0</v>
      </c>
      <c r="AK38" s="193">
        <v>0</v>
      </c>
      <c r="AL38" s="193">
        <v>0</v>
      </c>
      <c r="AM38" s="195">
        <f t="shared" si="2"/>
        <v>0</v>
      </c>
    </row>
    <row r="39" spans="1:39" ht="14.65" thickBot="1">
      <c r="A39" s="133"/>
      <c r="B39" s="136"/>
      <c r="C39" s="127"/>
      <c r="D39" s="138"/>
      <c r="E39" s="194" t="str">
        <f t="shared" si="3"/>
        <v>High - C2</v>
      </c>
      <c r="F39" s="193">
        <v>0</v>
      </c>
      <c r="G39" s="193">
        <v>0</v>
      </c>
      <c r="H39" s="193">
        <v>0</v>
      </c>
      <c r="I39" s="193">
        <v>0</v>
      </c>
      <c r="J39" s="193">
        <v>0</v>
      </c>
      <c r="K39" s="195">
        <f t="shared" si="0"/>
        <v>0</v>
      </c>
      <c r="M39" s="197"/>
      <c r="N39" s="197"/>
      <c r="O39" s="197"/>
      <c r="P39" s="197"/>
      <c r="Q39" s="197"/>
      <c r="R39" s="198"/>
      <c r="T39" s="193"/>
      <c r="U39" s="193"/>
      <c r="V39" s="193"/>
      <c r="W39" s="193"/>
      <c r="X39" s="193"/>
      <c r="Y39" s="195"/>
      <c r="AA39" s="193">
        <v>0</v>
      </c>
      <c r="AB39" s="193">
        <v>0</v>
      </c>
      <c r="AC39" s="193">
        <v>0</v>
      </c>
      <c r="AD39" s="193">
        <v>0</v>
      </c>
      <c r="AE39" s="193">
        <v>0</v>
      </c>
      <c r="AF39" s="195">
        <f t="shared" si="1"/>
        <v>0</v>
      </c>
      <c r="AH39" s="193">
        <v>0</v>
      </c>
      <c r="AI39" s="193">
        <v>0</v>
      </c>
      <c r="AJ39" s="193">
        <v>0</v>
      </c>
      <c r="AK39" s="193">
        <v>0</v>
      </c>
      <c r="AL39" s="193">
        <v>0</v>
      </c>
      <c r="AM39" s="195">
        <f t="shared" si="2"/>
        <v>0</v>
      </c>
    </row>
    <row r="40" spans="1:39" ht="14.65" thickBot="1">
      <c r="A40" s="134"/>
      <c r="B40" s="137"/>
      <c r="C40" s="128"/>
      <c r="D40" s="139"/>
      <c r="E40" s="199" t="str">
        <f t="shared" si="3"/>
        <v>Very High - C1</v>
      </c>
      <c r="F40" s="193">
        <v>0</v>
      </c>
      <c r="G40" s="193">
        <v>0</v>
      </c>
      <c r="H40" s="197">
        <v>190</v>
      </c>
      <c r="I40" s="193">
        <v>0</v>
      </c>
      <c r="J40" s="193">
        <v>0</v>
      </c>
      <c r="K40" s="196">
        <f t="shared" si="0"/>
        <v>190</v>
      </c>
      <c r="M40" s="197"/>
      <c r="N40" s="197"/>
      <c r="O40" s="197"/>
      <c r="P40" s="197"/>
      <c r="Q40" s="197"/>
      <c r="R40" s="200"/>
      <c r="T40" s="193"/>
      <c r="U40" s="193"/>
      <c r="V40" s="197"/>
      <c r="W40" s="197"/>
      <c r="X40" s="193"/>
      <c r="Y40" s="196"/>
      <c r="AA40" s="193">
        <v>0</v>
      </c>
      <c r="AB40" s="193">
        <v>114.40036874598432</v>
      </c>
      <c r="AC40" s="197">
        <v>75.620582730396407</v>
      </c>
      <c r="AD40" s="193">
        <v>0</v>
      </c>
      <c r="AE40" s="193">
        <v>0</v>
      </c>
      <c r="AF40" s="196">
        <f t="shared" si="1"/>
        <v>190.02095147638073</v>
      </c>
      <c r="AH40" s="193">
        <v>0</v>
      </c>
      <c r="AI40" s="193">
        <v>0</v>
      </c>
      <c r="AJ40" s="197">
        <v>57.006285442914219</v>
      </c>
      <c r="AK40" s="193">
        <v>76.008380590552292</v>
      </c>
      <c r="AL40" s="193">
        <v>57.006285442914219</v>
      </c>
      <c r="AM40" s="196">
        <f t="shared" si="2"/>
        <v>190.02095147638073</v>
      </c>
    </row>
    <row r="41" spans="1:39" ht="14.65" thickBot="1">
      <c r="A41" s="132">
        <v>10</v>
      </c>
      <c r="B41" s="135" t="s">
        <v>46</v>
      </c>
      <c r="C41" s="126" t="s">
        <v>36</v>
      </c>
      <c r="D41" s="129" t="s">
        <v>47</v>
      </c>
      <c r="E41" s="190" t="str">
        <f t="shared" si="3"/>
        <v>Low - C4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2">
        <f t="shared" si="0"/>
        <v>0</v>
      </c>
      <c r="M41" s="197"/>
      <c r="N41" s="197"/>
      <c r="O41" s="197"/>
      <c r="P41" s="197"/>
      <c r="Q41" s="197"/>
      <c r="R41" s="201"/>
      <c r="T41" s="193"/>
      <c r="U41" s="193"/>
      <c r="V41" s="193"/>
      <c r="W41" s="193"/>
      <c r="X41" s="193"/>
      <c r="Y41" s="192"/>
      <c r="AA41" s="193">
        <v>0</v>
      </c>
      <c r="AB41" s="193">
        <v>0</v>
      </c>
      <c r="AC41" s="193">
        <v>0</v>
      </c>
      <c r="AD41" s="193">
        <v>0</v>
      </c>
      <c r="AE41" s="193">
        <v>0</v>
      </c>
      <c r="AF41" s="192">
        <f t="shared" si="1"/>
        <v>0</v>
      </c>
      <c r="AH41" s="193">
        <v>0</v>
      </c>
      <c r="AI41" s="193">
        <v>0</v>
      </c>
      <c r="AJ41" s="193">
        <v>0</v>
      </c>
      <c r="AK41" s="193">
        <v>0</v>
      </c>
      <c r="AL41" s="193">
        <v>0</v>
      </c>
      <c r="AM41" s="192">
        <f t="shared" si="2"/>
        <v>0</v>
      </c>
    </row>
    <row r="42" spans="1:39" ht="14.65" thickBot="1">
      <c r="A42" s="133"/>
      <c r="B42" s="136"/>
      <c r="C42" s="127"/>
      <c r="D42" s="138"/>
      <c r="E42" s="194" t="str">
        <f t="shared" si="3"/>
        <v>Medium - C3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  <c r="K42" s="195">
        <f t="shared" si="0"/>
        <v>0</v>
      </c>
      <c r="M42" s="197"/>
      <c r="N42" s="197"/>
      <c r="O42" s="197"/>
      <c r="P42" s="197"/>
      <c r="Q42" s="197"/>
      <c r="R42" s="198"/>
      <c r="T42" s="193"/>
      <c r="U42" s="193"/>
      <c r="V42" s="193"/>
      <c r="W42" s="193"/>
      <c r="X42" s="193"/>
      <c r="Y42" s="195"/>
      <c r="AA42" s="193">
        <v>0</v>
      </c>
      <c r="AB42" s="193">
        <v>0</v>
      </c>
      <c r="AC42" s="193">
        <v>0</v>
      </c>
      <c r="AD42" s="193">
        <v>0</v>
      </c>
      <c r="AE42" s="193">
        <v>0</v>
      </c>
      <c r="AF42" s="195">
        <f t="shared" si="1"/>
        <v>0</v>
      </c>
      <c r="AH42" s="193">
        <v>0</v>
      </c>
      <c r="AI42" s="193">
        <v>0</v>
      </c>
      <c r="AJ42" s="193">
        <v>0</v>
      </c>
      <c r="AK42" s="193">
        <v>0</v>
      </c>
      <c r="AL42" s="193">
        <v>0</v>
      </c>
      <c r="AM42" s="195">
        <f t="shared" si="2"/>
        <v>0</v>
      </c>
    </row>
    <row r="43" spans="1:39" ht="14.65" thickBot="1">
      <c r="A43" s="133"/>
      <c r="B43" s="136"/>
      <c r="C43" s="127"/>
      <c r="D43" s="138"/>
      <c r="E43" s="194" t="str">
        <f t="shared" si="3"/>
        <v>High - C2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5">
        <f t="shared" si="0"/>
        <v>0</v>
      </c>
      <c r="M43" s="197"/>
      <c r="N43" s="197"/>
      <c r="O43" s="197"/>
      <c r="P43" s="197"/>
      <c r="Q43" s="197"/>
      <c r="R43" s="198"/>
      <c r="T43" s="193"/>
      <c r="U43" s="193"/>
      <c r="V43" s="193"/>
      <c r="W43" s="193"/>
      <c r="X43" s="193"/>
      <c r="Y43" s="195"/>
      <c r="AA43" s="193">
        <v>0</v>
      </c>
      <c r="AB43" s="193">
        <v>0</v>
      </c>
      <c r="AC43" s="193">
        <v>0</v>
      </c>
      <c r="AD43" s="193">
        <v>0</v>
      </c>
      <c r="AE43" s="193">
        <v>0</v>
      </c>
      <c r="AF43" s="195">
        <f t="shared" si="1"/>
        <v>0</v>
      </c>
      <c r="AH43" s="193">
        <v>0</v>
      </c>
      <c r="AI43" s="193">
        <v>0</v>
      </c>
      <c r="AJ43" s="193">
        <v>0</v>
      </c>
      <c r="AK43" s="193">
        <v>0</v>
      </c>
      <c r="AL43" s="193">
        <v>0</v>
      </c>
      <c r="AM43" s="195">
        <f t="shared" si="2"/>
        <v>0</v>
      </c>
    </row>
    <row r="44" spans="1:39" ht="14.65" thickBot="1">
      <c r="A44" s="134"/>
      <c r="B44" s="137"/>
      <c r="C44" s="128"/>
      <c r="D44" s="139"/>
      <c r="E44" s="199" t="str">
        <f t="shared" si="3"/>
        <v>Very High - C1</v>
      </c>
      <c r="F44" s="193">
        <v>0</v>
      </c>
      <c r="G44" s="193">
        <v>55</v>
      </c>
      <c r="H44" s="193">
        <v>29</v>
      </c>
      <c r="I44" s="193">
        <v>0</v>
      </c>
      <c r="J44" s="193">
        <v>0</v>
      </c>
      <c r="K44" s="196">
        <f t="shared" si="0"/>
        <v>84</v>
      </c>
      <c r="M44" s="197"/>
      <c r="N44" s="193"/>
      <c r="O44" s="193"/>
      <c r="P44" s="193"/>
      <c r="Q44" s="197"/>
      <c r="R44" s="200"/>
      <c r="T44" s="193"/>
      <c r="U44" s="193"/>
      <c r="V44" s="193"/>
      <c r="W44" s="193"/>
      <c r="X44" s="193"/>
      <c r="Y44" s="196"/>
      <c r="AA44" s="193">
        <v>0</v>
      </c>
      <c r="AB44" s="193">
        <v>70</v>
      </c>
      <c r="AC44" s="193">
        <v>14</v>
      </c>
      <c r="AD44" s="193">
        <v>0</v>
      </c>
      <c r="AE44" s="193">
        <v>0</v>
      </c>
      <c r="AF44" s="196">
        <f t="shared" si="1"/>
        <v>84</v>
      </c>
      <c r="AH44" s="193">
        <v>0</v>
      </c>
      <c r="AI44" s="193">
        <v>13.75</v>
      </c>
      <c r="AJ44" s="193">
        <v>34.75</v>
      </c>
      <c r="AK44" s="193">
        <v>28.25</v>
      </c>
      <c r="AL44" s="193">
        <v>7.25</v>
      </c>
      <c r="AM44" s="196">
        <f t="shared" si="2"/>
        <v>84</v>
      </c>
    </row>
    <row r="45" spans="1:39" ht="14.65" thickBot="1">
      <c r="A45" s="132">
        <v>11</v>
      </c>
      <c r="B45" s="135" t="s">
        <v>64</v>
      </c>
      <c r="C45" s="126" t="s">
        <v>36</v>
      </c>
      <c r="D45" s="129" t="s">
        <v>44</v>
      </c>
      <c r="E45" s="190" t="str">
        <f t="shared" si="3"/>
        <v>Low - C4</v>
      </c>
      <c r="F45" s="197">
        <v>0</v>
      </c>
      <c r="G45" s="193">
        <v>0</v>
      </c>
      <c r="H45" s="193">
        <v>0</v>
      </c>
      <c r="I45" s="193">
        <v>0</v>
      </c>
      <c r="J45" s="193">
        <v>0</v>
      </c>
      <c r="K45" s="192">
        <f t="shared" si="0"/>
        <v>0</v>
      </c>
      <c r="M45" s="197"/>
      <c r="N45" s="197"/>
      <c r="O45" s="197"/>
      <c r="P45" s="197"/>
      <c r="Q45" s="197"/>
      <c r="R45" s="201"/>
      <c r="T45" s="193"/>
      <c r="U45" s="193"/>
      <c r="V45" s="193"/>
      <c r="W45" s="193"/>
      <c r="X45" s="193"/>
      <c r="Y45" s="192"/>
      <c r="AA45" s="197">
        <v>0</v>
      </c>
      <c r="AB45" s="193">
        <v>0</v>
      </c>
      <c r="AC45" s="193">
        <v>0</v>
      </c>
      <c r="AD45" s="193">
        <v>0</v>
      </c>
      <c r="AE45" s="193">
        <v>0</v>
      </c>
      <c r="AF45" s="192">
        <f t="shared" si="1"/>
        <v>0</v>
      </c>
      <c r="AH45" s="197">
        <v>0</v>
      </c>
      <c r="AI45" s="193">
        <v>0</v>
      </c>
      <c r="AJ45" s="193">
        <v>0</v>
      </c>
      <c r="AK45" s="193">
        <v>0</v>
      </c>
      <c r="AL45" s="193">
        <v>0</v>
      </c>
      <c r="AM45" s="192">
        <f t="shared" si="2"/>
        <v>0</v>
      </c>
    </row>
    <row r="46" spans="1:39" ht="14.65" thickBot="1">
      <c r="A46" s="133"/>
      <c r="B46" s="136"/>
      <c r="C46" s="127"/>
      <c r="D46" s="138"/>
      <c r="E46" s="194" t="str">
        <f t="shared" si="3"/>
        <v>Medium - C3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5">
        <f t="shared" si="0"/>
        <v>0</v>
      </c>
      <c r="M46" s="197"/>
      <c r="N46" s="197"/>
      <c r="O46" s="197"/>
      <c r="P46" s="197"/>
      <c r="Q46" s="197"/>
      <c r="R46" s="198"/>
      <c r="T46" s="193"/>
      <c r="U46" s="193"/>
      <c r="V46" s="193"/>
      <c r="W46" s="193"/>
      <c r="X46" s="193"/>
      <c r="Y46" s="195"/>
      <c r="AA46" s="193">
        <v>0</v>
      </c>
      <c r="AB46" s="193">
        <v>0</v>
      </c>
      <c r="AC46" s="193">
        <v>0</v>
      </c>
      <c r="AD46" s="193">
        <v>0</v>
      </c>
      <c r="AE46" s="193">
        <v>0</v>
      </c>
      <c r="AF46" s="195">
        <f t="shared" si="1"/>
        <v>0</v>
      </c>
      <c r="AH46" s="193">
        <v>0</v>
      </c>
      <c r="AI46" s="193">
        <v>0</v>
      </c>
      <c r="AJ46" s="193">
        <v>0</v>
      </c>
      <c r="AK46" s="193">
        <v>0</v>
      </c>
      <c r="AL46" s="193">
        <v>0</v>
      </c>
      <c r="AM46" s="195">
        <f t="shared" si="2"/>
        <v>0</v>
      </c>
    </row>
    <row r="47" spans="1:39" ht="14.65" thickBot="1">
      <c r="A47" s="133"/>
      <c r="B47" s="136"/>
      <c r="C47" s="127"/>
      <c r="D47" s="138"/>
      <c r="E47" s="194" t="str">
        <f t="shared" si="3"/>
        <v>High - C2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5">
        <f t="shared" si="0"/>
        <v>0</v>
      </c>
      <c r="M47" s="197"/>
      <c r="N47" s="197"/>
      <c r="O47" s="197"/>
      <c r="P47" s="197"/>
      <c r="Q47" s="197"/>
      <c r="R47" s="198"/>
      <c r="T47" s="193"/>
      <c r="U47" s="193"/>
      <c r="V47" s="193"/>
      <c r="W47" s="193"/>
      <c r="X47" s="193"/>
      <c r="Y47" s="195"/>
      <c r="AA47" s="193">
        <v>0</v>
      </c>
      <c r="AB47" s="193">
        <v>0</v>
      </c>
      <c r="AC47" s="193">
        <v>0</v>
      </c>
      <c r="AD47" s="193">
        <v>0</v>
      </c>
      <c r="AE47" s="193">
        <v>0</v>
      </c>
      <c r="AF47" s="195">
        <f t="shared" si="1"/>
        <v>0</v>
      </c>
      <c r="AH47" s="193">
        <v>0</v>
      </c>
      <c r="AI47" s="193">
        <v>0</v>
      </c>
      <c r="AJ47" s="193">
        <v>0</v>
      </c>
      <c r="AK47" s="193">
        <v>0</v>
      </c>
      <c r="AL47" s="193">
        <v>0</v>
      </c>
      <c r="AM47" s="195">
        <f t="shared" si="2"/>
        <v>0</v>
      </c>
    </row>
    <row r="48" spans="1:39" ht="14.65" thickBot="1">
      <c r="A48" s="134"/>
      <c r="B48" s="137"/>
      <c r="C48" s="128"/>
      <c r="D48" s="139"/>
      <c r="E48" s="199" t="str">
        <f t="shared" si="3"/>
        <v>Very High - C1</v>
      </c>
      <c r="F48" s="193">
        <v>0</v>
      </c>
      <c r="G48" s="193">
        <v>102</v>
      </c>
      <c r="H48" s="193">
        <v>81</v>
      </c>
      <c r="I48" s="193">
        <v>0</v>
      </c>
      <c r="J48" s="193">
        <v>0</v>
      </c>
      <c r="K48" s="196">
        <f t="shared" si="0"/>
        <v>183</v>
      </c>
      <c r="M48" s="197"/>
      <c r="N48" s="197"/>
      <c r="O48" s="197"/>
      <c r="P48" s="197"/>
      <c r="Q48" s="197"/>
      <c r="R48" s="200"/>
      <c r="T48" s="197"/>
      <c r="U48" s="197"/>
      <c r="V48" s="197"/>
      <c r="W48" s="197"/>
      <c r="X48" s="197"/>
      <c r="Y48" s="200"/>
      <c r="AA48" s="193">
        <v>0</v>
      </c>
      <c r="AB48" s="193">
        <v>102</v>
      </c>
      <c r="AC48" s="193">
        <v>81</v>
      </c>
      <c r="AD48" s="193">
        <v>0</v>
      </c>
      <c r="AE48" s="193">
        <v>0</v>
      </c>
      <c r="AF48" s="196">
        <f t="shared" si="1"/>
        <v>183</v>
      </c>
      <c r="AH48" s="193">
        <v>0</v>
      </c>
      <c r="AI48" s="193">
        <v>0</v>
      </c>
      <c r="AJ48" s="193">
        <v>127</v>
      </c>
      <c r="AK48" s="193">
        <v>55</v>
      </c>
      <c r="AL48" s="193">
        <v>1</v>
      </c>
      <c r="AM48" s="196">
        <f t="shared" si="2"/>
        <v>183</v>
      </c>
    </row>
    <row r="49" spans="1:39" ht="14.65" thickBot="1">
      <c r="A49" s="132">
        <v>12</v>
      </c>
      <c r="B49" s="135" t="s">
        <v>66</v>
      </c>
      <c r="C49" s="126" t="s">
        <v>36</v>
      </c>
      <c r="D49" s="129" t="s">
        <v>44</v>
      </c>
      <c r="E49" s="190" t="str">
        <f t="shared" si="3"/>
        <v>Low - C4</v>
      </c>
      <c r="F49" s="197">
        <v>0</v>
      </c>
      <c r="G49" s="193">
        <v>0</v>
      </c>
      <c r="H49" s="193">
        <v>0</v>
      </c>
      <c r="I49" s="193">
        <v>0</v>
      </c>
      <c r="J49" s="193">
        <v>0</v>
      </c>
      <c r="K49" s="192">
        <f t="shared" si="0"/>
        <v>0</v>
      </c>
      <c r="M49" s="197"/>
      <c r="N49" s="197"/>
      <c r="O49" s="197"/>
      <c r="P49" s="197"/>
      <c r="Q49" s="197"/>
      <c r="R49" s="201"/>
      <c r="T49" s="197"/>
      <c r="U49" s="197"/>
      <c r="V49" s="197"/>
      <c r="W49" s="197"/>
      <c r="X49" s="197"/>
      <c r="Y49" s="201"/>
      <c r="AA49" s="197">
        <v>0</v>
      </c>
      <c r="AB49" s="193">
        <v>0</v>
      </c>
      <c r="AC49" s="193">
        <v>0</v>
      </c>
      <c r="AD49" s="193">
        <v>0</v>
      </c>
      <c r="AE49" s="193">
        <v>0</v>
      </c>
      <c r="AF49" s="192">
        <f t="shared" si="1"/>
        <v>0</v>
      </c>
      <c r="AH49" s="197">
        <v>0</v>
      </c>
      <c r="AI49" s="193">
        <v>0</v>
      </c>
      <c r="AJ49" s="193">
        <v>0</v>
      </c>
      <c r="AK49" s="193">
        <v>0</v>
      </c>
      <c r="AL49" s="193">
        <v>0</v>
      </c>
      <c r="AM49" s="192">
        <f t="shared" si="2"/>
        <v>0</v>
      </c>
    </row>
    <row r="50" spans="1:39" ht="14.65" thickBot="1">
      <c r="A50" s="133"/>
      <c r="B50" s="136"/>
      <c r="C50" s="127"/>
      <c r="D50" s="138"/>
      <c r="E50" s="194" t="str">
        <f t="shared" si="3"/>
        <v>Medium - C3</v>
      </c>
      <c r="F50" s="197">
        <v>0</v>
      </c>
      <c r="G50" s="197">
        <v>0</v>
      </c>
      <c r="H50" s="197">
        <v>0</v>
      </c>
      <c r="I50" s="197">
        <v>0</v>
      </c>
      <c r="J50" s="197">
        <v>0</v>
      </c>
      <c r="K50" s="195">
        <f t="shared" si="0"/>
        <v>0</v>
      </c>
      <c r="M50" s="197"/>
      <c r="N50" s="197"/>
      <c r="O50" s="197"/>
      <c r="P50" s="197"/>
      <c r="Q50" s="197"/>
      <c r="R50" s="198"/>
      <c r="T50" s="197"/>
      <c r="U50" s="197"/>
      <c r="V50" s="197"/>
      <c r="W50" s="197"/>
      <c r="X50" s="197"/>
      <c r="Y50" s="198"/>
      <c r="AA50" s="197">
        <v>0</v>
      </c>
      <c r="AB50" s="197">
        <v>0</v>
      </c>
      <c r="AC50" s="197">
        <v>0</v>
      </c>
      <c r="AD50" s="197">
        <v>0</v>
      </c>
      <c r="AE50" s="197">
        <v>0</v>
      </c>
      <c r="AF50" s="195">
        <f t="shared" si="1"/>
        <v>0</v>
      </c>
      <c r="AH50" s="197">
        <v>0</v>
      </c>
      <c r="AI50" s="197">
        <v>0</v>
      </c>
      <c r="AJ50" s="197">
        <v>0</v>
      </c>
      <c r="AK50" s="197">
        <v>0</v>
      </c>
      <c r="AL50" s="197">
        <v>0</v>
      </c>
      <c r="AM50" s="195">
        <f t="shared" si="2"/>
        <v>0</v>
      </c>
    </row>
    <row r="51" spans="1:39" ht="14.65" thickBot="1">
      <c r="A51" s="133"/>
      <c r="B51" s="136"/>
      <c r="C51" s="127"/>
      <c r="D51" s="138"/>
      <c r="E51" s="194" t="str">
        <f t="shared" si="3"/>
        <v>High - C2</v>
      </c>
      <c r="F51" s="197">
        <v>0</v>
      </c>
      <c r="G51" s="197">
        <v>0</v>
      </c>
      <c r="H51" s="197">
        <v>0</v>
      </c>
      <c r="I51" s="197">
        <v>0</v>
      </c>
      <c r="J51" s="197">
        <v>0</v>
      </c>
      <c r="K51" s="195">
        <f t="shared" si="0"/>
        <v>0</v>
      </c>
      <c r="M51" s="197"/>
      <c r="N51" s="197"/>
      <c r="O51" s="197"/>
      <c r="P51" s="197"/>
      <c r="Q51" s="197"/>
      <c r="R51" s="198"/>
      <c r="T51" s="197"/>
      <c r="U51" s="197"/>
      <c r="V51" s="197"/>
      <c r="W51" s="197"/>
      <c r="X51" s="197"/>
      <c r="Y51" s="198"/>
      <c r="AA51" s="197">
        <v>0</v>
      </c>
      <c r="AB51" s="197">
        <v>0</v>
      </c>
      <c r="AC51" s="197">
        <v>0</v>
      </c>
      <c r="AD51" s="197">
        <v>0</v>
      </c>
      <c r="AE51" s="197">
        <v>0</v>
      </c>
      <c r="AF51" s="195">
        <f t="shared" si="1"/>
        <v>0</v>
      </c>
      <c r="AH51" s="197">
        <v>0</v>
      </c>
      <c r="AI51" s="197">
        <v>0</v>
      </c>
      <c r="AJ51" s="197">
        <v>0</v>
      </c>
      <c r="AK51" s="197">
        <v>0</v>
      </c>
      <c r="AL51" s="197">
        <v>0</v>
      </c>
      <c r="AM51" s="195">
        <f t="shared" si="2"/>
        <v>0</v>
      </c>
    </row>
    <row r="52" spans="1:39" ht="14.65" thickBot="1">
      <c r="A52" s="134"/>
      <c r="B52" s="137"/>
      <c r="C52" s="128"/>
      <c r="D52" s="139"/>
      <c r="E52" s="199" t="str">
        <f t="shared" si="3"/>
        <v>Very High - C1</v>
      </c>
      <c r="F52" s="197">
        <v>0</v>
      </c>
      <c r="G52" s="197">
        <v>79</v>
      </c>
      <c r="H52" s="197">
        <v>146</v>
      </c>
      <c r="I52" s="197">
        <v>67</v>
      </c>
      <c r="J52" s="197">
        <v>1</v>
      </c>
      <c r="K52" s="200">
        <f t="shared" si="0"/>
        <v>293</v>
      </c>
      <c r="M52" s="197"/>
      <c r="N52" s="197"/>
      <c r="O52" s="197"/>
      <c r="P52" s="197"/>
      <c r="Q52" s="197"/>
      <c r="R52" s="200"/>
      <c r="T52" s="197"/>
      <c r="U52" s="197"/>
      <c r="V52" s="197"/>
      <c r="W52" s="197"/>
      <c r="X52" s="197"/>
      <c r="Y52" s="200"/>
      <c r="AA52" s="197">
        <v>0</v>
      </c>
      <c r="AB52" s="197">
        <v>111</v>
      </c>
      <c r="AC52" s="197">
        <v>130</v>
      </c>
      <c r="AD52" s="197">
        <v>36</v>
      </c>
      <c r="AE52" s="197">
        <v>0</v>
      </c>
      <c r="AF52" s="200">
        <f t="shared" si="1"/>
        <v>277</v>
      </c>
      <c r="AH52" s="197">
        <v>0</v>
      </c>
      <c r="AI52" s="197">
        <v>0</v>
      </c>
      <c r="AJ52" s="197">
        <v>130</v>
      </c>
      <c r="AK52" s="197">
        <v>79</v>
      </c>
      <c r="AL52" s="197">
        <v>84</v>
      </c>
      <c r="AM52" s="200">
        <f t="shared" si="2"/>
        <v>293</v>
      </c>
    </row>
    <row r="53" spans="1:39" ht="14.65" thickBot="1">
      <c r="A53" s="132">
        <v>13</v>
      </c>
      <c r="B53" s="135" t="s">
        <v>18</v>
      </c>
      <c r="C53" s="126" t="s">
        <v>36</v>
      </c>
      <c r="D53" s="129" t="s">
        <v>48</v>
      </c>
      <c r="E53" s="190" t="str">
        <f t="shared" si="3"/>
        <v>Low - C4</v>
      </c>
      <c r="F53" s="197">
        <v>20</v>
      </c>
      <c r="G53" s="197">
        <v>0</v>
      </c>
      <c r="H53" s="197">
        <v>0</v>
      </c>
      <c r="I53" s="197">
        <v>0</v>
      </c>
      <c r="J53" s="197">
        <v>382.38054399999993</v>
      </c>
      <c r="K53" s="201">
        <f t="shared" si="0"/>
        <v>402.38054399999993</v>
      </c>
      <c r="M53" s="197"/>
      <c r="N53" s="197"/>
      <c r="O53" s="197"/>
      <c r="P53" s="197"/>
      <c r="Q53" s="197"/>
      <c r="R53" s="201"/>
      <c r="T53" s="197"/>
      <c r="U53" s="197"/>
      <c r="V53" s="197"/>
      <c r="W53" s="197"/>
      <c r="X53" s="197"/>
      <c r="Y53" s="201"/>
      <c r="AA53" s="197">
        <v>124</v>
      </c>
      <c r="AB53" s="197">
        <v>0</v>
      </c>
      <c r="AC53" s="197">
        <v>0</v>
      </c>
      <c r="AD53" s="197">
        <v>0</v>
      </c>
      <c r="AE53" s="197">
        <v>278.38054399999993</v>
      </c>
      <c r="AF53" s="201">
        <f t="shared" si="1"/>
        <v>402.38054399999993</v>
      </c>
      <c r="AH53" s="197">
        <v>20</v>
      </c>
      <c r="AI53" s="197">
        <v>0</v>
      </c>
      <c r="AJ53" s="197">
        <v>0</v>
      </c>
      <c r="AK53" s="197">
        <v>0</v>
      </c>
      <c r="AL53" s="197">
        <v>382.38054399999993</v>
      </c>
      <c r="AM53" s="201">
        <f t="shared" si="2"/>
        <v>402.38054399999993</v>
      </c>
    </row>
    <row r="54" spans="1:39" ht="14.65" thickBot="1">
      <c r="A54" s="133"/>
      <c r="B54" s="136"/>
      <c r="C54" s="127"/>
      <c r="D54" s="138"/>
      <c r="E54" s="194" t="str">
        <f t="shared" si="3"/>
        <v>Medium - C3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8">
        <f t="shared" si="0"/>
        <v>0</v>
      </c>
      <c r="M54" s="197"/>
      <c r="N54" s="197"/>
      <c r="O54" s="197"/>
      <c r="P54" s="197"/>
      <c r="Q54" s="197"/>
      <c r="R54" s="198"/>
      <c r="T54" s="197"/>
      <c r="U54" s="197"/>
      <c r="V54" s="197"/>
      <c r="W54" s="197"/>
      <c r="X54" s="197"/>
      <c r="Y54" s="198"/>
      <c r="AA54" s="197">
        <v>0</v>
      </c>
      <c r="AB54" s="197">
        <v>0</v>
      </c>
      <c r="AC54" s="197">
        <v>0</v>
      </c>
      <c r="AD54" s="197">
        <v>0</v>
      </c>
      <c r="AE54" s="197">
        <v>0</v>
      </c>
      <c r="AF54" s="198">
        <f t="shared" si="1"/>
        <v>0</v>
      </c>
      <c r="AH54" s="197">
        <v>0</v>
      </c>
      <c r="AI54" s="197">
        <v>0</v>
      </c>
      <c r="AJ54" s="197">
        <v>0</v>
      </c>
      <c r="AK54" s="197">
        <v>0</v>
      </c>
      <c r="AL54" s="197">
        <v>0</v>
      </c>
      <c r="AM54" s="198">
        <f t="shared" si="2"/>
        <v>0</v>
      </c>
    </row>
    <row r="55" spans="1:39" ht="14.65" thickBot="1">
      <c r="A55" s="133"/>
      <c r="B55" s="136"/>
      <c r="C55" s="127"/>
      <c r="D55" s="138"/>
      <c r="E55" s="194" t="str">
        <f t="shared" si="3"/>
        <v>High - C2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  <c r="K55" s="198">
        <f t="shared" si="0"/>
        <v>0</v>
      </c>
      <c r="M55" s="197"/>
      <c r="N55" s="197"/>
      <c r="O55" s="197"/>
      <c r="P55" s="197"/>
      <c r="Q55" s="197"/>
      <c r="R55" s="198"/>
      <c r="T55" s="197"/>
      <c r="U55" s="197"/>
      <c r="V55" s="197"/>
      <c r="W55" s="197"/>
      <c r="X55" s="197"/>
      <c r="Y55" s="198"/>
      <c r="AA55" s="197">
        <v>0</v>
      </c>
      <c r="AB55" s="197">
        <v>0</v>
      </c>
      <c r="AC55" s="197">
        <v>0</v>
      </c>
      <c r="AD55" s="197">
        <v>0</v>
      </c>
      <c r="AE55" s="197">
        <v>0</v>
      </c>
      <c r="AF55" s="198">
        <f t="shared" si="1"/>
        <v>0</v>
      </c>
      <c r="AH55" s="197">
        <v>0</v>
      </c>
      <c r="AI55" s="197">
        <v>0</v>
      </c>
      <c r="AJ55" s="197">
        <v>0</v>
      </c>
      <c r="AK55" s="197">
        <v>0</v>
      </c>
      <c r="AL55" s="197">
        <v>0</v>
      </c>
      <c r="AM55" s="198">
        <f t="shared" si="2"/>
        <v>0</v>
      </c>
    </row>
    <row r="56" spans="1:39" ht="14.65" thickBot="1">
      <c r="A56" s="134"/>
      <c r="B56" s="137"/>
      <c r="C56" s="128"/>
      <c r="D56" s="139"/>
      <c r="E56" s="199" t="str">
        <f t="shared" si="3"/>
        <v>Very High - C1</v>
      </c>
      <c r="F56" s="197">
        <v>704.8917153547327</v>
      </c>
      <c r="G56" s="197">
        <v>0</v>
      </c>
      <c r="H56" s="197">
        <v>0</v>
      </c>
      <c r="I56" s="197">
        <v>0</v>
      </c>
      <c r="J56" s="197">
        <v>7275.6557406452648</v>
      </c>
      <c r="K56" s="200">
        <f t="shared" si="0"/>
        <v>7980.5474559999975</v>
      </c>
      <c r="M56" s="197"/>
      <c r="N56" s="197"/>
      <c r="O56" s="197"/>
      <c r="P56" s="197"/>
      <c r="Q56" s="197"/>
      <c r="R56" s="200"/>
      <c r="T56" s="197"/>
      <c r="U56" s="197"/>
      <c r="V56" s="197"/>
      <c r="W56" s="197"/>
      <c r="X56" s="197"/>
      <c r="Y56" s="200"/>
      <c r="AA56" s="197">
        <v>3531.6975878437333</v>
      </c>
      <c r="AB56" s="197">
        <v>0</v>
      </c>
      <c r="AC56" s="197">
        <v>0</v>
      </c>
      <c r="AD56" s="197">
        <v>0</v>
      </c>
      <c r="AE56" s="197">
        <v>4448.8498681562642</v>
      </c>
      <c r="AF56" s="200">
        <f t="shared" si="1"/>
        <v>7980.5474559999975</v>
      </c>
      <c r="AH56" s="197">
        <v>704.8917153547327</v>
      </c>
      <c r="AI56" s="197">
        <v>0</v>
      </c>
      <c r="AJ56" s="197">
        <v>0</v>
      </c>
      <c r="AK56" s="197">
        <v>0</v>
      </c>
      <c r="AL56" s="197">
        <v>7275.6557406452648</v>
      </c>
      <c r="AM56" s="200">
        <f t="shared" si="2"/>
        <v>7980.5474559999975</v>
      </c>
    </row>
    <row r="57" spans="1:39" ht="14.65" thickBot="1">
      <c r="A57" s="132">
        <v>14</v>
      </c>
      <c r="B57" s="135" t="s">
        <v>19</v>
      </c>
      <c r="C57" s="126" t="s">
        <v>36</v>
      </c>
      <c r="D57" s="129" t="s">
        <v>48</v>
      </c>
      <c r="E57" s="190" t="str">
        <f t="shared" si="3"/>
        <v>Low - C4</v>
      </c>
      <c r="F57" s="197">
        <v>11712.350782880509</v>
      </c>
      <c r="G57" s="197">
        <v>110.5035500000004</v>
      </c>
      <c r="H57" s="197">
        <v>0</v>
      </c>
      <c r="I57" s="197">
        <v>0</v>
      </c>
      <c r="J57" s="197">
        <v>0</v>
      </c>
      <c r="K57" s="201">
        <f t="shared" si="0"/>
        <v>11822.85433288051</v>
      </c>
      <c r="M57" s="197"/>
      <c r="N57" s="197"/>
      <c r="O57" s="197"/>
      <c r="P57" s="197"/>
      <c r="Q57" s="197"/>
      <c r="R57" s="201"/>
      <c r="T57" s="197"/>
      <c r="U57" s="197"/>
      <c r="V57" s="197"/>
      <c r="W57" s="197"/>
      <c r="X57" s="197"/>
      <c r="Y57" s="201"/>
      <c r="AA57" s="197">
        <v>11712.350782880509</v>
      </c>
      <c r="AB57" s="197">
        <v>110.5035500000004</v>
      </c>
      <c r="AC57" s="197">
        <v>0</v>
      </c>
      <c r="AD57" s="197">
        <v>0</v>
      </c>
      <c r="AE57" s="197">
        <v>0</v>
      </c>
      <c r="AF57" s="201">
        <f t="shared" si="1"/>
        <v>11822.85433288051</v>
      </c>
      <c r="AH57" s="197">
        <v>11712.350782880509</v>
      </c>
      <c r="AI57" s="197">
        <v>110.5035500000004</v>
      </c>
      <c r="AJ57" s="197">
        <v>0</v>
      </c>
      <c r="AK57" s="197">
        <v>0</v>
      </c>
      <c r="AL57" s="197">
        <v>0</v>
      </c>
      <c r="AM57" s="201">
        <f t="shared" si="2"/>
        <v>11822.85433288051</v>
      </c>
    </row>
    <row r="58" spans="1:39" ht="14.65" thickBot="1">
      <c r="A58" s="133"/>
      <c r="B58" s="136"/>
      <c r="C58" s="127"/>
      <c r="D58" s="138"/>
      <c r="E58" s="194" t="str">
        <f t="shared" si="3"/>
        <v>Medium - C3</v>
      </c>
      <c r="F58" s="197">
        <v>2206.7562356891949</v>
      </c>
      <c r="G58" s="197">
        <v>0</v>
      </c>
      <c r="H58" s="197">
        <v>0</v>
      </c>
      <c r="I58" s="197">
        <v>0</v>
      </c>
      <c r="J58" s="197">
        <v>0</v>
      </c>
      <c r="K58" s="198">
        <f t="shared" si="0"/>
        <v>2206.7562356891949</v>
      </c>
      <c r="M58" s="197"/>
      <c r="N58" s="197"/>
      <c r="O58" s="197"/>
      <c r="P58" s="197"/>
      <c r="Q58" s="197"/>
      <c r="R58" s="198"/>
      <c r="T58" s="197"/>
      <c r="U58" s="197"/>
      <c r="V58" s="197"/>
      <c r="W58" s="197"/>
      <c r="X58" s="197"/>
      <c r="Y58" s="198"/>
      <c r="AA58" s="197">
        <v>2206.7562356891949</v>
      </c>
      <c r="AB58" s="197">
        <v>0</v>
      </c>
      <c r="AC58" s="197">
        <v>0</v>
      </c>
      <c r="AD58" s="197">
        <v>0</v>
      </c>
      <c r="AE58" s="197">
        <v>0</v>
      </c>
      <c r="AF58" s="198">
        <f t="shared" si="1"/>
        <v>2206.7562356891949</v>
      </c>
      <c r="AH58" s="197">
        <v>2206.7562356891949</v>
      </c>
      <c r="AI58" s="197">
        <v>0</v>
      </c>
      <c r="AJ58" s="197">
        <v>0</v>
      </c>
      <c r="AK58" s="197">
        <v>0</v>
      </c>
      <c r="AL58" s="197">
        <v>0</v>
      </c>
      <c r="AM58" s="198">
        <f t="shared" si="2"/>
        <v>2206.7562356891949</v>
      </c>
    </row>
    <row r="59" spans="1:39" ht="14.65" thickBot="1">
      <c r="A59" s="133"/>
      <c r="B59" s="136"/>
      <c r="C59" s="127"/>
      <c r="D59" s="138"/>
      <c r="E59" s="194" t="str">
        <f t="shared" si="3"/>
        <v>High - C2</v>
      </c>
      <c r="F59" s="197">
        <v>187.00324421191445</v>
      </c>
      <c r="G59" s="197">
        <v>0</v>
      </c>
      <c r="H59" s="197">
        <v>0</v>
      </c>
      <c r="I59" s="197">
        <v>0</v>
      </c>
      <c r="J59" s="197">
        <v>0</v>
      </c>
      <c r="K59" s="198">
        <f t="shared" si="0"/>
        <v>187.00324421191445</v>
      </c>
      <c r="M59" s="197"/>
      <c r="N59" s="197"/>
      <c r="O59" s="197"/>
      <c r="P59" s="197"/>
      <c r="Q59" s="197"/>
      <c r="R59" s="198"/>
      <c r="T59" s="197"/>
      <c r="U59" s="197"/>
      <c r="V59" s="197"/>
      <c r="W59" s="197"/>
      <c r="X59" s="197"/>
      <c r="Y59" s="198"/>
      <c r="AA59" s="197">
        <v>187.00324421191445</v>
      </c>
      <c r="AB59" s="197">
        <v>0</v>
      </c>
      <c r="AC59" s="197">
        <v>0</v>
      </c>
      <c r="AD59" s="197">
        <v>0</v>
      </c>
      <c r="AE59" s="197">
        <v>0</v>
      </c>
      <c r="AF59" s="198">
        <f t="shared" si="1"/>
        <v>187.00324421191445</v>
      </c>
      <c r="AH59" s="197">
        <v>187.00324421191445</v>
      </c>
      <c r="AI59" s="197">
        <v>0</v>
      </c>
      <c r="AJ59" s="197">
        <v>0</v>
      </c>
      <c r="AK59" s="197">
        <v>0</v>
      </c>
      <c r="AL59" s="197">
        <v>0</v>
      </c>
      <c r="AM59" s="198">
        <f t="shared" si="2"/>
        <v>187.00324421191445</v>
      </c>
    </row>
    <row r="60" spans="1:39" ht="14.65" thickBot="1">
      <c r="A60" s="134"/>
      <c r="B60" s="137"/>
      <c r="C60" s="128"/>
      <c r="D60" s="139"/>
      <c r="E60" s="199" t="str">
        <f t="shared" si="3"/>
        <v>Very High - C1</v>
      </c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200">
        <f t="shared" si="0"/>
        <v>0</v>
      </c>
      <c r="M60" s="197"/>
      <c r="N60" s="197"/>
      <c r="O60" s="197"/>
      <c r="P60" s="197"/>
      <c r="Q60" s="197"/>
      <c r="R60" s="200"/>
      <c r="T60" s="197"/>
      <c r="U60" s="197"/>
      <c r="V60" s="197"/>
      <c r="W60" s="197"/>
      <c r="X60" s="197"/>
      <c r="Y60" s="200"/>
      <c r="AA60" s="197">
        <v>0</v>
      </c>
      <c r="AB60" s="197">
        <v>0</v>
      </c>
      <c r="AC60" s="197">
        <v>0</v>
      </c>
      <c r="AD60" s="197">
        <v>0</v>
      </c>
      <c r="AE60" s="197">
        <v>0</v>
      </c>
      <c r="AF60" s="200">
        <f t="shared" si="1"/>
        <v>0</v>
      </c>
      <c r="AH60" s="197">
        <v>0</v>
      </c>
      <c r="AI60" s="197">
        <v>0</v>
      </c>
      <c r="AJ60" s="197">
        <v>0</v>
      </c>
      <c r="AK60" s="197">
        <v>0</v>
      </c>
      <c r="AL60" s="197">
        <v>0</v>
      </c>
      <c r="AM60" s="200">
        <f t="shared" si="2"/>
        <v>0</v>
      </c>
    </row>
    <row r="61" spans="1:39" ht="14.65" thickBot="1">
      <c r="A61" s="132">
        <v>15</v>
      </c>
      <c r="B61" s="135" t="s">
        <v>20</v>
      </c>
      <c r="C61" s="126" t="s">
        <v>36</v>
      </c>
      <c r="D61" s="129" t="s">
        <v>48</v>
      </c>
      <c r="E61" s="190" t="str">
        <f t="shared" si="3"/>
        <v>Low - C4</v>
      </c>
      <c r="F61" s="197">
        <v>0</v>
      </c>
      <c r="G61" s="197">
        <v>0</v>
      </c>
      <c r="H61" s="197">
        <v>862.00486086654234</v>
      </c>
      <c r="I61" s="197">
        <v>0</v>
      </c>
      <c r="J61" s="197">
        <v>0</v>
      </c>
      <c r="K61" s="201">
        <f t="shared" si="0"/>
        <v>862.00486086654234</v>
      </c>
      <c r="M61" s="197"/>
      <c r="N61" s="197"/>
      <c r="O61" s="197"/>
      <c r="P61" s="197"/>
      <c r="Q61" s="197"/>
      <c r="R61" s="201"/>
      <c r="T61" s="197"/>
      <c r="U61" s="197"/>
      <c r="V61" s="197"/>
      <c r="W61" s="197"/>
      <c r="X61" s="197"/>
      <c r="Y61" s="201"/>
      <c r="AA61" s="197">
        <v>109.1606192401147</v>
      </c>
      <c r="AB61" s="197">
        <v>0</v>
      </c>
      <c r="AC61" s="197">
        <v>752.84424162642767</v>
      </c>
      <c r="AD61" s="197">
        <v>0</v>
      </c>
      <c r="AE61" s="197">
        <v>0</v>
      </c>
      <c r="AF61" s="201">
        <f t="shared" si="1"/>
        <v>862.00486086654234</v>
      </c>
      <c r="AH61" s="197">
        <v>0</v>
      </c>
      <c r="AI61" s="197">
        <v>0</v>
      </c>
      <c r="AJ61" s="197">
        <v>862.00486086654234</v>
      </c>
      <c r="AK61" s="197">
        <v>0</v>
      </c>
      <c r="AL61" s="197">
        <v>0</v>
      </c>
      <c r="AM61" s="201">
        <f t="shared" si="2"/>
        <v>862.00486086654234</v>
      </c>
    </row>
    <row r="62" spans="1:39" ht="14.65" thickBot="1">
      <c r="A62" s="133"/>
      <c r="B62" s="136"/>
      <c r="C62" s="127"/>
      <c r="D62" s="138"/>
      <c r="E62" s="194" t="str">
        <f t="shared" si="3"/>
        <v>Medium - C3</v>
      </c>
      <c r="F62" s="197">
        <v>0</v>
      </c>
      <c r="G62" s="197">
        <v>0</v>
      </c>
      <c r="H62" s="197">
        <v>377.91942919717837</v>
      </c>
      <c r="I62" s="197">
        <v>0</v>
      </c>
      <c r="J62" s="197">
        <v>0</v>
      </c>
      <c r="K62" s="198">
        <f t="shared" si="0"/>
        <v>377.91942919717837</v>
      </c>
      <c r="M62" s="197"/>
      <c r="N62" s="197"/>
      <c r="O62" s="197"/>
      <c r="P62" s="197"/>
      <c r="Q62" s="197"/>
      <c r="R62" s="198"/>
      <c r="T62" s="197"/>
      <c r="U62" s="197"/>
      <c r="V62" s="197"/>
      <c r="W62" s="197"/>
      <c r="X62" s="197"/>
      <c r="Y62" s="198"/>
      <c r="AA62" s="197">
        <v>17.237067046020815</v>
      </c>
      <c r="AB62" s="197">
        <v>0</v>
      </c>
      <c r="AC62" s="197">
        <v>360.68236215115758</v>
      </c>
      <c r="AD62" s="197">
        <v>0</v>
      </c>
      <c r="AE62" s="197">
        <v>0</v>
      </c>
      <c r="AF62" s="198">
        <f t="shared" si="1"/>
        <v>377.91942919717837</v>
      </c>
      <c r="AH62" s="197">
        <v>0</v>
      </c>
      <c r="AI62" s="197">
        <v>0</v>
      </c>
      <c r="AJ62" s="197">
        <v>377.91942919717837</v>
      </c>
      <c r="AK62" s="197">
        <v>0</v>
      </c>
      <c r="AL62" s="197">
        <v>0</v>
      </c>
      <c r="AM62" s="198">
        <f t="shared" si="2"/>
        <v>377.91942919717837</v>
      </c>
    </row>
    <row r="63" spans="1:39" ht="14.65" thickBot="1">
      <c r="A63" s="133"/>
      <c r="B63" s="136"/>
      <c r="C63" s="127"/>
      <c r="D63" s="138"/>
      <c r="E63" s="194" t="str">
        <f t="shared" si="3"/>
        <v>High - C2</v>
      </c>
      <c r="F63" s="197">
        <v>0</v>
      </c>
      <c r="G63" s="197">
        <v>194.40599999999998</v>
      </c>
      <c r="H63" s="197">
        <v>59.776395552275488</v>
      </c>
      <c r="I63" s="197">
        <v>0</v>
      </c>
      <c r="J63" s="197">
        <v>0</v>
      </c>
      <c r="K63" s="198">
        <f t="shared" si="0"/>
        <v>254.18239555227547</v>
      </c>
      <c r="M63" s="197"/>
      <c r="N63" s="197"/>
      <c r="O63" s="197"/>
      <c r="P63" s="197"/>
      <c r="Q63" s="197"/>
      <c r="R63" s="198"/>
      <c r="T63" s="197"/>
      <c r="U63" s="197"/>
      <c r="V63" s="197"/>
      <c r="W63" s="197"/>
      <c r="X63" s="197"/>
      <c r="Y63" s="198"/>
      <c r="AA63" s="197">
        <v>0.46231371386450199</v>
      </c>
      <c r="AB63" s="197">
        <v>194.40599999999998</v>
      </c>
      <c r="AC63" s="197">
        <v>59.314081838410985</v>
      </c>
      <c r="AD63" s="197">
        <v>0</v>
      </c>
      <c r="AE63" s="197">
        <v>0</v>
      </c>
      <c r="AF63" s="198">
        <f t="shared" si="1"/>
        <v>254.18239555227547</v>
      </c>
      <c r="AH63" s="197">
        <v>0</v>
      </c>
      <c r="AI63" s="197">
        <v>194.40599999999998</v>
      </c>
      <c r="AJ63" s="197">
        <v>59.776395552275488</v>
      </c>
      <c r="AK63" s="197">
        <v>0</v>
      </c>
      <c r="AL63" s="197">
        <v>0</v>
      </c>
      <c r="AM63" s="198">
        <f t="shared" si="2"/>
        <v>254.18239555227547</v>
      </c>
    </row>
    <row r="64" spans="1:39" ht="14.65" thickBot="1">
      <c r="A64" s="134"/>
      <c r="B64" s="137"/>
      <c r="C64" s="128"/>
      <c r="D64" s="139"/>
      <c r="E64" s="199" t="str">
        <f t="shared" si="3"/>
        <v>Very High - C1</v>
      </c>
      <c r="F64" s="197">
        <v>0</v>
      </c>
      <c r="G64" s="197">
        <v>91.502999999999986</v>
      </c>
      <c r="H64" s="197">
        <v>0</v>
      </c>
      <c r="I64" s="197">
        <v>0</v>
      </c>
      <c r="J64" s="197">
        <v>0</v>
      </c>
      <c r="K64" s="200">
        <f t="shared" si="0"/>
        <v>91.502999999999986</v>
      </c>
      <c r="M64" s="197"/>
      <c r="N64" s="197"/>
      <c r="O64" s="197"/>
      <c r="P64" s="197"/>
      <c r="Q64" s="197"/>
      <c r="R64" s="200"/>
      <c r="T64" s="197"/>
      <c r="U64" s="197"/>
      <c r="V64" s="197"/>
      <c r="W64" s="197"/>
      <c r="X64" s="197"/>
      <c r="Y64" s="200"/>
      <c r="AA64" s="197">
        <v>0</v>
      </c>
      <c r="AB64" s="197">
        <v>91.502999999999986</v>
      </c>
      <c r="AC64" s="197">
        <v>0</v>
      </c>
      <c r="AD64" s="197">
        <v>0</v>
      </c>
      <c r="AE64" s="197">
        <v>0</v>
      </c>
      <c r="AF64" s="200">
        <f t="shared" si="1"/>
        <v>91.502999999999986</v>
      </c>
      <c r="AH64" s="197">
        <v>0</v>
      </c>
      <c r="AI64" s="197">
        <v>91.502999999999986</v>
      </c>
      <c r="AJ64" s="197">
        <v>0</v>
      </c>
      <c r="AK64" s="197">
        <v>0</v>
      </c>
      <c r="AL64" s="197">
        <v>0</v>
      </c>
      <c r="AM64" s="200">
        <f t="shared" si="2"/>
        <v>91.502999999999986</v>
      </c>
    </row>
    <row r="65" spans="1:39" ht="14.65" thickBot="1">
      <c r="A65" s="132">
        <v>16</v>
      </c>
      <c r="B65" s="135" t="s">
        <v>21</v>
      </c>
      <c r="C65" s="126" t="s">
        <v>36</v>
      </c>
      <c r="D65" s="129" t="s">
        <v>48</v>
      </c>
      <c r="E65" s="190" t="str">
        <f t="shared" si="3"/>
        <v>Low - C4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201">
        <f t="shared" si="0"/>
        <v>0</v>
      </c>
      <c r="M65" s="197"/>
      <c r="N65" s="197"/>
      <c r="O65" s="197"/>
      <c r="P65" s="197"/>
      <c r="Q65" s="197"/>
      <c r="R65" s="201"/>
      <c r="T65" s="197"/>
      <c r="U65" s="197"/>
      <c r="V65" s="197"/>
      <c r="W65" s="197"/>
      <c r="X65" s="197"/>
      <c r="Y65" s="201"/>
      <c r="AA65" s="197">
        <v>0</v>
      </c>
      <c r="AB65" s="197">
        <v>0</v>
      </c>
      <c r="AC65" s="197">
        <v>0</v>
      </c>
      <c r="AD65" s="197">
        <v>0</v>
      </c>
      <c r="AE65" s="197">
        <v>0</v>
      </c>
      <c r="AF65" s="201">
        <f t="shared" si="1"/>
        <v>0</v>
      </c>
      <c r="AH65" s="197">
        <v>0</v>
      </c>
      <c r="AI65" s="197">
        <v>0</v>
      </c>
      <c r="AJ65" s="197">
        <v>0</v>
      </c>
      <c r="AK65" s="197">
        <v>0</v>
      </c>
      <c r="AL65" s="197">
        <v>0</v>
      </c>
      <c r="AM65" s="201">
        <f t="shared" si="2"/>
        <v>0</v>
      </c>
    </row>
    <row r="66" spans="1:39" ht="14.65" thickBot="1">
      <c r="A66" s="133"/>
      <c r="B66" s="136"/>
      <c r="C66" s="127"/>
      <c r="D66" s="138"/>
      <c r="E66" s="194" t="str">
        <f t="shared" si="3"/>
        <v>Medium - C3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198">
        <f t="shared" si="0"/>
        <v>0</v>
      </c>
      <c r="M66" s="197"/>
      <c r="N66" s="197"/>
      <c r="O66" s="197"/>
      <c r="P66" s="197"/>
      <c r="Q66" s="197"/>
      <c r="R66" s="198"/>
      <c r="T66" s="197"/>
      <c r="U66" s="197"/>
      <c r="V66" s="197"/>
      <c r="W66" s="197"/>
      <c r="X66" s="197"/>
      <c r="Y66" s="198"/>
      <c r="AA66" s="197">
        <v>0</v>
      </c>
      <c r="AB66" s="197">
        <v>0</v>
      </c>
      <c r="AC66" s="197">
        <v>0</v>
      </c>
      <c r="AD66" s="197">
        <v>0</v>
      </c>
      <c r="AE66" s="197">
        <v>0</v>
      </c>
      <c r="AF66" s="198">
        <f t="shared" si="1"/>
        <v>0</v>
      </c>
      <c r="AH66" s="197">
        <v>0</v>
      </c>
      <c r="AI66" s="197">
        <v>0</v>
      </c>
      <c r="AJ66" s="197">
        <v>0</v>
      </c>
      <c r="AK66" s="197">
        <v>0</v>
      </c>
      <c r="AL66" s="197">
        <v>0</v>
      </c>
      <c r="AM66" s="198">
        <f t="shared" si="2"/>
        <v>0</v>
      </c>
    </row>
    <row r="67" spans="1:39" ht="14.65" thickBot="1">
      <c r="A67" s="133"/>
      <c r="B67" s="136"/>
      <c r="C67" s="127"/>
      <c r="D67" s="138"/>
      <c r="E67" s="194" t="str">
        <f t="shared" si="3"/>
        <v>High - C2</v>
      </c>
      <c r="F67" s="197">
        <v>0</v>
      </c>
      <c r="G67" s="197">
        <v>0</v>
      </c>
      <c r="H67" s="197">
        <v>0</v>
      </c>
      <c r="I67" s="197">
        <v>0</v>
      </c>
      <c r="J67" s="197">
        <v>0</v>
      </c>
      <c r="K67" s="195">
        <f t="shared" si="0"/>
        <v>0</v>
      </c>
      <c r="M67" s="197"/>
      <c r="N67" s="197"/>
      <c r="O67" s="197"/>
      <c r="P67" s="197"/>
      <c r="Q67" s="197"/>
      <c r="R67" s="198"/>
      <c r="T67" s="197"/>
      <c r="U67" s="197"/>
      <c r="V67" s="197"/>
      <c r="W67" s="197"/>
      <c r="X67" s="197"/>
      <c r="Y67" s="198"/>
      <c r="AA67" s="197">
        <v>0</v>
      </c>
      <c r="AB67" s="197">
        <v>0</v>
      </c>
      <c r="AC67" s="197">
        <v>0</v>
      </c>
      <c r="AD67" s="197">
        <v>0</v>
      </c>
      <c r="AE67" s="197">
        <v>0</v>
      </c>
      <c r="AF67" s="195">
        <f t="shared" si="1"/>
        <v>0</v>
      </c>
      <c r="AH67" s="197">
        <v>0</v>
      </c>
      <c r="AI67" s="197">
        <v>0</v>
      </c>
      <c r="AJ67" s="197">
        <v>0</v>
      </c>
      <c r="AK67" s="197">
        <v>0</v>
      </c>
      <c r="AL67" s="197">
        <v>0</v>
      </c>
      <c r="AM67" s="195">
        <f t="shared" si="2"/>
        <v>0</v>
      </c>
    </row>
    <row r="68" spans="1:39" ht="14.65" thickBot="1">
      <c r="A68" s="134"/>
      <c r="B68" s="137"/>
      <c r="C68" s="128"/>
      <c r="D68" s="139"/>
      <c r="E68" s="199" t="str">
        <f t="shared" si="3"/>
        <v>Very High - C1</v>
      </c>
      <c r="F68" s="197">
        <v>0</v>
      </c>
      <c r="G68" s="197">
        <v>0</v>
      </c>
      <c r="H68" s="197">
        <v>0</v>
      </c>
      <c r="I68" s="197">
        <v>0</v>
      </c>
      <c r="J68" s="197">
        <v>0</v>
      </c>
      <c r="K68" s="200">
        <f t="shared" si="0"/>
        <v>0</v>
      </c>
      <c r="M68" s="197"/>
      <c r="N68" s="197"/>
      <c r="O68" s="197"/>
      <c r="P68" s="197"/>
      <c r="Q68" s="197"/>
      <c r="R68" s="200"/>
      <c r="T68" s="197"/>
      <c r="U68" s="197"/>
      <c r="V68" s="197"/>
      <c r="W68" s="197"/>
      <c r="X68" s="197"/>
      <c r="Y68" s="200"/>
      <c r="AA68" s="197">
        <v>0</v>
      </c>
      <c r="AB68" s="197">
        <v>0</v>
      </c>
      <c r="AC68" s="197">
        <v>0</v>
      </c>
      <c r="AD68" s="197">
        <v>0</v>
      </c>
      <c r="AE68" s="197">
        <v>0</v>
      </c>
      <c r="AF68" s="200">
        <f t="shared" si="1"/>
        <v>0</v>
      </c>
      <c r="AH68" s="197">
        <v>0</v>
      </c>
      <c r="AI68" s="197">
        <v>0</v>
      </c>
      <c r="AJ68" s="197">
        <v>0</v>
      </c>
      <c r="AK68" s="197">
        <v>0</v>
      </c>
      <c r="AL68" s="197">
        <v>0</v>
      </c>
      <c r="AM68" s="200">
        <f t="shared" si="2"/>
        <v>0</v>
      </c>
    </row>
    <row r="69" spans="1:39" ht="14.65" thickBot="1">
      <c r="A69" s="132">
        <v>17</v>
      </c>
      <c r="B69" s="135" t="s">
        <v>22</v>
      </c>
      <c r="C69" s="126" t="s">
        <v>36</v>
      </c>
      <c r="D69" s="129" t="s">
        <v>44</v>
      </c>
      <c r="E69" s="190" t="str">
        <f t="shared" si="3"/>
        <v>Low - C4</v>
      </c>
      <c r="F69" s="197">
        <v>1561817</v>
      </c>
      <c r="G69" s="197">
        <v>0</v>
      </c>
      <c r="H69" s="197">
        <v>0</v>
      </c>
      <c r="I69" s="197">
        <v>15429</v>
      </c>
      <c r="J69" s="197">
        <v>341999</v>
      </c>
      <c r="K69" s="192">
        <f t="shared" si="0"/>
        <v>1919245</v>
      </c>
      <c r="M69" s="197"/>
      <c r="N69" s="197"/>
      <c r="O69" s="197"/>
      <c r="P69" s="197"/>
      <c r="Q69" s="197"/>
      <c r="R69" s="201"/>
      <c r="T69" s="197"/>
      <c r="U69" s="197"/>
      <c r="V69" s="197"/>
      <c r="W69" s="197"/>
      <c r="X69" s="197"/>
      <c r="Y69" s="201"/>
      <c r="AA69" s="197">
        <v>1825735</v>
      </c>
      <c r="AB69" s="197">
        <v>0</v>
      </c>
      <c r="AC69" s="197">
        <v>0</v>
      </c>
      <c r="AD69" s="197">
        <v>14929</v>
      </c>
      <c r="AE69" s="197">
        <v>162569</v>
      </c>
      <c r="AF69" s="192">
        <f t="shared" si="1"/>
        <v>2003233</v>
      </c>
      <c r="AH69" s="197">
        <v>1561817</v>
      </c>
      <c r="AI69" s="197">
        <v>0</v>
      </c>
      <c r="AJ69" s="197">
        <v>0</v>
      </c>
      <c r="AK69" s="197">
        <v>15429</v>
      </c>
      <c r="AL69" s="197">
        <v>341999</v>
      </c>
      <c r="AM69" s="192">
        <f t="shared" si="2"/>
        <v>1919245</v>
      </c>
    </row>
    <row r="70" spans="1:39" ht="14.65" thickBot="1">
      <c r="A70" s="133"/>
      <c r="B70" s="136"/>
      <c r="C70" s="127"/>
      <c r="D70" s="138"/>
      <c r="E70" s="194" t="str">
        <f t="shared" si="3"/>
        <v>Medium - C3</v>
      </c>
      <c r="F70" s="197">
        <v>0</v>
      </c>
      <c r="G70" s="197">
        <v>0</v>
      </c>
      <c r="H70" s="197">
        <v>0</v>
      </c>
      <c r="I70" s="197">
        <v>0</v>
      </c>
      <c r="J70" s="197">
        <v>0</v>
      </c>
      <c r="K70" s="195">
        <f t="shared" ref="K70:K133" si="4">SUM(F70:J70)</f>
        <v>0</v>
      </c>
      <c r="M70" s="197"/>
      <c r="N70" s="197"/>
      <c r="O70" s="197"/>
      <c r="P70" s="197"/>
      <c r="Q70" s="197"/>
      <c r="R70" s="198"/>
      <c r="T70" s="197"/>
      <c r="U70" s="197"/>
      <c r="V70" s="197"/>
      <c r="W70" s="197"/>
      <c r="X70" s="197"/>
      <c r="Y70" s="198"/>
      <c r="AA70" s="197">
        <v>0</v>
      </c>
      <c r="AB70" s="197">
        <v>0</v>
      </c>
      <c r="AC70" s="197">
        <v>0</v>
      </c>
      <c r="AD70" s="197">
        <v>0</v>
      </c>
      <c r="AE70" s="197">
        <v>0</v>
      </c>
      <c r="AF70" s="195">
        <f t="shared" ref="AF70:AF133" si="5">SUM(AA70:AE70)</f>
        <v>0</v>
      </c>
      <c r="AH70" s="197">
        <v>0</v>
      </c>
      <c r="AI70" s="197">
        <v>0</v>
      </c>
      <c r="AJ70" s="197">
        <v>0</v>
      </c>
      <c r="AK70" s="197">
        <v>0</v>
      </c>
      <c r="AL70" s="197">
        <v>0</v>
      </c>
      <c r="AM70" s="195">
        <f t="shared" ref="AM70:AM133" si="6">SUM(AH70:AL70)</f>
        <v>0</v>
      </c>
    </row>
    <row r="71" spans="1:39" ht="14.65" thickBot="1">
      <c r="A71" s="133"/>
      <c r="B71" s="136"/>
      <c r="C71" s="127"/>
      <c r="D71" s="138"/>
      <c r="E71" s="194" t="str">
        <f t="shared" si="3"/>
        <v>High - C2</v>
      </c>
      <c r="F71" s="197">
        <v>0</v>
      </c>
      <c r="G71" s="197">
        <v>0</v>
      </c>
      <c r="H71" s="197">
        <v>0</v>
      </c>
      <c r="I71" s="197">
        <v>0</v>
      </c>
      <c r="J71" s="197">
        <v>0</v>
      </c>
      <c r="K71" s="195">
        <f t="shared" si="4"/>
        <v>0</v>
      </c>
      <c r="M71" s="197"/>
      <c r="N71" s="197"/>
      <c r="O71" s="197"/>
      <c r="P71" s="197"/>
      <c r="Q71" s="197"/>
      <c r="R71" s="198"/>
      <c r="T71" s="197"/>
      <c r="U71" s="197"/>
      <c r="V71" s="197"/>
      <c r="W71" s="197"/>
      <c r="X71" s="197"/>
      <c r="Y71" s="198"/>
      <c r="AA71" s="197">
        <v>0</v>
      </c>
      <c r="AB71" s="197">
        <v>0</v>
      </c>
      <c r="AC71" s="197">
        <v>0</v>
      </c>
      <c r="AD71" s="197">
        <v>0</v>
      </c>
      <c r="AE71" s="197">
        <v>0</v>
      </c>
      <c r="AF71" s="195">
        <f t="shared" si="5"/>
        <v>0</v>
      </c>
      <c r="AH71" s="197">
        <v>0</v>
      </c>
      <c r="AI71" s="197">
        <v>0</v>
      </c>
      <c r="AJ71" s="197">
        <v>0</v>
      </c>
      <c r="AK71" s="197">
        <v>0</v>
      </c>
      <c r="AL71" s="197">
        <v>0</v>
      </c>
      <c r="AM71" s="195">
        <f t="shared" si="6"/>
        <v>0</v>
      </c>
    </row>
    <row r="72" spans="1:39" ht="14.65" thickBot="1">
      <c r="A72" s="134"/>
      <c r="B72" s="137"/>
      <c r="C72" s="128"/>
      <c r="D72" s="139"/>
      <c r="E72" s="199" t="str">
        <f t="shared" si="3"/>
        <v>Very High - C1</v>
      </c>
      <c r="F72" s="197">
        <v>0</v>
      </c>
      <c r="G72" s="197">
        <v>0</v>
      </c>
      <c r="H72" s="197">
        <v>0</v>
      </c>
      <c r="I72" s="197">
        <v>0</v>
      </c>
      <c r="J72" s="197">
        <v>0</v>
      </c>
      <c r="K72" s="196">
        <f t="shared" si="4"/>
        <v>0</v>
      </c>
      <c r="M72" s="197"/>
      <c r="N72" s="197"/>
      <c r="O72" s="197"/>
      <c r="P72" s="197"/>
      <c r="Q72" s="197"/>
      <c r="R72" s="200"/>
      <c r="T72" s="197"/>
      <c r="U72" s="197"/>
      <c r="V72" s="197"/>
      <c r="W72" s="197"/>
      <c r="X72" s="197"/>
      <c r="Y72" s="200"/>
      <c r="AA72" s="197">
        <v>0</v>
      </c>
      <c r="AB72" s="197">
        <v>0</v>
      </c>
      <c r="AC72" s="197">
        <v>0</v>
      </c>
      <c r="AD72" s="197">
        <v>0</v>
      </c>
      <c r="AE72" s="197">
        <v>0</v>
      </c>
      <c r="AF72" s="196">
        <f t="shared" si="5"/>
        <v>0</v>
      </c>
      <c r="AH72" s="197">
        <v>0</v>
      </c>
      <c r="AI72" s="197">
        <v>0</v>
      </c>
      <c r="AJ72" s="197">
        <v>0</v>
      </c>
      <c r="AK72" s="197">
        <v>0</v>
      </c>
      <c r="AL72" s="197">
        <v>0</v>
      </c>
      <c r="AM72" s="196">
        <f t="shared" si="6"/>
        <v>0</v>
      </c>
    </row>
    <row r="73" spans="1:39" ht="14.65" thickBot="1">
      <c r="A73" s="132">
        <v>18</v>
      </c>
      <c r="B73" s="135" t="s">
        <v>23</v>
      </c>
      <c r="C73" s="126" t="s">
        <v>36</v>
      </c>
      <c r="D73" s="129" t="s">
        <v>44</v>
      </c>
      <c r="E73" s="190" t="str">
        <f t="shared" ref="E73:E89" si="7">E69</f>
        <v>Low - C4</v>
      </c>
      <c r="F73" s="197">
        <v>0</v>
      </c>
      <c r="G73" s="197">
        <v>0</v>
      </c>
      <c r="H73" s="197">
        <v>0</v>
      </c>
      <c r="I73" s="197">
        <v>0</v>
      </c>
      <c r="J73" s="197">
        <v>0</v>
      </c>
      <c r="K73" s="192">
        <f t="shared" si="4"/>
        <v>0</v>
      </c>
      <c r="M73" s="197"/>
      <c r="N73" s="197"/>
      <c r="O73" s="197"/>
      <c r="P73" s="197"/>
      <c r="Q73" s="197"/>
      <c r="R73" s="201"/>
      <c r="T73" s="197"/>
      <c r="U73" s="197"/>
      <c r="V73" s="197"/>
      <c r="W73" s="197"/>
      <c r="X73" s="197"/>
      <c r="Y73" s="201"/>
      <c r="AA73" s="197">
        <v>0</v>
      </c>
      <c r="AB73" s="197">
        <v>0</v>
      </c>
      <c r="AC73" s="197">
        <v>0</v>
      </c>
      <c r="AD73" s="197">
        <v>0</v>
      </c>
      <c r="AE73" s="197">
        <v>0</v>
      </c>
      <c r="AF73" s="192">
        <f t="shared" si="5"/>
        <v>0</v>
      </c>
      <c r="AH73" s="197">
        <v>0</v>
      </c>
      <c r="AI73" s="197">
        <v>0</v>
      </c>
      <c r="AJ73" s="197">
        <v>0</v>
      </c>
      <c r="AK73" s="197">
        <v>0</v>
      </c>
      <c r="AL73" s="197">
        <v>0</v>
      </c>
      <c r="AM73" s="192">
        <f t="shared" si="6"/>
        <v>0</v>
      </c>
    </row>
    <row r="74" spans="1:39" ht="14.65" thickBot="1">
      <c r="A74" s="133"/>
      <c r="B74" s="136"/>
      <c r="C74" s="127"/>
      <c r="D74" s="138"/>
      <c r="E74" s="194" t="str">
        <f t="shared" si="7"/>
        <v>Medium - C3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  <c r="K74" s="195">
        <f t="shared" si="4"/>
        <v>0</v>
      </c>
      <c r="M74" s="197"/>
      <c r="N74" s="197"/>
      <c r="O74" s="197"/>
      <c r="P74" s="197"/>
      <c r="Q74" s="197"/>
      <c r="R74" s="198"/>
      <c r="T74" s="197"/>
      <c r="U74" s="197"/>
      <c r="V74" s="197"/>
      <c r="W74" s="197"/>
      <c r="X74" s="197"/>
      <c r="Y74" s="198"/>
      <c r="AA74" s="197">
        <v>0</v>
      </c>
      <c r="AB74" s="197">
        <v>0</v>
      </c>
      <c r="AC74" s="197">
        <v>0</v>
      </c>
      <c r="AD74" s="197">
        <v>0</v>
      </c>
      <c r="AE74" s="197">
        <v>0</v>
      </c>
      <c r="AF74" s="195">
        <f t="shared" si="5"/>
        <v>0</v>
      </c>
      <c r="AH74" s="197">
        <v>0</v>
      </c>
      <c r="AI74" s="197">
        <v>0</v>
      </c>
      <c r="AJ74" s="197">
        <v>0</v>
      </c>
      <c r="AK74" s="197">
        <v>0</v>
      </c>
      <c r="AL74" s="197">
        <v>0</v>
      </c>
      <c r="AM74" s="195">
        <f t="shared" si="6"/>
        <v>0</v>
      </c>
    </row>
    <row r="75" spans="1:39" ht="14.65" thickBot="1">
      <c r="A75" s="133"/>
      <c r="B75" s="136"/>
      <c r="C75" s="127"/>
      <c r="D75" s="138"/>
      <c r="E75" s="194" t="str">
        <f t="shared" si="7"/>
        <v>High - C2</v>
      </c>
      <c r="F75" s="193">
        <v>0</v>
      </c>
      <c r="G75" s="193">
        <v>0</v>
      </c>
      <c r="H75" s="193">
        <v>71588</v>
      </c>
      <c r="I75" s="193">
        <v>1617</v>
      </c>
      <c r="J75" s="193">
        <v>0</v>
      </c>
      <c r="K75" s="195">
        <f t="shared" si="4"/>
        <v>73205</v>
      </c>
      <c r="M75" s="197"/>
      <c r="N75" s="197"/>
      <c r="O75" s="197"/>
      <c r="P75" s="197"/>
      <c r="Q75" s="197"/>
      <c r="R75" s="198"/>
      <c r="T75" s="197"/>
      <c r="U75" s="197"/>
      <c r="V75" s="197"/>
      <c r="W75" s="197"/>
      <c r="X75" s="197"/>
      <c r="Y75" s="198"/>
      <c r="AA75" s="193">
        <v>0</v>
      </c>
      <c r="AB75" s="193">
        <v>0</v>
      </c>
      <c r="AC75" s="193">
        <v>71690.759999999995</v>
      </c>
      <c r="AD75" s="193">
        <v>1514.24</v>
      </c>
      <c r="AE75" s="193">
        <v>0</v>
      </c>
      <c r="AF75" s="195">
        <f t="shared" si="5"/>
        <v>73205</v>
      </c>
      <c r="AH75" s="193">
        <v>0</v>
      </c>
      <c r="AI75" s="193">
        <v>0</v>
      </c>
      <c r="AJ75" s="193">
        <v>71586</v>
      </c>
      <c r="AK75" s="193">
        <v>1619</v>
      </c>
      <c r="AL75" s="193">
        <v>0</v>
      </c>
      <c r="AM75" s="195">
        <f t="shared" si="6"/>
        <v>73205</v>
      </c>
    </row>
    <row r="76" spans="1:39" ht="14.65" thickBot="1">
      <c r="A76" s="134"/>
      <c r="B76" s="137"/>
      <c r="C76" s="128"/>
      <c r="D76" s="139"/>
      <c r="E76" s="199" t="str">
        <f t="shared" si="7"/>
        <v>Very High - C1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6">
        <f t="shared" si="4"/>
        <v>0</v>
      </c>
      <c r="M76" s="197"/>
      <c r="N76" s="197"/>
      <c r="O76" s="197"/>
      <c r="P76" s="197"/>
      <c r="Q76" s="197"/>
      <c r="R76" s="200"/>
      <c r="T76" s="197"/>
      <c r="U76" s="197"/>
      <c r="V76" s="197"/>
      <c r="W76" s="197"/>
      <c r="X76" s="197"/>
      <c r="Y76" s="200"/>
      <c r="AA76" s="193">
        <v>0</v>
      </c>
      <c r="AB76" s="193">
        <v>0</v>
      </c>
      <c r="AC76" s="193">
        <v>0</v>
      </c>
      <c r="AD76" s="193">
        <v>0</v>
      </c>
      <c r="AE76" s="193">
        <v>0</v>
      </c>
      <c r="AF76" s="196">
        <f t="shared" si="5"/>
        <v>0</v>
      </c>
      <c r="AH76" s="193">
        <v>0</v>
      </c>
      <c r="AI76" s="193">
        <v>0</v>
      </c>
      <c r="AJ76" s="193">
        <v>0</v>
      </c>
      <c r="AK76" s="193">
        <v>0</v>
      </c>
      <c r="AL76" s="193">
        <v>0</v>
      </c>
      <c r="AM76" s="196">
        <f t="shared" si="6"/>
        <v>0</v>
      </c>
    </row>
    <row r="77" spans="1:39" ht="14.65" thickBot="1">
      <c r="A77" s="132">
        <v>19</v>
      </c>
      <c r="B77" s="135" t="s">
        <v>24</v>
      </c>
      <c r="C77" s="126" t="s">
        <v>36</v>
      </c>
      <c r="D77" s="129" t="s">
        <v>44</v>
      </c>
      <c r="E77" s="190" t="str">
        <f t="shared" si="7"/>
        <v>Low - C4</v>
      </c>
      <c r="F77" s="197">
        <v>0</v>
      </c>
      <c r="G77" s="193">
        <v>0</v>
      </c>
      <c r="H77" s="193">
        <v>0</v>
      </c>
      <c r="I77" s="193">
        <v>0</v>
      </c>
      <c r="J77" s="193">
        <v>0</v>
      </c>
      <c r="K77" s="192">
        <f t="shared" si="4"/>
        <v>0</v>
      </c>
      <c r="M77" s="197"/>
      <c r="N77" s="197"/>
      <c r="O77" s="197"/>
      <c r="P77" s="197"/>
      <c r="Q77" s="197"/>
      <c r="R77" s="201"/>
      <c r="T77" s="197"/>
      <c r="U77" s="197"/>
      <c r="V77" s="197"/>
      <c r="W77" s="197"/>
      <c r="X77" s="197"/>
      <c r="Y77" s="201"/>
      <c r="AA77" s="197">
        <v>0</v>
      </c>
      <c r="AB77" s="193">
        <v>0</v>
      </c>
      <c r="AC77" s="193">
        <v>0</v>
      </c>
      <c r="AD77" s="193">
        <v>0</v>
      </c>
      <c r="AE77" s="193">
        <v>0</v>
      </c>
      <c r="AF77" s="192">
        <f t="shared" si="5"/>
        <v>0</v>
      </c>
      <c r="AH77" s="197">
        <v>0</v>
      </c>
      <c r="AI77" s="193">
        <v>0</v>
      </c>
      <c r="AJ77" s="193">
        <v>0</v>
      </c>
      <c r="AK77" s="193">
        <v>0</v>
      </c>
      <c r="AL77" s="193">
        <v>0</v>
      </c>
      <c r="AM77" s="192">
        <f t="shared" si="6"/>
        <v>0</v>
      </c>
    </row>
    <row r="78" spans="1:39" ht="14.65" thickBot="1">
      <c r="A78" s="133"/>
      <c r="B78" s="136"/>
      <c r="C78" s="127"/>
      <c r="D78" s="138"/>
      <c r="E78" s="194" t="str">
        <f t="shared" si="7"/>
        <v>Medium - C3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5">
        <f t="shared" si="4"/>
        <v>0</v>
      </c>
      <c r="M78" s="197"/>
      <c r="N78" s="197"/>
      <c r="O78" s="197"/>
      <c r="P78" s="197"/>
      <c r="Q78" s="197"/>
      <c r="R78" s="198"/>
      <c r="T78" s="197"/>
      <c r="U78" s="197"/>
      <c r="V78" s="197"/>
      <c r="W78" s="197"/>
      <c r="X78" s="197"/>
      <c r="Y78" s="198"/>
      <c r="AA78" s="193">
        <v>0</v>
      </c>
      <c r="AB78" s="193">
        <v>0</v>
      </c>
      <c r="AC78" s="193">
        <v>0</v>
      </c>
      <c r="AD78" s="193">
        <v>0</v>
      </c>
      <c r="AE78" s="193">
        <v>0</v>
      </c>
      <c r="AF78" s="195">
        <f t="shared" si="5"/>
        <v>0</v>
      </c>
      <c r="AH78" s="193">
        <v>0</v>
      </c>
      <c r="AI78" s="193">
        <v>0</v>
      </c>
      <c r="AJ78" s="193">
        <v>0</v>
      </c>
      <c r="AK78" s="193">
        <v>0</v>
      </c>
      <c r="AL78" s="193">
        <v>0</v>
      </c>
      <c r="AM78" s="195">
        <f t="shared" si="6"/>
        <v>0</v>
      </c>
    </row>
    <row r="79" spans="1:39" ht="14.65" thickBot="1">
      <c r="A79" s="133"/>
      <c r="B79" s="136"/>
      <c r="C79" s="127"/>
      <c r="D79" s="138"/>
      <c r="E79" s="194" t="str">
        <f t="shared" si="7"/>
        <v>High - C2</v>
      </c>
      <c r="F79" s="193">
        <v>0</v>
      </c>
      <c r="G79" s="193">
        <v>0</v>
      </c>
      <c r="H79" s="193">
        <v>0</v>
      </c>
      <c r="I79" s="193">
        <v>0</v>
      </c>
      <c r="J79" s="193">
        <v>0</v>
      </c>
      <c r="K79" s="195">
        <f t="shared" si="4"/>
        <v>0</v>
      </c>
      <c r="M79" s="197"/>
      <c r="N79" s="197"/>
      <c r="O79" s="197"/>
      <c r="P79" s="197"/>
      <c r="Q79" s="197"/>
      <c r="R79" s="198"/>
      <c r="T79" s="197"/>
      <c r="U79" s="197"/>
      <c r="V79" s="197"/>
      <c r="W79" s="197"/>
      <c r="X79" s="197"/>
      <c r="Y79" s="198"/>
      <c r="AA79" s="193">
        <v>0</v>
      </c>
      <c r="AB79" s="193">
        <v>0</v>
      </c>
      <c r="AC79" s="193">
        <v>0</v>
      </c>
      <c r="AD79" s="193">
        <v>0</v>
      </c>
      <c r="AE79" s="193">
        <v>0</v>
      </c>
      <c r="AF79" s="195">
        <f t="shared" si="5"/>
        <v>0</v>
      </c>
      <c r="AH79" s="193">
        <v>0</v>
      </c>
      <c r="AI79" s="193">
        <v>0</v>
      </c>
      <c r="AJ79" s="193">
        <v>0</v>
      </c>
      <c r="AK79" s="193">
        <v>0</v>
      </c>
      <c r="AL79" s="193">
        <v>0</v>
      </c>
      <c r="AM79" s="195">
        <f t="shared" si="6"/>
        <v>0</v>
      </c>
    </row>
    <row r="80" spans="1:39" ht="14.65" thickBot="1">
      <c r="A80" s="134"/>
      <c r="B80" s="137"/>
      <c r="C80" s="128"/>
      <c r="D80" s="139"/>
      <c r="E80" s="199" t="str">
        <f t="shared" si="7"/>
        <v>Very High - C1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6">
        <f t="shared" si="4"/>
        <v>0</v>
      </c>
      <c r="M80" s="197"/>
      <c r="N80" s="197"/>
      <c r="O80" s="197"/>
      <c r="P80" s="197"/>
      <c r="Q80" s="197"/>
      <c r="R80" s="200"/>
      <c r="T80" s="197"/>
      <c r="U80" s="197"/>
      <c r="V80" s="197"/>
      <c r="W80" s="197"/>
      <c r="X80" s="197"/>
      <c r="Y80" s="200"/>
      <c r="AA80" s="193">
        <v>0</v>
      </c>
      <c r="AB80" s="193">
        <v>0</v>
      </c>
      <c r="AC80" s="193">
        <v>0</v>
      </c>
      <c r="AD80" s="193">
        <v>0</v>
      </c>
      <c r="AE80" s="193">
        <v>0</v>
      </c>
      <c r="AF80" s="196">
        <f t="shared" si="5"/>
        <v>0</v>
      </c>
      <c r="AH80" s="193">
        <v>0</v>
      </c>
      <c r="AI80" s="193">
        <v>0</v>
      </c>
      <c r="AJ80" s="193">
        <v>0</v>
      </c>
      <c r="AK80" s="193">
        <v>0</v>
      </c>
      <c r="AL80" s="193">
        <v>0</v>
      </c>
      <c r="AM80" s="196">
        <f t="shared" si="6"/>
        <v>0</v>
      </c>
    </row>
    <row r="81" spans="1:39" ht="14.65" thickBot="1">
      <c r="A81" s="132">
        <v>20</v>
      </c>
      <c r="B81" s="135" t="s">
        <v>25</v>
      </c>
      <c r="C81" s="126" t="s">
        <v>36</v>
      </c>
      <c r="D81" s="129" t="s">
        <v>44</v>
      </c>
      <c r="E81" s="190" t="str">
        <f t="shared" si="7"/>
        <v>Low - C4</v>
      </c>
      <c r="F81" s="197">
        <v>0</v>
      </c>
      <c r="G81" s="193">
        <v>0</v>
      </c>
      <c r="H81" s="193">
        <v>0</v>
      </c>
      <c r="I81" s="193">
        <v>0</v>
      </c>
      <c r="J81" s="193">
        <v>0</v>
      </c>
      <c r="K81" s="192">
        <f t="shared" si="4"/>
        <v>0</v>
      </c>
      <c r="M81" s="197"/>
      <c r="N81" s="197"/>
      <c r="O81" s="197"/>
      <c r="P81" s="197"/>
      <c r="Q81" s="197"/>
      <c r="R81" s="201"/>
      <c r="T81" s="197"/>
      <c r="U81" s="197"/>
      <c r="V81" s="197"/>
      <c r="W81" s="197"/>
      <c r="X81" s="197"/>
      <c r="Y81" s="201"/>
      <c r="AA81" s="197">
        <v>0</v>
      </c>
      <c r="AB81" s="193">
        <v>0</v>
      </c>
      <c r="AC81" s="193">
        <v>0</v>
      </c>
      <c r="AD81" s="193">
        <v>0</v>
      </c>
      <c r="AE81" s="193">
        <v>0</v>
      </c>
      <c r="AF81" s="192">
        <f t="shared" si="5"/>
        <v>0</v>
      </c>
      <c r="AH81" s="197">
        <v>0</v>
      </c>
      <c r="AI81" s="193">
        <v>0</v>
      </c>
      <c r="AJ81" s="193">
        <v>0</v>
      </c>
      <c r="AK81" s="193">
        <v>0</v>
      </c>
      <c r="AL81" s="193">
        <v>0</v>
      </c>
      <c r="AM81" s="192">
        <f t="shared" si="6"/>
        <v>0</v>
      </c>
    </row>
    <row r="82" spans="1:39" ht="14.65" thickBot="1">
      <c r="A82" s="133"/>
      <c r="B82" s="136"/>
      <c r="C82" s="127"/>
      <c r="D82" s="138"/>
      <c r="E82" s="194" t="str">
        <f t="shared" si="7"/>
        <v>Medium - C3</v>
      </c>
      <c r="F82" s="193">
        <v>0</v>
      </c>
      <c r="G82" s="193">
        <v>0</v>
      </c>
      <c r="H82" s="193">
        <v>0</v>
      </c>
      <c r="I82" s="193">
        <v>0</v>
      </c>
      <c r="J82" s="193">
        <v>0</v>
      </c>
      <c r="K82" s="195">
        <f t="shared" si="4"/>
        <v>0</v>
      </c>
      <c r="M82" s="197"/>
      <c r="N82" s="197"/>
      <c r="O82" s="197"/>
      <c r="P82" s="197"/>
      <c r="Q82" s="197"/>
      <c r="R82" s="198"/>
      <c r="T82" s="197"/>
      <c r="U82" s="197"/>
      <c r="V82" s="197"/>
      <c r="W82" s="197"/>
      <c r="X82" s="197"/>
      <c r="Y82" s="198"/>
      <c r="AA82" s="193">
        <v>0</v>
      </c>
      <c r="AB82" s="193">
        <v>0</v>
      </c>
      <c r="AC82" s="193">
        <v>0</v>
      </c>
      <c r="AD82" s="193">
        <v>0</v>
      </c>
      <c r="AE82" s="193">
        <v>0</v>
      </c>
      <c r="AF82" s="195">
        <f t="shared" si="5"/>
        <v>0</v>
      </c>
      <c r="AH82" s="193">
        <v>0</v>
      </c>
      <c r="AI82" s="193">
        <v>0</v>
      </c>
      <c r="AJ82" s="193">
        <v>0</v>
      </c>
      <c r="AK82" s="193">
        <v>0</v>
      </c>
      <c r="AL82" s="193">
        <v>0</v>
      </c>
      <c r="AM82" s="195">
        <f t="shared" si="6"/>
        <v>0</v>
      </c>
    </row>
    <row r="83" spans="1:39" ht="14.65" thickBot="1">
      <c r="A83" s="133"/>
      <c r="B83" s="136"/>
      <c r="C83" s="127"/>
      <c r="D83" s="138"/>
      <c r="E83" s="194" t="str">
        <f t="shared" si="7"/>
        <v>High - C2</v>
      </c>
      <c r="F83" s="193">
        <v>0</v>
      </c>
      <c r="G83" s="193">
        <v>0</v>
      </c>
      <c r="H83" s="193">
        <v>0</v>
      </c>
      <c r="I83" s="193">
        <v>0</v>
      </c>
      <c r="J83" s="193">
        <v>13</v>
      </c>
      <c r="K83" s="195">
        <f t="shared" si="4"/>
        <v>13</v>
      </c>
      <c r="M83" s="197"/>
      <c r="N83" s="197"/>
      <c r="O83" s="197"/>
      <c r="P83" s="197"/>
      <c r="Q83" s="197"/>
      <c r="R83" s="198"/>
      <c r="T83" s="197"/>
      <c r="U83" s="197"/>
      <c r="V83" s="197"/>
      <c r="W83" s="197"/>
      <c r="X83" s="197"/>
      <c r="Y83" s="198"/>
      <c r="AA83" s="193">
        <v>0</v>
      </c>
      <c r="AB83" s="193">
        <v>0</v>
      </c>
      <c r="AC83" s="193">
        <v>0</v>
      </c>
      <c r="AD83" s="193">
        <v>0</v>
      </c>
      <c r="AE83" s="193">
        <v>8</v>
      </c>
      <c r="AF83" s="195">
        <f t="shared" si="5"/>
        <v>8</v>
      </c>
      <c r="AH83" s="193">
        <v>0</v>
      </c>
      <c r="AI83" s="193">
        <v>0</v>
      </c>
      <c r="AJ83" s="193">
        <v>0</v>
      </c>
      <c r="AK83" s="193">
        <v>0</v>
      </c>
      <c r="AL83" s="193">
        <v>13</v>
      </c>
      <c r="AM83" s="195">
        <f t="shared" si="6"/>
        <v>13</v>
      </c>
    </row>
    <row r="84" spans="1:39" ht="14.65" thickBot="1">
      <c r="A84" s="134"/>
      <c r="B84" s="137"/>
      <c r="C84" s="128"/>
      <c r="D84" s="139"/>
      <c r="E84" s="199" t="str">
        <f t="shared" si="7"/>
        <v>Very High - C1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6">
        <f t="shared" si="4"/>
        <v>0</v>
      </c>
      <c r="M84" s="197"/>
      <c r="N84" s="197"/>
      <c r="O84" s="197"/>
      <c r="P84" s="197"/>
      <c r="Q84" s="197"/>
      <c r="R84" s="200"/>
      <c r="T84" s="197"/>
      <c r="U84" s="197"/>
      <c r="V84" s="197"/>
      <c r="W84" s="197"/>
      <c r="X84" s="197"/>
      <c r="Y84" s="200"/>
      <c r="AA84" s="193">
        <v>0</v>
      </c>
      <c r="AB84" s="193">
        <v>0</v>
      </c>
      <c r="AC84" s="193">
        <v>0</v>
      </c>
      <c r="AD84" s="193">
        <v>0</v>
      </c>
      <c r="AE84" s="193">
        <v>0</v>
      </c>
      <c r="AF84" s="196">
        <f t="shared" si="5"/>
        <v>0</v>
      </c>
      <c r="AH84" s="193">
        <v>0</v>
      </c>
      <c r="AI84" s="193">
        <v>0</v>
      </c>
      <c r="AJ84" s="193">
        <v>0</v>
      </c>
      <c r="AK84" s="193">
        <v>0</v>
      </c>
      <c r="AL84" s="193">
        <v>0</v>
      </c>
      <c r="AM84" s="196">
        <f t="shared" si="6"/>
        <v>0</v>
      </c>
    </row>
    <row r="85" spans="1:39" ht="14.65" thickBot="1">
      <c r="A85" s="132">
        <v>21</v>
      </c>
      <c r="B85" s="135" t="s">
        <v>49</v>
      </c>
      <c r="C85" s="126" t="s">
        <v>36</v>
      </c>
      <c r="D85" s="129" t="s">
        <v>44</v>
      </c>
      <c r="E85" s="190" t="str">
        <f t="shared" si="7"/>
        <v>Low - C4</v>
      </c>
      <c r="F85" s="197">
        <v>0</v>
      </c>
      <c r="G85" s="193">
        <v>0</v>
      </c>
      <c r="H85" s="193">
        <v>0</v>
      </c>
      <c r="I85" s="193">
        <v>0</v>
      </c>
      <c r="J85" s="193">
        <v>0</v>
      </c>
      <c r="K85" s="192">
        <f t="shared" si="4"/>
        <v>0</v>
      </c>
      <c r="M85" s="197"/>
      <c r="N85" s="197"/>
      <c r="O85" s="197"/>
      <c r="P85" s="197"/>
      <c r="Q85" s="197"/>
      <c r="R85" s="201"/>
      <c r="T85" s="197"/>
      <c r="U85" s="197"/>
      <c r="V85" s="197"/>
      <c r="W85" s="197"/>
      <c r="X85" s="197"/>
      <c r="Y85" s="201"/>
      <c r="AA85" s="197">
        <v>0</v>
      </c>
      <c r="AB85" s="193">
        <v>0</v>
      </c>
      <c r="AC85" s="193">
        <v>0</v>
      </c>
      <c r="AD85" s="193">
        <v>0</v>
      </c>
      <c r="AE85" s="193">
        <v>0</v>
      </c>
      <c r="AF85" s="192">
        <f t="shared" si="5"/>
        <v>0</v>
      </c>
      <c r="AH85" s="197">
        <v>0</v>
      </c>
      <c r="AI85" s="193">
        <v>0</v>
      </c>
      <c r="AJ85" s="193">
        <v>0</v>
      </c>
      <c r="AK85" s="193">
        <v>0</v>
      </c>
      <c r="AL85" s="193">
        <v>0</v>
      </c>
      <c r="AM85" s="192">
        <f t="shared" si="6"/>
        <v>0</v>
      </c>
    </row>
    <row r="86" spans="1:39" ht="14.65" thickBot="1">
      <c r="A86" s="133"/>
      <c r="B86" s="136"/>
      <c r="C86" s="127"/>
      <c r="D86" s="138"/>
      <c r="E86" s="194" t="str">
        <f t="shared" si="7"/>
        <v>Medium - C3</v>
      </c>
      <c r="F86" s="193">
        <v>0</v>
      </c>
      <c r="G86" s="193">
        <v>0</v>
      </c>
      <c r="H86" s="193">
        <v>0</v>
      </c>
      <c r="I86" s="193">
        <v>0</v>
      </c>
      <c r="J86" s="193">
        <v>0</v>
      </c>
      <c r="K86" s="195">
        <f t="shared" si="4"/>
        <v>0</v>
      </c>
      <c r="M86" s="197"/>
      <c r="N86" s="197"/>
      <c r="O86" s="197"/>
      <c r="P86" s="197"/>
      <c r="Q86" s="197"/>
      <c r="R86" s="198"/>
      <c r="T86" s="197"/>
      <c r="U86" s="197"/>
      <c r="V86" s="197"/>
      <c r="W86" s="197"/>
      <c r="X86" s="197"/>
      <c r="Y86" s="198"/>
      <c r="AA86" s="193">
        <v>0</v>
      </c>
      <c r="AB86" s="193">
        <v>0</v>
      </c>
      <c r="AC86" s="193">
        <v>0</v>
      </c>
      <c r="AD86" s="193">
        <v>0</v>
      </c>
      <c r="AE86" s="193">
        <v>0</v>
      </c>
      <c r="AF86" s="195">
        <f t="shared" si="5"/>
        <v>0</v>
      </c>
      <c r="AH86" s="193">
        <v>0</v>
      </c>
      <c r="AI86" s="193">
        <v>0</v>
      </c>
      <c r="AJ86" s="193">
        <v>0</v>
      </c>
      <c r="AK86" s="193">
        <v>0</v>
      </c>
      <c r="AL86" s="193">
        <v>0</v>
      </c>
      <c r="AM86" s="195">
        <f t="shared" si="6"/>
        <v>0</v>
      </c>
    </row>
    <row r="87" spans="1:39" ht="14.65" thickBot="1">
      <c r="A87" s="133"/>
      <c r="B87" s="136"/>
      <c r="C87" s="127"/>
      <c r="D87" s="138"/>
      <c r="E87" s="194" t="str">
        <f t="shared" si="7"/>
        <v>High - C2</v>
      </c>
      <c r="F87" s="193">
        <v>0</v>
      </c>
      <c r="G87" s="193">
        <v>0</v>
      </c>
      <c r="H87" s="193">
        <v>0</v>
      </c>
      <c r="I87" s="193">
        <v>0</v>
      </c>
      <c r="J87" s="193">
        <v>0</v>
      </c>
      <c r="K87" s="195">
        <f t="shared" si="4"/>
        <v>0</v>
      </c>
      <c r="M87" s="197"/>
      <c r="N87" s="197"/>
      <c r="O87" s="197"/>
      <c r="P87" s="197"/>
      <c r="Q87" s="197"/>
      <c r="R87" s="198"/>
      <c r="T87" s="197"/>
      <c r="U87" s="197"/>
      <c r="V87" s="197"/>
      <c r="W87" s="197"/>
      <c r="X87" s="197"/>
      <c r="Y87" s="198"/>
      <c r="AA87" s="193">
        <v>0</v>
      </c>
      <c r="AB87" s="193">
        <v>0</v>
      </c>
      <c r="AC87" s="193">
        <v>0</v>
      </c>
      <c r="AD87" s="193">
        <v>0</v>
      </c>
      <c r="AE87" s="193">
        <v>0</v>
      </c>
      <c r="AF87" s="195">
        <f t="shared" si="5"/>
        <v>0</v>
      </c>
      <c r="AH87" s="193">
        <v>0</v>
      </c>
      <c r="AI87" s="193">
        <v>0</v>
      </c>
      <c r="AJ87" s="193">
        <v>0</v>
      </c>
      <c r="AK87" s="193">
        <v>0</v>
      </c>
      <c r="AL87" s="193">
        <v>0</v>
      </c>
      <c r="AM87" s="195">
        <f t="shared" si="6"/>
        <v>0</v>
      </c>
    </row>
    <row r="88" spans="1:39" ht="14.65" thickBot="1">
      <c r="A88" s="134"/>
      <c r="B88" s="137"/>
      <c r="C88" s="128"/>
      <c r="D88" s="139"/>
      <c r="E88" s="199" t="str">
        <f t="shared" si="7"/>
        <v>Very High - C1</v>
      </c>
      <c r="F88" s="193">
        <v>0</v>
      </c>
      <c r="G88" s="193">
        <v>0</v>
      </c>
      <c r="H88" s="193">
        <v>0</v>
      </c>
      <c r="I88" s="193">
        <v>0</v>
      </c>
      <c r="J88" s="193">
        <v>0</v>
      </c>
      <c r="K88" s="196">
        <f t="shared" si="4"/>
        <v>0</v>
      </c>
      <c r="M88" s="197"/>
      <c r="N88" s="197"/>
      <c r="O88" s="197"/>
      <c r="P88" s="197"/>
      <c r="Q88" s="197"/>
      <c r="R88" s="200"/>
      <c r="T88" s="197"/>
      <c r="U88" s="197"/>
      <c r="V88" s="197"/>
      <c r="W88" s="197"/>
      <c r="X88" s="197"/>
      <c r="Y88" s="200"/>
      <c r="AA88" s="193">
        <v>0</v>
      </c>
      <c r="AB88" s="193">
        <v>0</v>
      </c>
      <c r="AC88" s="193">
        <v>0</v>
      </c>
      <c r="AD88" s="193">
        <v>0</v>
      </c>
      <c r="AE88" s="193">
        <v>0</v>
      </c>
      <c r="AF88" s="196">
        <f t="shared" si="5"/>
        <v>0</v>
      </c>
      <c r="AH88" s="193">
        <v>0</v>
      </c>
      <c r="AI88" s="193">
        <v>0</v>
      </c>
      <c r="AJ88" s="193">
        <v>0</v>
      </c>
      <c r="AK88" s="193">
        <v>0</v>
      </c>
      <c r="AL88" s="193">
        <v>0</v>
      </c>
      <c r="AM88" s="196">
        <f t="shared" si="6"/>
        <v>0</v>
      </c>
    </row>
    <row r="89" spans="1:39" ht="14.65" thickBot="1">
      <c r="A89" s="132">
        <v>22</v>
      </c>
      <c r="B89" s="135" t="s">
        <v>26</v>
      </c>
      <c r="C89" s="99" t="s">
        <v>36</v>
      </c>
      <c r="D89" s="83" t="s">
        <v>37</v>
      </c>
      <c r="E89" s="190" t="str">
        <f t="shared" si="7"/>
        <v>Low - C4</v>
      </c>
      <c r="F89" s="202"/>
      <c r="G89" s="203"/>
      <c r="H89" s="203"/>
      <c r="I89" s="203"/>
      <c r="J89" s="204"/>
      <c r="K89" s="193">
        <f t="shared" si="4"/>
        <v>0</v>
      </c>
      <c r="M89" s="205"/>
      <c r="N89" s="106"/>
      <c r="O89" s="106"/>
      <c r="P89" s="106"/>
      <c r="Q89" s="107"/>
      <c r="R89" s="193"/>
      <c r="T89" s="205"/>
      <c r="U89" s="106"/>
      <c r="V89" s="106"/>
      <c r="W89" s="106"/>
      <c r="X89" s="107"/>
      <c r="Y89" s="193"/>
      <c r="AA89" s="202"/>
      <c r="AB89" s="203"/>
      <c r="AC89" s="203"/>
      <c r="AD89" s="203"/>
      <c r="AE89" s="204"/>
      <c r="AF89" s="193">
        <f t="shared" si="5"/>
        <v>0</v>
      </c>
      <c r="AH89" s="202"/>
      <c r="AI89" s="203"/>
      <c r="AJ89" s="203"/>
      <c r="AK89" s="203"/>
      <c r="AL89" s="204"/>
      <c r="AM89" s="193">
        <f t="shared" si="6"/>
        <v>0</v>
      </c>
    </row>
    <row r="90" spans="1:39" ht="14.65" thickBot="1">
      <c r="A90" s="133"/>
      <c r="B90" s="136"/>
      <c r="C90" s="82" t="s">
        <v>52</v>
      </c>
      <c r="D90" s="81" t="s">
        <v>43</v>
      </c>
      <c r="E90" s="206"/>
      <c r="F90" s="193">
        <v>0</v>
      </c>
      <c r="G90" s="193">
        <v>0</v>
      </c>
      <c r="H90" s="193">
        <v>0</v>
      </c>
      <c r="I90" s="193">
        <v>0</v>
      </c>
      <c r="J90" s="193">
        <v>0</v>
      </c>
      <c r="K90" s="207">
        <f t="shared" si="4"/>
        <v>0</v>
      </c>
      <c r="M90" s="193"/>
      <c r="N90" s="193"/>
      <c r="O90" s="193"/>
      <c r="P90" s="193"/>
      <c r="Q90" s="193"/>
      <c r="R90" s="207"/>
      <c r="T90" s="193"/>
      <c r="U90" s="193"/>
      <c r="V90" s="193"/>
      <c r="W90" s="193"/>
      <c r="X90" s="193"/>
      <c r="Y90" s="207"/>
      <c r="AA90" s="193">
        <v>0</v>
      </c>
      <c r="AB90" s="193">
        <v>0</v>
      </c>
      <c r="AC90" s="193">
        <v>0</v>
      </c>
      <c r="AD90" s="193">
        <v>0</v>
      </c>
      <c r="AE90" s="193">
        <v>0</v>
      </c>
      <c r="AF90" s="207">
        <f t="shared" si="5"/>
        <v>0</v>
      </c>
      <c r="AH90" s="193">
        <v>0</v>
      </c>
      <c r="AI90" s="193">
        <v>0</v>
      </c>
      <c r="AJ90" s="193">
        <v>0</v>
      </c>
      <c r="AK90" s="193">
        <v>0</v>
      </c>
      <c r="AL90" s="193">
        <v>0</v>
      </c>
      <c r="AM90" s="207">
        <f t="shared" si="6"/>
        <v>0</v>
      </c>
    </row>
    <row r="91" spans="1:39" ht="14.65" thickBot="1">
      <c r="A91" s="133"/>
      <c r="B91" s="136"/>
      <c r="C91" s="82" t="s">
        <v>53</v>
      </c>
      <c r="D91" s="81" t="s">
        <v>43</v>
      </c>
      <c r="E91" s="206"/>
      <c r="F91" s="193">
        <v>0</v>
      </c>
      <c r="G91" s="193">
        <v>0</v>
      </c>
      <c r="H91" s="193">
        <v>0</v>
      </c>
      <c r="I91" s="193">
        <v>0</v>
      </c>
      <c r="J91" s="193">
        <v>0</v>
      </c>
      <c r="K91" s="207">
        <f t="shared" si="4"/>
        <v>0</v>
      </c>
      <c r="M91" s="193"/>
      <c r="N91" s="193"/>
      <c r="O91" s="193"/>
      <c r="P91" s="193"/>
      <c r="Q91" s="193"/>
      <c r="R91" s="207"/>
      <c r="T91" s="193"/>
      <c r="U91" s="193"/>
      <c r="V91" s="193"/>
      <c r="W91" s="193"/>
      <c r="X91" s="193"/>
      <c r="Y91" s="207"/>
      <c r="AA91" s="193">
        <v>0</v>
      </c>
      <c r="AB91" s="193">
        <v>0</v>
      </c>
      <c r="AC91" s="193">
        <v>0</v>
      </c>
      <c r="AD91" s="193">
        <v>0</v>
      </c>
      <c r="AE91" s="193">
        <v>0</v>
      </c>
      <c r="AF91" s="207">
        <f t="shared" si="5"/>
        <v>0</v>
      </c>
      <c r="AH91" s="193">
        <v>0</v>
      </c>
      <c r="AI91" s="193">
        <v>0</v>
      </c>
      <c r="AJ91" s="193">
        <v>0</v>
      </c>
      <c r="AK91" s="193">
        <v>0</v>
      </c>
      <c r="AL91" s="193">
        <v>0</v>
      </c>
      <c r="AM91" s="207">
        <f t="shared" si="6"/>
        <v>0</v>
      </c>
    </row>
    <row r="92" spans="1:39" ht="14.65" thickBot="1">
      <c r="A92" s="133"/>
      <c r="B92" s="136"/>
      <c r="C92" s="82" t="s">
        <v>54</v>
      </c>
      <c r="D92" s="81" t="s">
        <v>43</v>
      </c>
      <c r="E92" s="206"/>
      <c r="F92" s="193">
        <v>0</v>
      </c>
      <c r="G92" s="193">
        <v>0</v>
      </c>
      <c r="H92" s="193">
        <v>0</v>
      </c>
      <c r="I92" s="193">
        <v>0</v>
      </c>
      <c r="J92" s="193">
        <v>0</v>
      </c>
      <c r="K92" s="207">
        <f t="shared" si="4"/>
        <v>0</v>
      </c>
      <c r="M92" s="193"/>
      <c r="N92" s="193"/>
      <c r="O92" s="193"/>
      <c r="P92" s="193"/>
      <c r="Q92" s="193"/>
      <c r="R92" s="207"/>
      <c r="T92" s="193"/>
      <c r="U92" s="193"/>
      <c r="V92" s="193"/>
      <c r="W92" s="193"/>
      <c r="X92" s="193"/>
      <c r="Y92" s="207"/>
      <c r="AA92" s="193">
        <v>0</v>
      </c>
      <c r="AB92" s="193">
        <v>0</v>
      </c>
      <c r="AC92" s="193">
        <v>0</v>
      </c>
      <c r="AD92" s="193">
        <v>0</v>
      </c>
      <c r="AE92" s="193">
        <v>0</v>
      </c>
      <c r="AF92" s="207">
        <f t="shared" si="5"/>
        <v>0</v>
      </c>
      <c r="AH92" s="193">
        <v>0</v>
      </c>
      <c r="AI92" s="193">
        <v>0</v>
      </c>
      <c r="AJ92" s="193">
        <v>0</v>
      </c>
      <c r="AK92" s="193">
        <v>0</v>
      </c>
      <c r="AL92" s="193">
        <v>0</v>
      </c>
      <c r="AM92" s="207">
        <f t="shared" si="6"/>
        <v>0</v>
      </c>
    </row>
    <row r="93" spans="1:39" ht="14.65" thickBot="1">
      <c r="A93" s="133"/>
      <c r="B93" s="136"/>
      <c r="C93" s="82" t="s">
        <v>55</v>
      </c>
      <c r="D93" s="81" t="s">
        <v>43</v>
      </c>
      <c r="E93" s="206"/>
      <c r="F93" s="193">
        <v>0</v>
      </c>
      <c r="G93" s="193">
        <v>0</v>
      </c>
      <c r="H93" s="193">
        <v>0</v>
      </c>
      <c r="I93" s="193">
        <v>0</v>
      </c>
      <c r="J93" s="193">
        <v>0</v>
      </c>
      <c r="K93" s="207">
        <f t="shared" si="4"/>
        <v>0</v>
      </c>
      <c r="M93" s="193"/>
      <c r="N93" s="193"/>
      <c r="O93" s="193"/>
      <c r="P93" s="193"/>
      <c r="Q93" s="193"/>
      <c r="R93" s="207"/>
      <c r="T93" s="193"/>
      <c r="U93" s="193"/>
      <c r="V93" s="193"/>
      <c r="W93" s="193"/>
      <c r="X93" s="193"/>
      <c r="Y93" s="207"/>
      <c r="AA93" s="193">
        <v>0</v>
      </c>
      <c r="AB93" s="193">
        <v>0</v>
      </c>
      <c r="AC93" s="193">
        <v>0</v>
      </c>
      <c r="AD93" s="193">
        <v>0</v>
      </c>
      <c r="AE93" s="193">
        <v>0</v>
      </c>
      <c r="AF93" s="207">
        <f t="shared" si="5"/>
        <v>0</v>
      </c>
      <c r="AH93" s="193">
        <v>0</v>
      </c>
      <c r="AI93" s="193">
        <v>0</v>
      </c>
      <c r="AJ93" s="193">
        <v>0</v>
      </c>
      <c r="AK93" s="193">
        <v>0</v>
      </c>
      <c r="AL93" s="193">
        <v>0</v>
      </c>
      <c r="AM93" s="207">
        <f t="shared" si="6"/>
        <v>0</v>
      </c>
    </row>
    <row r="94" spans="1:39" ht="14.65" thickBot="1">
      <c r="A94" s="133"/>
      <c r="B94" s="136"/>
      <c r="C94" s="82" t="s">
        <v>56</v>
      </c>
      <c r="D94" s="81" t="s">
        <v>43</v>
      </c>
      <c r="E94" s="206"/>
      <c r="F94" s="193">
        <v>0</v>
      </c>
      <c r="G94" s="193">
        <v>0</v>
      </c>
      <c r="H94" s="193">
        <v>0</v>
      </c>
      <c r="I94" s="193">
        <v>0</v>
      </c>
      <c r="J94" s="193">
        <v>0</v>
      </c>
      <c r="K94" s="207">
        <f t="shared" si="4"/>
        <v>0</v>
      </c>
      <c r="M94" s="193"/>
      <c r="N94" s="193"/>
      <c r="O94" s="193"/>
      <c r="P94" s="193"/>
      <c r="Q94" s="193"/>
      <c r="R94" s="207"/>
      <c r="T94" s="193"/>
      <c r="U94" s="193"/>
      <c r="V94" s="193"/>
      <c r="W94" s="193"/>
      <c r="X94" s="193"/>
      <c r="Y94" s="207"/>
      <c r="AA94" s="193">
        <v>0</v>
      </c>
      <c r="AB94" s="193">
        <v>0</v>
      </c>
      <c r="AC94" s="193">
        <v>0</v>
      </c>
      <c r="AD94" s="193">
        <v>0</v>
      </c>
      <c r="AE94" s="193">
        <v>0</v>
      </c>
      <c r="AF94" s="207">
        <f t="shared" si="5"/>
        <v>0</v>
      </c>
      <c r="AH94" s="193">
        <v>0</v>
      </c>
      <c r="AI94" s="193">
        <v>0</v>
      </c>
      <c r="AJ94" s="193">
        <v>0</v>
      </c>
      <c r="AK94" s="193">
        <v>0</v>
      </c>
      <c r="AL94" s="193">
        <v>0</v>
      </c>
      <c r="AM94" s="207">
        <f t="shared" si="6"/>
        <v>0</v>
      </c>
    </row>
    <row r="95" spans="1:39" ht="14.65" thickBot="1">
      <c r="A95" s="133"/>
      <c r="B95" s="136"/>
      <c r="C95" s="82" t="s">
        <v>57</v>
      </c>
      <c r="D95" s="81" t="s">
        <v>43</v>
      </c>
      <c r="E95" s="206"/>
      <c r="F95" s="193">
        <v>0</v>
      </c>
      <c r="G95" s="193">
        <v>0</v>
      </c>
      <c r="H95" s="193">
        <v>0</v>
      </c>
      <c r="I95" s="193">
        <v>0</v>
      </c>
      <c r="J95" s="193">
        <v>0</v>
      </c>
      <c r="K95" s="207">
        <f t="shared" si="4"/>
        <v>0</v>
      </c>
      <c r="M95" s="193"/>
      <c r="N95" s="193"/>
      <c r="O95" s="193"/>
      <c r="P95" s="193"/>
      <c r="Q95" s="193"/>
      <c r="R95" s="207"/>
      <c r="T95" s="193"/>
      <c r="U95" s="193"/>
      <c r="V95" s="193"/>
      <c r="W95" s="193"/>
      <c r="X95" s="193"/>
      <c r="Y95" s="207"/>
      <c r="AA95" s="193">
        <v>0</v>
      </c>
      <c r="AB95" s="193">
        <v>0</v>
      </c>
      <c r="AC95" s="193">
        <v>0</v>
      </c>
      <c r="AD95" s="193">
        <v>0</v>
      </c>
      <c r="AE95" s="193">
        <v>0</v>
      </c>
      <c r="AF95" s="207">
        <f t="shared" si="5"/>
        <v>0</v>
      </c>
      <c r="AH95" s="193">
        <v>0</v>
      </c>
      <c r="AI95" s="193">
        <v>0</v>
      </c>
      <c r="AJ95" s="193">
        <v>0</v>
      </c>
      <c r="AK95" s="193">
        <v>0</v>
      </c>
      <c r="AL95" s="193">
        <v>0</v>
      </c>
      <c r="AM95" s="207">
        <f t="shared" si="6"/>
        <v>0</v>
      </c>
    </row>
    <row r="96" spans="1:39" ht="14.65" thickBot="1">
      <c r="A96" s="133"/>
      <c r="B96" s="136"/>
      <c r="C96" s="82" t="s">
        <v>58</v>
      </c>
      <c r="D96" s="81" t="s">
        <v>44</v>
      </c>
      <c r="E96" s="206"/>
      <c r="F96" s="193">
        <v>0</v>
      </c>
      <c r="G96" s="193">
        <v>0</v>
      </c>
      <c r="H96" s="193">
        <v>0</v>
      </c>
      <c r="I96" s="193">
        <v>0</v>
      </c>
      <c r="J96" s="193">
        <v>0</v>
      </c>
      <c r="K96" s="207">
        <f t="shared" si="4"/>
        <v>0</v>
      </c>
      <c r="M96" s="193"/>
      <c r="N96" s="193"/>
      <c r="O96" s="193"/>
      <c r="P96" s="193"/>
      <c r="Q96" s="193"/>
      <c r="R96" s="207"/>
      <c r="T96" s="193"/>
      <c r="U96" s="193"/>
      <c r="V96" s="193"/>
      <c r="W96" s="193"/>
      <c r="X96" s="193"/>
      <c r="Y96" s="207"/>
      <c r="AA96" s="193">
        <v>0</v>
      </c>
      <c r="AB96" s="193">
        <v>0</v>
      </c>
      <c r="AC96" s="193">
        <v>0</v>
      </c>
      <c r="AD96" s="193">
        <v>0</v>
      </c>
      <c r="AE96" s="193">
        <v>0</v>
      </c>
      <c r="AF96" s="207">
        <f t="shared" si="5"/>
        <v>0</v>
      </c>
      <c r="AH96" s="193">
        <v>0</v>
      </c>
      <c r="AI96" s="193">
        <v>0</v>
      </c>
      <c r="AJ96" s="193">
        <v>0</v>
      </c>
      <c r="AK96" s="193">
        <v>0</v>
      </c>
      <c r="AL96" s="193">
        <v>0</v>
      </c>
      <c r="AM96" s="207">
        <f t="shared" si="6"/>
        <v>0</v>
      </c>
    </row>
    <row r="97" spans="1:39" ht="14.65" thickBot="1">
      <c r="A97" s="133"/>
      <c r="B97" s="136"/>
      <c r="C97" s="82" t="s">
        <v>59</v>
      </c>
      <c r="D97" s="81" t="s">
        <v>44</v>
      </c>
      <c r="E97" s="206"/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207">
        <f t="shared" si="4"/>
        <v>0</v>
      </c>
      <c r="M97" s="193"/>
      <c r="N97" s="193"/>
      <c r="O97" s="193"/>
      <c r="P97" s="193"/>
      <c r="Q97" s="193"/>
      <c r="R97" s="207"/>
      <c r="T97" s="193"/>
      <c r="U97" s="193"/>
      <c r="V97" s="193"/>
      <c r="W97" s="193"/>
      <c r="X97" s="193"/>
      <c r="Y97" s="207"/>
      <c r="AA97" s="193">
        <v>0</v>
      </c>
      <c r="AB97" s="193">
        <v>0</v>
      </c>
      <c r="AC97" s="193">
        <v>0</v>
      </c>
      <c r="AD97" s="193">
        <v>0</v>
      </c>
      <c r="AE97" s="193">
        <v>0</v>
      </c>
      <c r="AF97" s="207">
        <f t="shared" si="5"/>
        <v>0</v>
      </c>
      <c r="AH97" s="193">
        <v>0</v>
      </c>
      <c r="AI97" s="193">
        <v>0</v>
      </c>
      <c r="AJ97" s="193">
        <v>0</v>
      </c>
      <c r="AK97" s="193">
        <v>0</v>
      </c>
      <c r="AL97" s="193">
        <v>0</v>
      </c>
      <c r="AM97" s="207">
        <f t="shared" si="6"/>
        <v>0</v>
      </c>
    </row>
    <row r="98" spans="1:39" ht="14.65" thickBot="1">
      <c r="A98" s="133"/>
      <c r="B98" s="136"/>
      <c r="C98" s="82" t="s">
        <v>60</v>
      </c>
      <c r="D98" s="81" t="s">
        <v>45</v>
      </c>
      <c r="E98" s="206"/>
      <c r="F98" s="193">
        <v>0</v>
      </c>
      <c r="G98" s="193">
        <v>0</v>
      </c>
      <c r="H98" s="193">
        <v>0</v>
      </c>
      <c r="I98" s="193">
        <v>0</v>
      </c>
      <c r="J98" s="193">
        <v>0</v>
      </c>
      <c r="K98" s="207">
        <f t="shared" si="4"/>
        <v>0</v>
      </c>
      <c r="M98" s="193"/>
      <c r="N98" s="193"/>
      <c r="O98" s="193"/>
      <c r="P98" s="193"/>
      <c r="Q98" s="193"/>
      <c r="R98" s="207"/>
      <c r="T98" s="193"/>
      <c r="U98" s="193"/>
      <c r="V98" s="193"/>
      <c r="W98" s="193"/>
      <c r="X98" s="193"/>
      <c r="Y98" s="207"/>
      <c r="AA98" s="193">
        <v>0</v>
      </c>
      <c r="AB98" s="193">
        <v>0</v>
      </c>
      <c r="AC98" s="193">
        <v>0</v>
      </c>
      <c r="AD98" s="193">
        <v>0</v>
      </c>
      <c r="AE98" s="193">
        <v>0</v>
      </c>
      <c r="AF98" s="207">
        <f t="shared" si="5"/>
        <v>0</v>
      </c>
      <c r="AH98" s="193">
        <v>0</v>
      </c>
      <c r="AI98" s="193">
        <v>0</v>
      </c>
      <c r="AJ98" s="193">
        <v>0</v>
      </c>
      <c r="AK98" s="193">
        <v>0</v>
      </c>
      <c r="AL98" s="193">
        <v>0</v>
      </c>
      <c r="AM98" s="207">
        <f t="shared" si="6"/>
        <v>0</v>
      </c>
    </row>
    <row r="99" spans="1:39" ht="14.65" thickBot="1">
      <c r="A99" s="133"/>
      <c r="B99" s="136"/>
      <c r="C99" s="82" t="s">
        <v>61</v>
      </c>
      <c r="D99" s="81" t="s">
        <v>45</v>
      </c>
      <c r="E99" s="206"/>
      <c r="F99" s="193">
        <v>0</v>
      </c>
      <c r="G99" s="193">
        <v>0</v>
      </c>
      <c r="H99" s="193">
        <v>0</v>
      </c>
      <c r="I99" s="193">
        <v>0</v>
      </c>
      <c r="J99" s="193">
        <v>0</v>
      </c>
      <c r="K99" s="207">
        <f t="shared" si="4"/>
        <v>0</v>
      </c>
      <c r="M99" s="193"/>
      <c r="N99" s="193"/>
      <c r="O99" s="193"/>
      <c r="P99" s="193"/>
      <c r="Q99" s="193"/>
      <c r="R99" s="207"/>
      <c r="T99" s="193"/>
      <c r="U99" s="193"/>
      <c r="V99" s="193"/>
      <c r="W99" s="193"/>
      <c r="X99" s="193"/>
      <c r="Y99" s="207"/>
      <c r="AA99" s="193">
        <v>0</v>
      </c>
      <c r="AB99" s="193">
        <v>0</v>
      </c>
      <c r="AC99" s="193">
        <v>0</v>
      </c>
      <c r="AD99" s="193">
        <v>0</v>
      </c>
      <c r="AE99" s="193">
        <v>0</v>
      </c>
      <c r="AF99" s="207">
        <f t="shared" si="5"/>
        <v>0</v>
      </c>
      <c r="AH99" s="193">
        <v>0</v>
      </c>
      <c r="AI99" s="193">
        <v>0</v>
      </c>
      <c r="AJ99" s="193">
        <v>0</v>
      </c>
      <c r="AK99" s="193">
        <v>0</v>
      </c>
      <c r="AL99" s="193">
        <v>0</v>
      </c>
      <c r="AM99" s="207">
        <f t="shared" si="6"/>
        <v>0</v>
      </c>
    </row>
    <row r="100" spans="1:39" ht="14.65" thickBot="1">
      <c r="A100" s="133"/>
      <c r="B100" s="136"/>
      <c r="C100" s="84" t="s">
        <v>36</v>
      </c>
      <c r="D100" s="83" t="s">
        <v>37</v>
      </c>
      <c r="E100" s="194" t="str">
        <f>E86</f>
        <v>Medium - C3</v>
      </c>
      <c r="F100" s="202"/>
      <c r="G100" s="203"/>
      <c r="H100" s="203"/>
      <c r="I100" s="203"/>
      <c r="J100" s="204"/>
      <c r="K100" s="193">
        <f t="shared" si="4"/>
        <v>0</v>
      </c>
      <c r="M100" s="205"/>
      <c r="N100" s="106"/>
      <c r="O100" s="106"/>
      <c r="P100" s="106"/>
      <c r="Q100" s="107"/>
      <c r="R100" s="193"/>
      <c r="T100" s="205"/>
      <c r="U100" s="106"/>
      <c r="V100" s="106"/>
      <c r="W100" s="106"/>
      <c r="X100" s="107"/>
      <c r="Y100" s="193"/>
      <c r="AA100" s="202"/>
      <c r="AB100" s="203"/>
      <c r="AC100" s="203"/>
      <c r="AD100" s="203"/>
      <c r="AE100" s="204"/>
      <c r="AF100" s="193">
        <f t="shared" si="5"/>
        <v>0</v>
      </c>
      <c r="AH100" s="202"/>
      <c r="AI100" s="203"/>
      <c r="AJ100" s="203"/>
      <c r="AK100" s="203"/>
      <c r="AL100" s="204"/>
      <c r="AM100" s="193">
        <f t="shared" si="6"/>
        <v>0</v>
      </c>
    </row>
    <row r="101" spans="1:39" ht="14.65" thickBot="1">
      <c r="A101" s="133"/>
      <c r="B101" s="136"/>
      <c r="C101" s="82" t="s">
        <v>52</v>
      </c>
      <c r="D101" s="81" t="s">
        <v>43</v>
      </c>
      <c r="E101" s="206"/>
      <c r="F101" s="193">
        <v>0</v>
      </c>
      <c r="G101" s="193">
        <v>0</v>
      </c>
      <c r="H101" s="193">
        <v>0</v>
      </c>
      <c r="I101" s="193">
        <v>0</v>
      </c>
      <c r="J101" s="193">
        <v>0</v>
      </c>
      <c r="K101" s="207">
        <f t="shared" si="4"/>
        <v>0</v>
      </c>
      <c r="M101" s="193"/>
      <c r="N101" s="193"/>
      <c r="O101" s="193"/>
      <c r="P101" s="193"/>
      <c r="Q101" s="193"/>
      <c r="R101" s="207"/>
      <c r="T101" s="193"/>
      <c r="U101" s="193"/>
      <c r="V101" s="193"/>
      <c r="W101" s="193"/>
      <c r="X101" s="193"/>
      <c r="Y101" s="207"/>
      <c r="AA101" s="193">
        <v>0</v>
      </c>
      <c r="AB101" s="193">
        <v>0</v>
      </c>
      <c r="AC101" s="193">
        <v>0</v>
      </c>
      <c r="AD101" s="193">
        <v>0</v>
      </c>
      <c r="AE101" s="193">
        <v>0</v>
      </c>
      <c r="AF101" s="207">
        <f t="shared" si="5"/>
        <v>0</v>
      </c>
      <c r="AH101" s="193">
        <v>0</v>
      </c>
      <c r="AI101" s="193">
        <v>0</v>
      </c>
      <c r="AJ101" s="193">
        <v>0</v>
      </c>
      <c r="AK101" s="193">
        <v>0</v>
      </c>
      <c r="AL101" s="193">
        <v>0</v>
      </c>
      <c r="AM101" s="207">
        <f t="shared" si="6"/>
        <v>0</v>
      </c>
    </row>
    <row r="102" spans="1:39" ht="14.65" thickBot="1">
      <c r="A102" s="133"/>
      <c r="B102" s="136"/>
      <c r="C102" s="82" t="s">
        <v>53</v>
      </c>
      <c r="D102" s="81" t="s">
        <v>43</v>
      </c>
      <c r="E102" s="206"/>
      <c r="F102" s="193">
        <v>0</v>
      </c>
      <c r="G102" s="193">
        <v>0</v>
      </c>
      <c r="H102" s="193">
        <v>0</v>
      </c>
      <c r="I102" s="193">
        <v>0</v>
      </c>
      <c r="J102" s="193">
        <v>0</v>
      </c>
      <c r="K102" s="207">
        <f t="shared" si="4"/>
        <v>0</v>
      </c>
      <c r="M102" s="193"/>
      <c r="N102" s="193"/>
      <c r="O102" s="193"/>
      <c r="P102" s="193"/>
      <c r="Q102" s="193"/>
      <c r="R102" s="207"/>
      <c r="T102" s="193"/>
      <c r="U102" s="193"/>
      <c r="V102" s="193"/>
      <c r="W102" s="193"/>
      <c r="X102" s="193"/>
      <c r="Y102" s="207"/>
      <c r="AA102" s="193">
        <v>0</v>
      </c>
      <c r="AB102" s="193">
        <v>0</v>
      </c>
      <c r="AC102" s="193">
        <v>0</v>
      </c>
      <c r="AD102" s="193">
        <v>0</v>
      </c>
      <c r="AE102" s="193">
        <v>0</v>
      </c>
      <c r="AF102" s="207">
        <f t="shared" si="5"/>
        <v>0</v>
      </c>
      <c r="AH102" s="193">
        <v>0</v>
      </c>
      <c r="AI102" s="193">
        <v>0</v>
      </c>
      <c r="AJ102" s="193">
        <v>0</v>
      </c>
      <c r="AK102" s="193">
        <v>0</v>
      </c>
      <c r="AL102" s="193">
        <v>0</v>
      </c>
      <c r="AM102" s="207">
        <f t="shared" si="6"/>
        <v>0</v>
      </c>
    </row>
    <row r="103" spans="1:39" ht="14.65" thickBot="1">
      <c r="A103" s="133"/>
      <c r="B103" s="136"/>
      <c r="C103" s="82" t="s">
        <v>54</v>
      </c>
      <c r="D103" s="81" t="s">
        <v>43</v>
      </c>
      <c r="E103" s="206"/>
      <c r="F103" s="193">
        <v>0</v>
      </c>
      <c r="G103" s="193">
        <v>0</v>
      </c>
      <c r="H103" s="193">
        <v>0</v>
      </c>
      <c r="I103" s="193">
        <v>0</v>
      </c>
      <c r="J103" s="193">
        <v>0</v>
      </c>
      <c r="K103" s="207">
        <f t="shared" si="4"/>
        <v>0</v>
      </c>
      <c r="M103" s="193"/>
      <c r="N103" s="193"/>
      <c r="O103" s="193"/>
      <c r="P103" s="193"/>
      <c r="Q103" s="193"/>
      <c r="R103" s="207"/>
      <c r="T103" s="193"/>
      <c r="U103" s="193"/>
      <c r="V103" s="193"/>
      <c r="W103" s="193"/>
      <c r="X103" s="193"/>
      <c r="Y103" s="207"/>
      <c r="AA103" s="193">
        <v>0</v>
      </c>
      <c r="AB103" s="193">
        <v>0</v>
      </c>
      <c r="AC103" s="193">
        <v>0</v>
      </c>
      <c r="AD103" s="193">
        <v>0</v>
      </c>
      <c r="AE103" s="193">
        <v>0</v>
      </c>
      <c r="AF103" s="207">
        <f t="shared" si="5"/>
        <v>0</v>
      </c>
      <c r="AH103" s="193">
        <v>0</v>
      </c>
      <c r="AI103" s="193">
        <v>0</v>
      </c>
      <c r="AJ103" s="193">
        <v>0</v>
      </c>
      <c r="AK103" s="193">
        <v>0</v>
      </c>
      <c r="AL103" s="193">
        <v>0</v>
      </c>
      <c r="AM103" s="207">
        <f t="shared" si="6"/>
        <v>0</v>
      </c>
    </row>
    <row r="104" spans="1:39" ht="14.65" thickBot="1">
      <c r="A104" s="133"/>
      <c r="B104" s="136"/>
      <c r="C104" s="82" t="s">
        <v>55</v>
      </c>
      <c r="D104" s="81" t="s">
        <v>43</v>
      </c>
      <c r="E104" s="206"/>
      <c r="F104" s="193">
        <v>0</v>
      </c>
      <c r="G104" s="193">
        <v>0</v>
      </c>
      <c r="H104" s="193">
        <v>0</v>
      </c>
      <c r="I104" s="193">
        <v>0</v>
      </c>
      <c r="J104" s="193">
        <v>0</v>
      </c>
      <c r="K104" s="207">
        <f t="shared" si="4"/>
        <v>0</v>
      </c>
      <c r="M104" s="193"/>
      <c r="N104" s="193"/>
      <c r="O104" s="193"/>
      <c r="P104" s="193"/>
      <c r="Q104" s="193"/>
      <c r="R104" s="207"/>
      <c r="T104" s="193"/>
      <c r="U104" s="193"/>
      <c r="V104" s="193"/>
      <c r="W104" s="193"/>
      <c r="X104" s="193"/>
      <c r="Y104" s="207"/>
      <c r="AA104" s="193">
        <v>0</v>
      </c>
      <c r="AB104" s="193">
        <v>0</v>
      </c>
      <c r="AC104" s="193">
        <v>0</v>
      </c>
      <c r="AD104" s="193">
        <v>0</v>
      </c>
      <c r="AE104" s="193">
        <v>0</v>
      </c>
      <c r="AF104" s="207">
        <f t="shared" si="5"/>
        <v>0</v>
      </c>
      <c r="AH104" s="193">
        <v>0</v>
      </c>
      <c r="AI104" s="193">
        <v>0</v>
      </c>
      <c r="AJ104" s="193">
        <v>0</v>
      </c>
      <c r="AK104" s="193">
        <v>0</v>
      </c>
      <c r="AL104" s="193">
        <v>0</v>
      </c>
      <c r="AM104" s="207">
        <f t="shared" si="6"/>
        <v>0</v>
      </c>
    </row>
    <row r="105" spans="1:39" ht="14.65" thickBot="1">
      <c r="A105" s="133"/>
      <c r="B105" s="136"/>
      <c r="C105" s="82" t="s">
        <v>56</v>
      </c>
      <c r="D105" s="81" t="s">
        <v>43</v>
      </c>
      <c r="E105" s="206"/>
      <c r="F105" s="193">
        <v>0</v>
      </c>
      <c r="G105" s="193">
        <v>0</v>
      </c>
      <c r="H105" s="193">
        <v>0</v>
      </c>
      <c r="I105" s="193">
        <v>0</v>
      </c>
      <c r="J105" s="193">
        <v>0</v>
      </c>
      <c r="K105" s="207">
        <f t="shared" si="4"/>
        <v>0</v>
      </c>
      <c r="M105" s="193"/>
      <c r="N105" s="193"/>
      <c r="O105" s="193"/>
      <c r="P105" s="193"/>
      <c r="Q105" s="193"/>
      <c r="R105" s="207"/>
      <c r="T105" s="193"/>
      <c r="U105" s="193"/>
      <c r="V105" s="193"/>
      <c r="W105" s="193"/>
      <c r="X105" s="193"/>
      <c r="Y105" s="207"/>
      <c r="AA105" s="193">
        <v>0</v>
      </c>
      <c r="AB105" s="193">
        <v>0</v>
      </c>
      <c r="AC105" s="193">
        <v>0</v>
      </c>
      <c r="AD105" s="193">
        <v>0</v>
      </c>
      <c r="AE105" s="193">
        <v>0</v>
      </c>
      <c r="AF105" s="207">
        <f t="shared" si="5"/>
        <v>0</v>
      </c>
      <c r="AH105" s="193">
        <v>0</v>
      </c>
      <c r="AI105" s="193">
        <v>0</v>
      </c>
      <c r="AJ105" s="193">
        <v>0</v>
      </c>
      <c r="AK105" s="193">
        <v>0</v>
      </c>
      <c r="AL105" s="193">
        <v>0</v>
      </c>
      <c r="AM105" s="207">
        <f t="shared" si="6"/>
        <v>0</v>
      </c>
    </row>
    <row r="106" spans="1:39" ht="14.65" thickBot="1">
      <c r="A106" s="133"/>
      <c r="B106" s="136"/>
      <c r="C106" s="82" t="s">
        <v>57</v>
      </c>
      <c r="D106" s="81" t="s">
        <v>43</v>
      </c>
      <c r="E106" s="206"/>
      <c r="F106" s="193">
        <v>0</v>
      </c>
      <c r="G106" s="193">
        <v>0</v>
      </c>
      <c r="H106" s="193">
        <v>0</v>
      </c>
      <c r="I106" s="193">
        <v>0</v>
      </c>
      <c r="J106" s="193">
        <v>0</v>
      </c>
      <c r="K106" s="207">
        <f t="shared" si="4"/>
        <v>0</v>
      </c>
      <c r="M106" s="193"/>
      <c r="N106" s="193"/>
      <c r="O106" s="193"/>
      <c r="P106" s="193"/>
      <c r="Q106" s="193"/>
      <c r="R106" s="207"/>
      <c r="T106" s="193"/>
      <c r="U106" s="193"/>
      <c r="V106" s="193"/>
      <c r="W106" s="193"/>
      <c r="X106" s="193"/>
      <c r="Y106" s="207"/>
      <c r="AA106" s="193">
        <v>0</v>
      </c>
      <c r="AB106" s="193">
        <v>0</v>
      </c>
      <c r="AC106" s="193">
        <v>0</v>
      </c>
      <c r="AD106" s="193">
        <v>0</v>
      </c>
      <c r="AE106" s="193">
        <v>0</v>
      </c>
      <c r="AF106" s="207">
        <f t="shared" si="5"/>
        <v>0</v>
      </c>
      <c r="AH106" s="193">
        <v>0</v>
      </c>
      <c r="AI106" s="193">
        <v>0</v>
      </c>
      <c r="AJ106" s="193">
        <v>0</v>
      </c>
      <c r="AK106" s="193">
        <v>0</v>
      </c>
      <c r="AL106" s="193">
        <v>0</v>
      </c>
      <c r="AM106" s="207">
        <f t="shared" si="6"/>
        <v>0</v>
      </c>
    </row>
    <row r="107" spans="1:39" ht="14.65" thickBot="1">
      <c r="A107" s="133"/>
      <c r="B107" s="136"/>
      <c r="C107" s="82" t="s">
        <v>58</v>
      </c>
      <c r="D107" s="81" t="s">
        <v>44</v>
      </c>
      <c r="E107" s="206"/>
      <c r="F107" s="193">
        <v>0</v>
      </c>
      <c r="G107" s="193">
        <v>0</v>
      </c>
      <c r="H107" s="193">
        <v>0</v>
      </c>
      <c r="I107" s="193">
        <v>0</v>
      </c>
      <c r="J107" s="193">
        <v>0</v>
      </c>
      <c r="K107" s="207">
        <f t="shared" si="4"/>
        <v>0</v>
      </c>
      <c r="M107" s="193"/>
      <c r="N107" s="193"/>
      <c r="O107" s="193"/>
      <c r="P107" s="193"/>
      <c r="Q107" s="193"/>
      <c r="R107" s="207"/>
      <c r="T107" s="193"/>
      <c r="U107" s="193"/>
      <c r="V107" s="193"/>
      <c r="W107" s="193"/>
      <c r="X107" s="193"/>
      <c r="Y107" s="207"/>
      <c r="AA107" s="193">
        <v>0</v>
      </c>
      <c r="AB107" s="193">
        <v>0</v>
      </c>
      <c r="AC107" s="193">
        <v>0</v>
      </c>
      <c r="AD107" s="193">
        <v>0</v>
      </c>
      <c r="AE107" s="193">
        <v>0</v>
      </c>
      <c r="AF107" s="207">
        <f t="shared" si="5"/>
        <v>0</v>
      </c>
      <c r="AH107" s="193">
        <v>0</v>
      </c>
      <c r="AI107" s="193">
        <v>0</v>
      </c>
      <c r="AJ107" s="193">
        <v>0</v>
      </c>
      <c r="AK107" s="193">
        <v>0</v>
      </c>
      <c r="AL107" s="193">
        <v>0</v>
      </c>
      <c r="AM107" s="207">
        <f t="shared" si="6"/>
        <v>0</v>
      </c>
    </row>
    <row r="108" spans="1:39" ht="14.65" thickBot="1">
      <c r="A108" s="133"/>
      <c r="B108" s="136"/>
      <c r="C108" s="82" t="s">
        <v>59</v>
      </c>
      <c r="D108" s="81" t="s">
        <v>44</v>
      </c>
      <c r="E108" s="206"/>
      <c r="F108" s="193">
        <v>0</v>
      </c>
      <c r="G108" s="193">
        <v>0</v>
      </c>
      <c r="H108" s="193">
        <v>0</v>
      </c>
      <c r="I108" s="193">
        <v>0</v>
      </c>
      <c r="J108" s="193">
        <v>0</v>
      </c>
      <c r="K108" s="207">
        <f t="shared" si="4"/>
        <v>0</v>
      </c>
      <c r="M108" s="193"/>
      <c r="N108" s="193"/>
      <c r="O108" s="193"/>
      <c r="P108" s="193"/>
      <c r="Q108" s="193"/>
      <c r="R108" s="207"/>
      <c r="T108" s="193"/>
      <c r="U108" s="193"/>
      <c r="V108" s="193"/>
      <c r="W108" s="193"/>
      <c r="X108" s="193"/>
      <c r="Y108" s="207"/>
      <c r="AA108" s="193">
        <v>0</v>
      </c>
      <c r="AB108" s="193">
        <v>0</v>
      </c>
      <c r="AC108" s="193">
        <v>0</v>
      </c>
      <c r="AD108" s="193">
        <v>0</v>
      </c>
      <c r="AE108" s="193">
        <v>0</v>
      </c>
      <c r="AF108" s="207">
        <f t="shared" si="5"/>
        <v>0</v>
      </c>
      <c r="AH108" s="193">
        <v>0</v>
      </c>
      <c r="AI108" s="193">
        <v>0</v>
      </c>
      <c r="AJ108" s="193">
        <v>0</v>
      </c>
      <c r="AK108" s="193">
        <v>0</v>
      </c>
      <c r="AL108" s="193">
        <v>0</v>
      </c>
      <c r="AM108" s="207">
        <f t="shared" si="6"/>
        <v>0</v>
      </c>
    </row>
    <row r="109" spans="1:39" ht="14.65" thickBot="1">
      <c r="A109" s="133"/>
      <c r="B109" s="136"/>
      <c r="C109" s="82" t="s">
        <v>60</v>
      </c>
      <c r="D109" s="81" t="s">
        <v>45</v>
      </c>
      <c r="E109" s="206"/>
      <c r="F109" s="193">
        <v>0</v>
      </c>
      <c r="G109" s="193">
        <v>0</v>
      </c>
      <c r="H109" s="193">
        <v>0</v>
      </c>
      <c r="I109" s="193">
        <v>0</v>
      </c>
      <c r="J109" s="193">
        <v>0</v>
      </c>
      <c r="K109" s="207">
        <f t="shared" si="4"/>
        <v>0</v>
      </c>
      <c r="M109" s="193"/>
      <c r="N109" s="193"/>
      <c r="O109" s="193"/>
      <c r="P109" s="193"/>
      <c r="Q109" s="193"/>
      <c r="R109" s="207"/>
      <c r="T109" s="193"/>
      <c r="U109" s="193"/>
      <c r="V109" s="193"/>
      <c r="W109" s="193"/>
      <c r="X109" s="193"/>
      <c r="Y109" s="207"/>
      <c r="AA109" s="193">
        <v>0</v>
      </c>
      <c r="AB109" s="193">
        <v>0</v>
      </c>
      <c r="AC109" s="193">
        <v>0</v>
      </c>
      <c r="AD109" s="193">
        <v>0</v>
      </c>
      <c r="AE109" s="193">
        <v>0</v>
      </c>
      <c r="AF109" s="207">
        <f t="shared" si="5"/>
        <v>0</v>
      </c>
      <c r="AH109" s="193">
        <v>0</v>
      </c>
      <c r="AI109" s="193">
        <v>0</v>
      </c>
      <c r="AJ109" s="193">
        <v>0</v>
      </c>
      <c r="AK109" s="193">
        <v>0</v>
      </c>
      <c r="AL109" s="193">
        <v>0</v>
      </c>
      <c r="AM109" s="207">
        <f t="shared" si="6"/>
        <v>0</v>
      </c>
    </row>
    <row r="110" spans="1:39" ht="14.65" thickBot="1">
      <c r="A110" s="133"/>
      <c r="B110" s="136"/>
      <c r="C110" s="82" t="s">
        <v>61</v>
      </c>
      <c r="D110" s="81" t="s">
        <v>45</v>
      </c>
      <c r="E110" s="206"/>
      <c r="F110" s="193">
        <v>0</v>
      </c>
      <c r="G110" s="193">
        <v>0</v>
      </c>
      <c r="H110" s="193">
        <v>0</v>
      </c>
      <c r="I110" s="193">
        <v>0</v>
      </c>
      <c r="J110" s="193">
        <v>0</v>
      </c>
      <c r="K110" s="207">
        <f t="shared" si="4"/>
        <v>0</v>
      </c>
      <c r="M110" s="193"/>
      <c r="N110" s="193"/>
      <c r="O110" s="193"/>
      <c r="P110" s="193"/>
      <c r="Q110" s="193"/>
      <c r="R110" s="207"/>
      <c r="T110" s="193"/>
      <c r="U110" s="193"/>
      <c r="V110" s="193"/>
      <c r="W110" s="193"/>
      <c r="X110" s="193"/>
      <c r="Y110" s="207"/>
      <c r="AA110" s="193">
        <v>0</v>
      </c>
      <c r="AB110" s="193">
        <v>0</v>
      </c>
      <c r="AC110" s="193">
        <v>0</v>
      </c>
      <c r="AD110" s="193">
        <v>0</v>
      </c>
      <c r="AE110" s="193">
        <v>0</v>
      </c>
      <c r="AF110" s="207">
        <f t="shared" si="5"/>
        <v>0</v>
      </c>
      <c r="AH110" s="193">
        <v>0</v>
      </c>
      <c r="AI110" s="193">
        <v>0</v>
      </c>
      <c r="AJ110" s="193">
        <v>0</v>
      </c>
      <c r="AK110" s="193">
        <v>0</v>
      </c>
      <c r="AL110" s="193">
        <v>0</v>
      </c>
      <c r="AM110" s="207">
        <f t="shared" si="6"/>
        <v>0</v>
      </c>
    </row>
    <row r="111" spans="1:39" ht="14.65" thickBot="1">
      <c r="A111" s="133"/>
      <c r="B111" s="136"/>
      <c r="C111" s="84" t="s">
        <v>36</v>
      </c>
      <c r="D111" s="83" t="s">
        <v>37</v>
      </c>
      <c r="E111" s="194" t="str">
        <f>E87</f>
        <v>High - C2</v>
      </c>
      <c r="F111" s="202"/>
      <c r="G111" s="203"/>
      <c r="H111" s="203"/>
      <c r="I111" s="203"/>
      <c r="J111" s="204"/>
      <c r="K111" s="193">
        <f t="shared" si="4"/>
        <v>0</v>
      </c>
      <c r="M111" s="205"/>
      <c r="N111" s="106"/>
      <c r="O111" s="106"/>
      <c r="P111" s="106"/>
      <c r="Q111" s="107"/>
      <c r="R111" s="193"/>
      <c r="T111" s="205"/>
      <c r="U111" s="106"/>
      <c r="V111" s="106"/>
      <c r="W111" s="106"/>
      <c r="X111" s="107"/>
      <c r="Y111" s="193"/>
      <c r="AA111" s="202"/>
      <c r="AB111" s="203"/>
      <c r="AC111" s="203"/>
      <c r="AD111" s="203"/>
      <c r="AE111" s="204"/>
      <c r="AF111" s="193">
        <f t="shared" si="5"/>
        <v>0</v>
      </c>
      <c r="AH111" s="202"/>
      <c r="AI111" s="203"/>
      <c r="AJ111" s="203"/>
      <c r="AK111" s="203"/>
      <c r="AL111" s="204"/>
      <c r="AM111" s="193">
        <f t="shared" si="6"/>
        <v>0</v>
      </c>
    </row>
    <row r="112" spans="1:39" ht="14.65" thickBot="1">
      <c r="A112" s="133"/>
      <c r="B112" s="136"/>
      <c r="C112" s="82" t="s">
        <v>52</v>
      </c>
      <c r="D112" s="81" t="s">
        <v>43</v>
      </c>
      <c r="E112" s="206"/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  <c r="K112" s="207">
        <f t="shared" si="4"/>
        <v>0</v>
      </c>
      <c r="M112" s="193"/>
      <c r="N112" s="193"/>
      <c r="O112" s="193"/>
      <c r="P112" s="193"/>
      <c r="Q112" s="193"/>
      <c r="R112" s="207"/>
      <c r="T112" s="193"/>
      <c r="U112" s="193"/>
      <c r="V112" s="193"/>
      <c r="W112" s="193"/>
      <c r="X112" s="193"/>
      <c r="Y112" s="207"/>
      <c r="AA112" s="193">
        <v>0</v>
      </c>
      <c r="AB112" s="193">
        <v>0</v>
      </c>
      <c r="AC112" s="193">
        <v>0</v>
      </c>
      <c r="AD112" s="193">
        <v>0</v>
      </c>
      <c r="AE112" s="193">
        <v>0</v>
      </c>
      <c r="AF112" s="207">
        <f t="shared" si="5"/>
        <v>0</v>
      </c>
      <c r="AH112" s="193">
        <v>0</v>
      </c>
      <c r="AI112" s="193">
        <v>0</v>
      </c>
      <c r="AJ112" s="193">
        <v>0</v>
      </c>
      <c r="AK112" s="193">
        <v>0</v>
      </c>
      <c r="AL112" s="193">
        <v>0</v>
      </c>
      <c r="AM112" s="207">
        <f t="shared" si="6"/>
        <v>0</v>
      </c>
    </row>
    <row r="113" spans="1:39" ht="14.65" thickBot="1">
      <c r="A113" s="133"/>
      <c r="B113" s="136"/>
      <c r="C113" s="82" t="s">
        <v>53</v>
      </c>
      <c r="D113" s="81" t="s">
        <v>43</v>
      </c>
      <c r="E113" s="206"/>
      <c r="F113" s="193">
        <v>0</v>
      </c>
      <c r="G113" s="193">
        <v>0</v>
      </c>
      <c r="H113" s="193">
        <v>0</v>
      </c>
      <c r="I113" s="193">
        <v>0</v>
      </c>
      <c r="J113" s="193">
        <v>0</v>
      </c>
      <c r="K113" s="207">
        <f t="shared" si="4"/>
        <v>0</v>
      </c>
      <c r="M113" s="193"/>
      <c r="N113" s="193"/>
      <c r="O113" s="193"/>
      <c r="P113" s="193"/>
      <c r="Q113" s="193"/>
      <c r="R113" s="207"/>
      <c r="T113" s="193"/>
      <c r="U113" s="193"/>
      <c r="V113" s="193"/>
      <c r="W113" s="193"/>
      <c r="X113" s="193"/>
      <c r="Y113" s="207"/>
      <c r="AA113" s="193">
        <v>0</v>
      </c>
      <c r="AB113" s="193">
        <v>0</v>
      </c>
      <c r="AC113" s="193">
        <v>0</v>
      </c>
      <c r="AD113" s="193">
        <v>0</v>
      </c>
      <c r="AE113" s="193">
        <v>0</v>
      </c>
      <c r="AF113" s="207">
        <f t="shared" si="5"/>
        <v>0</v>
      </c>
      <c r="AH113" s="193">
        <v>0</v>
      </c>
      <c r="AI113" s="193">
        <v>0</v>
      </c>
      <c r="AJ113" s="193">
        <v>0</v>
      </c>
      <c r="AK113" s="193">
        <v>0</v>
      </c>
      <c r="AL113" s="193">
        <v>0</v>
      </c>
      <c r="AM113" s="207">
        <f t="shared" si="6"/>
        <v>0</v>
      </c>
    </row>
    <row r="114" spans="1:39" ht="14.65" thickBot="1">
      <c r="A114" s="133"/>
      <c r="B114" s="136"/>
      <c r="C114" s="82" t="s">
        <v>54</v>
      </c>
      <c r="D114" s="81" t="s">
        <v>43</v>
      </c>
      <c r="E114" s="206"/>
      <c r="F114" s="193">
        <v>0</v>
      </c>
      <c r="G114" s="193">
        <v>0</v>
      </c>
      <c r="H114" s="193">
        <v>0</v>
      </c>
      <c r="I114" s="193">
        <v>0</v>
      </c>
      <c r="J114" s="193">
        <v>0</v>
      </c>
      <c r="K114" s="207">
        <f t="shared" si="4"/>
        <v>0</v>
      </c>
      <c r="M114" s="193"/>
      <c r="N114" s="193"/>
      <c r="O114" s="193"/>
      <c r="P114" s="193"/>
      <c r="Q114" s="193"/>
      <c r="R114" s="207"/>
      <c r="T114" s="193"/>
      <c r="U114" s="193"/>
      <c r="V114" s="193"/>
      <c r="W114" s="193"/>
      <c r="X114" s="193"/>
      <c r="Y114" s="207"/>
      <c r="AA114" s="193">
        <v>0</v>
      </c>
      <c r="AB114" s="193">
        <v>0</v>
      </c>
      <c r="AC114" s="193">
        <v>0</v>
      </c>
      <c r="AD114" s="193">
        <v>0</v>
      </c>
      <c r="AE114" s="193">
        <v>0</v>
      </c>
      <c r="AF114" s="207">
        <f t="shared" si="5"/>
        <v>0</v>
      </c>
      <c r="AH114" s="193">
        <v>0</v>
      </c>
      <c r="AI114" s="193">
        <v>0</v>
      </c>
      <c r="AJ114" s="193">
        <v>0</v>
      </c>
      <c r="AK114" s="193">
        <v>0</v>
      </c>
      <c r="AL114" s="193">
        <v>0</v>
      </c>
      <c r="AM114" s="207">
        <f t="shared" si="6"/>
        <v>0</v>
      </c>
    </row>
    <row r="115" spans="1:39" ht="14.65" thickBot="1">
      <c r="A115" s="133"/>
      <c r="B115" s="136"/>
      <c r="C115" s="82" t="s">
        <v>55</v>
      </c>
      <c r="D115" s="81" t="s">
        <v>43</v>
      </c>
      <c r="E115" s="206"/>
      <c r="F115" s="193">
        <v>0</v>
      </c>
      <c r="G115" s="193">
        <v>0</v>
      </c>
      <c r="H115" s="193">
        <v>0</v>
      </c>
      <c r="I115" s="193">
        <v>0</v>
      </c>
      <c r="J115" s="193">
        <v>0</v>
      </c>
      <c r="K115" s="207">
        <f t="shared" si="4"/>
        <v>0</v>
      </c>
      <c r="M115" s="193"/>
      <c r="N115" s="193"/>
      <c r="O115" s="193"/>
      <c r="P115" s="193"/>
      <c r="Q115" s="193"/>
      <c r="R115" s="207"/>
      <c r="T115" s="193"/>
      <c r="U115" s="193"/>
      <c r="V115" s="193"/>
      <c r="W115" s="193"/>
      <c r="X115" s="193"/>
      <c r="Y115" s="207"/>
      <c r="AA115" s="193">
        <v>0</v>
      </c>
      <c r="AB115" s="193">
        <v>0</v>
      </c>
      <c r="AC115" s="193">
        <v>0</v>
      </c>
      <c r="AD115" s="193">
        <v>0</v>
      </c>
      <c r="AE115" s="193">
        <v>0</v>
      </c>
      <c r="AF115" s="207">
        <f t="shared" si="5"/>
        <v>0</v>
      </c>
      <c r="AH115" s="193">
        <v>0</v>
      </c>
      <c r="AI115" s="193">
        <v>0</v>
      </c>
      <c r="AJ115" s="193">
        <v>0</v>
      </c>
      <c r="AK115" s="193">
        <v>0</v>
      </c>
      <c r="AL115" s="193">
        <v>0</v>
      </c>
      <c r="AM115" s="207">
        <f t="shared" si="6"/>
        <v>0</v>
      </c>
    </row>
    <row r="116" spans="1:39" ht="14.65" thickBot="1">
      <c r="A116" s="133"/>
      <c r="B116" s="136"/>
      <c r="C116" s="82" t="s">
        <v>56</v>
      </c>
      <c r="D116" s="81" t="s">
        <v>43</v>
      </c>
      <c r="E116" s="206"/>
      <c r="F116" s="193">
        <v>0</v>
      </c>
      <c r="G116" s="193">
        <v>0</v>
      </c>
      <c r="H116" s="193">
        <v>0</v>
      </c>
      <c r="I116" s="193">
        <v>0</v>
      </c>
      <c r="J116" s="193">
        <v>0</v>
      </c>
      <c r="K116" s="207">
        <f t="shared" si="4"/>
        <v>0</v>
      </c>
      <c r="M116" s="193"/>
      <c r="N116" s="193"/>
      <c r="O116" s="193"/>
      <c r="P116" s="193"/>
      <c r="Q116" s="193"/>
      <c r="R116" s="207"/>
      <c r="T116" s="193"/>
      <c r="U116" s="193"/>
      <c r="V116" s="193"/>
      <c r="W116" s="193"/>
      <c r="X116" s="193"/>
      <c r="Y116" s="207"/>
      <c r="AA116" s="193">
        <v>0</v>
      </c>
      <c r="AB116" s="193">
        <v>0</v>
      </c>
      <c r="AC116" s="193">
        <v>0</v>
      </c>
      <c r="AD116" s="193">
        <v>0</v>
      </c>
      <c r="AE116" s="193">
        <v>0</v>
      </c>
      <c r="AF116" s="207">
        <f t="shared" si="5"/>
        <v>0</v>
      </c>
      <c r="AH116" s="193">
        <v>0</v>
      </c>
      <c r="AI116" s="193">
        <v>0</v>
      </c>
      <c r="AJ116" s="193">
        <v>0</v>
      </c>
      <c r="AK116" s="193">
        <v>0</v>
      </c>
      <c r="AL116" s="193">
        <v>0</v>
      </c>
      <c r="AM116" s="207">
        <f t="shared" si="6"/>
        <v>0</v>
      </c>
    </row>
    <row r="117" spans="1:39" ht="14.65" thickBot="1">
      <c r="A117" s="133"/>
      <c r="B117" s="136"/>
      <c r="C117" s="82" t="s">
        <v>57</v>
      </c>
      <c r="D117" s="81" t="s">
        <v>43</v>
      </c>
      <c r="E117" s="206"/>
      <c r="F117" s="193">
        <v>0</v>
      </c>
      <c r="G117" s="193">
        <v>0</v>
      </c>
      <c r="H117" s="193">
        <v>0</v>
      </c>
      <c r="I117" s="193">
        <v>0</v>
      </c>
      <c r="J117" s="193">
        <v>0</v>
      </c>
      <c r="K117" s="207">
        <f t="shared" si="4"/>
        <v>0</v>
      </c>
      <c r="M117" s="193"/>
      <c r="N117" s="193"/>
      <c r="O117" s="193"/>
      <c r="P117" s="193"/>
      <c r="Q117" s="193"/>
      <c r="R117" s="207"/>
      <c r="T117" s="193"/>
      <c r="U117" s="193"/>
      <c r="V117" s="193"/>
      <c r="W117" s="193"/>
      <c r="X117" s="193"/>
      <c r="Y117" s="207"/>
      <c r="AA117" s="193">
        <v>0</v>
      </c>
      <c r="AB117" s="193">
        <v>0</v>
      </c>
      <c r="AC117" s="193">
        <v>0</v>
      </c>
      <c r="AD117" s="193">
        <v>0</v>
      </c>
      <c r="AE117" s="193">
        <v>0</v>
      </c>
      <c r="AF117" s="207">
        <f t="shared" si="5"/>
        <v>0</v>
      </c>
      <c r="AH117" s="193">
        <v>0</v>
      </c>
      <c r="AI117" s="193">
        <v>0</v>
      </c>
      <c r="AJ117" s="193">
        <v>0</v>
      </c>
      <c r="AK117" s="193">
        <v>0</v>
      </c>
      <c r="AL117" s="193">
        <v>0</v>
      </c>
      <c r="AM117" s="207">
        <f t="shared" si="6"/>
        <v>0</v>
      </c>
    </row>
    <row r="118" spans="1:39" ht="14.65" thickBot="1">
      <c r="A118" s="133"/>
      <c r="B118" s="136"/>
      <c r="C118" s="82" t="s">
        <v>58</v>
      </c>
      <c r="D118" s="81" t="s">
        <v>44</v>
      </c>
      <c r="E118" s="206"/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207">
        <f t="shared" si="4"/>
        <v>0</v>
      </c>
      <c r="M118" s="193"/>
      <c r="N118" s="193"/>
      <c r="O118" s="193"/>
      <c r="P118" s="193"/>
      <c r="Q118" s="193"/>
      <c r="R118" s="207"/>
      <c r="T118" s="193"/>
      <c r="U118" s="193"/>
      <c r="V118" s="193"/>
      <c r="W118" s="193"/>
      <c r="X118" s="193"/>
      <c r="Y118" s="207"/>
      <c r="AA118" s="193">
        <v>0</v>
      </c>
      <c r="AB118" s="193">
        <v>0</v>
      </c>
      <c r="AC118" s="193">
        <v>0</v>
      </c>
      <c r="AD118" s="193">
        <v>0</v>
      </c>
      <c r="AE118" s="193">
        <v>0</v>
      </c>
      <c r="AF118" s="207">
        <f t="shared" si="5"/>
        <v>0</v>
      </c>
      <c r="AH118" s="193">
        <v>0</v>
      </c>
      <c r="AI118" s="193">
        <v>0</v>
      </c>
      <c r="AJ118" s="193">
        <v>0</v>
      </c>
      <c r="AK118" s="193">
        <v>0</v>
      </c>
      <c r="AL118" s="193">
        <v>0</v>
      </c>
      <c r="AM118" s="207">
        <f t="shared" si="6"/>
        <v>0</v>
      </c>
    </row>
    <row r="119" spans="1:39" ht="14.65" thickBot="1">
      <c r="A119" s="133"/>
      <c r="B119" s="136"/>
      <c r="C119" s="82" t="s">
        <v>59</v>
      </c>
      <c r="D119" s="81" t="s">
        <v>44</v>
      </c>
      <c r="E119" s="206"/>
      <c r="F119" s="193">
        <v>0</v>
      </c>
      <c r="G119" s="193">
        <v>0</v>
      </c>
      <c r="H119" s="193">
        <v>0</v>
      </c>
      <c r="I119" s="193">
        <v>0</v>
      </c>
      <c r="J119" s="193">
        <v>0</v>
      </c>
      <c r="K119" s="207">
        <f t="shared" si="4"/>
        <v>0</v>
      </c>
      <c r="M119" s="193"/>
      <c r="N119" s="193"/>
      <c r="O119" s="193"/>
      <c r="P119" s="193"/>
      <c r="Q119" s="193"/>
      <c r="R119" s="207"/>
      <c r="T119" s="193"/>
      <c r="U119" s="193"/>
      <c r="V119" s="193"/>
      <c r="W119" s="193"/>
      <c r="X119" s="193"/>
      <c r="Y119" s="207"/>
      <c r="AA119" s="193">
        <v>0</v>
      </c>
      <c r="AB119" s="193">
        <v>0</v>
      </c>
      <c r="AC119" s="193">
        <v>0</v>
      </c>
      <c r="AD119" s="193">
        <v>0</v>
      </c>
      <c r="AE119" s="193">
        <v>0</v>
      </c>
      <c r="AF119" s="207">
        <f t="shared" si="5"/>
        <v>0</v>
      </c>
      <c r="AH119" s="193">
        <v>0</v>
      </c>
      <c r="AI119" s="193">
        <v>0</v>
      </c>
      <c r="AJ119" s="193">
        <v>0</v>
      </c>
      <c r="AK119" s="193">
        <v>0</v>
      </c>
      <c r="AL119" s="193">
        <v>0</v>
      </c>
      <c r="AM119" s="207">
        <f t="shared" si="6"/>
        <v>0</v>
      </c>
    </row>
    <row r="120" spans="1:39" ht="14.65" thickBot="1">
      <c r="A120" s="133"/>
      <c r="B120" s="136"/>
      <c r="C120" s="82" t="s">
        <v>60</v>
      </c>
      <c r="D120" s="81" t="s">
        <v>45</v>
      </c>
      <c r="E120" s="206"/>
      <c r="F120" s="193">
        <v>0</v>
      </c>
      <c r="G120" s="193">
        <v>0</v>
      </c>
      <c r="H120" s="193">
        <v>0</v>
      </c>
      <c r="I120" s="193">
        <v>0</v>
      </c>
      <c r="J120" s="193">
        <v>0</v>
      </c>
      <c r="K120" s="207">
        <f t="shared" si="4"/>
        <v>0</v>
      </c>
      <c r="M120" s="193"/>
      <c r="N120" s="193"/>
      <c r="O120" s="193"/>
      <c r="P120" s="193"/>
      <c r="Q120" s="193"/>
      <c r="R120" s="207"/>
      <c r="T120" s="193"/>
      <c r="U120" s="193"/>
      <c r="V120" s="193"/>
      <c r="W120" s="193"/>
      <c r="X120" s="193"/>
      <c r="Y120" s="207"/>
      <c r="AA120" s="193">
        <v>0</v>
      </c>
      <c r="AB120" s="193">
        <v>0</v>
      </c>
      <c r="AC120" s="193">
        <v>0</v>
      </c>
      <c r="AD120" s="193">
        <v>0</v>
      </c>
      <c r="AE120" s="193">
        <v>0</v>
      </c>
      <c r="AF120" s="207">
        <f t="shared" si="5"/>
        <v>0</v>
      </c>
      <c r="AH120" s="193">
        <v>0</v>
      </c>
      <c r="AI120" s="193">
        <v>0</v>
      </c>
      <c r="AJ120" s="193">
        <v>0</v>
      </c>
      <c r="AK120" s="193">
        <v>0</v>
      </c>
      <c r="AL120" s="193">
        <v>0</v>
      </c>
      <c r="AM120" s="207">
        <f t="shared" si="6"/>
        <v>0</v>
      </c>
    </row>
    <row r="121" spans="1:39" ht="14.65" thickBot="1">
      <c r="A121" s="133"/>
      <c r="B121" s="136"/>
      <c r="C121" s="82" t="s">
        <v>61</v>
      </c>
      <c r="D121" s="81" t="s">
        <v>45</v>
      </c>
      <c r="E121" s="206"/>
      <c r="F121" s="193">
        <v>0</v>
      </c>
      <c r="G121" s="193">
        <v>0</v>
      </c>
      <c r="H121" s="193">
        <v>0</v>
      </c>
      <c r="I121" s="193">
        <v>0</v>
      </c>
      <c r="J121" s="193">
        <v>0</v>
      </c>
      <c r="K121" s="207">
        <f t="shared" si="4"/>
        <v>0</v>
      </c>
      <c r="M121" s="193"/>
      <c r="N121" s="193"/>
      <c r="O121" s="193"/>
      <c r="P121" s="193"/>
      <c r="Q121" s="193"/>
      <c r="R121" s="207"/>
      <c r="T121" s="193"/>
      <c r="U121" s="193"/>
      <c r="V121" s="193"/>
      <c r="W121" s="193"/>
      <c r="X121" s="193"/>
      <c r="Y121" s="207"/>
      <c r="AA121" s="193">
        <v>0</v>
      </c>
      <c r="AB121" s="193">
        <v>0</v>
      </c>
      <c r="AC121" s="193">
        <v>0</v>
      </c>
      <c r="AD121" s="193">
        <v>0</v>
      </c>
      <c r="AE121" s="193">
        <v>0</v>
      </c>
      <c r="AF121" s="207">
        <f t="shared" si="5"/>
        <v>0</v>
      </c>
      <c r="AH121" s="193">
        <v>0</v>
      </c>
      <c r="AI121" s="193">
        <v>0</v>
      </c>
      <c r="AJ121" s="193">
        <v>0</v>
      </c>
      <c r="AK121" s="193">
        <v>0</v>
      </c>
      <c r="AL121" s="193">
        <v>0</v>
      </c>
      <c r="AM121" s="207">
        <f t="shared" si="6"/>
        <v>0</v>
      </c>
    </row>
    <row r="122" spans="1:39" ht="14.65" thickBot="1">
      <c r="A122" s="133"/>
      <c r="B122" s="136"/>
      <c r="C122" s="84" t="s">
        <v>36</v>
      </c>
      <c r="D122" s="83" t="s">
        <v>37</v>
      </c>
      <c r="E122" s="194" t="str">
        <f>E88</f>
        <v>Very High - C1</v>
      </c>
      <c r="F122" s="202"/>
      <c r="G122" s="203"/>
      <c r="H122" s="203"/>
      <c r="I122" s="203"/>
      <c r="J122" s="204"/>
      <c r="K122" s="193">
        <f t="shared" si="4"/>
        <v>0</v>
      </c>
      <c r="M122" s="205"/>
      <c r="N122" s="106"/>
      <c r="O122" s="106"/>
      <c r="P122" s="106"/>
      <c r="Q122" s="107"/>
      <c r="R122" s="193"/>
      <c r="T122" s="205"/>
      <c r="U122" s="106"/>
      <c r="V122" s="106"/>
      <c r="W122" s="106"/>
      <c r="X122" s="107"/>
      <c r="Y122" s="193"/>
      <c r="AA122" s="202"/>
      <c r="AB122" s="203"/>
      <c r="AC122" s="203"/>
      <c r="AD122" s="203"/>
      <c r="AE122" s="204"/>
      <c r="AF122" s="193">
        <f t="shared" si="5"/>
        <v>0</v>
      </c>
      <c r="AH122" s="202"/>
      <c r="AI122" s="203"/>
      <c r="AJ122" s="203"/>
      <c r="AK122" s="203"/>
      <c r="AL122" s="204"/>
      <c r="AM122" s="193">
        <f t="shared" si="6"/>
        <v>0</v>
      </c>
    </row>
    <row r="123" spans="1:39" ht="14.65" thickBot="1">
      <c r="A123" s="133"/>
      <c r="B123" s="136"/>
      <c r="C123" s="82" t="s">
        <v>52</v>
      </c>
      <c r="D123" s="81" t="s">
        <v>43</v>
      </c>
      <c r="E123" s="206"/>
      <c r="F123" s="193">
        <v>0</v>
      </c>
      <c r="G123" s="193">
        <v>6</v>
      </c>
      <c r="H123" s="193">
        <v>0</v>
      </c>
      <c r="I123" s="193">
        <v>3</v>
      </c>
      <c r="J123" s="193">
        <v>0</v>
      </c>
      <c r="K123" s="207">
        <f t="shared" si="4"/>
        <v>9</v>
      </c>
      <c r="M123" s="197"/>
      <c r="N123" s="197"/>
      <c r="O123" s="197"/>
      <c r="P123" s="197"/>
      <c r="Q123" s="197"/>
      <c r="R123" s="207"/>
      <c r="T123" s="193"/>
      <c r="U123" s="193"/>
      <c r="V123" s="193"/>
      <c r="W123" s="193"/>
      <c r="X123" s="193"/>
      <c r="Y123" s="207"/>
      <c r="AA123" s="193">
        <v>3.8400000000000003</v>
      </c>
      <c r="AB123" s="193">
        <v>2.64</v>
      </c>
      <c r="AC123" s="193">
        <v>1.44</v>
      </c>
      <c r="AD123" s="193">
        <v>1.0799999999999998</v>
      </c>
      <c r="AE123" s="193">
        <v>0</v>
      </c>
      <c r="AF123" s="207">
        <f t="shared" si="5"/>
        <v>9</v>
      </c>
      <c r="AH123" s="193">
        <v>0</v>
      </c>
      <c r="AI123" s="193">
        <v>2.1599999999999997</v>
      </c>
      <c r="AJ123" s="193">
        <v>2.88</v>
      </c>
      <c r="AK123" s="193">
        <v>2.04</v>
      </c>
      <c r="AL123" s="193">
        <v>1.9200000000000002</v>
      </c>
      <c r="AM123" s="207">
        <f t="shared" si="6"/>
        <v>9</v>
      </c>
    </row>
    <row r="124" spans="1:39" ht="14.65" thickBot="1">
      <c r="A124" s="133"/>
      <c r="B124" s="136"/>
      <c r="C124" s="82" t="s">
        <v>53</v>
      </c>
      <c r="D124" s="81" t="s">
        <v>43</v>
      </c>
      <c r="E124" s="206"/>
      <c r="F124" s="193">
        <v>0</v>
      </c>
      <c r="G124" s="193">
        <v>5</v>
      </c>
      <c r="H124" s="193">
        <v>0</v>
      </c>
      <c r="I124" s="193">
        <v>3</v>
      </c>
      <c r="J124" s="193">
        <v>0</v>
      </c>
      <c r="K124" s="207">
        <f t="shared" si="4"/>
        <v>8</v>
      </c>
      <c r="M124" s="197"/>
      <c r="N124" s="197"/>
      <c r="O124" s="197"/>
      <c r="P124" s="197"/>
      <c r="Q124" s="197"/>
      <c r="R124" s="207"/>
      <c r="T124" s="193"/>
      <c r="U124" s="193"/>
      <c r="V124" s="193"/>
      <c r="W124" s="193"/>
      <c r="X124" s="193"/>
      <c r="Y124" s="207"/>
      <c r="AA124" s="193">
        <v>3.2</v>
      </c>
      <c r="AB124" s="193">
        <v>2.2799999999999998</v>
      </c>
      <c r="AC124" s="193">
        <v>1.44</v>
      </c>
      <c r="AD124" s="193">
        <v>1.0799999999999998</v>
      </c>
      <c r="AE124" s="193">
        <v>0</v>
      </c>
      <c r="AF124" s="207">
        <f t="shared" si="5"/>
        <v>8</v>
      </c>
      <c r="AH124" s="193">
        <v>0</v>
      </c>
      <c r="AI124" s="193">
        <v>1.7999999999999998</v>
      </c>
      <c r="AJ124" s="193">
        <v>2.4000000000000004</v>
      </c>
      <c r="AK124" s="193">
        <v>1.8799999999999997</v>
      </c>
      <c r="AL124" s="193">
        <v>1.9200000000000002</v>
      </c>
      <c r="AM124" s="207">
        <f t="shared" si="6"/>
        <v>8</v>
      </c>
    </row>
    <row r="125" spans="1:39" ht="14.65" thickBot="1">
      <c r="A125" s="133"/>
      <c r="B125" s="136"/>
      <c r="C125" s="82" t="s">
        <v>54</v>
      </c>
      <c r="D125" s="81" t="s">
        <v>43</v>
      </c>
      <c r="E125" s="206"/>
      <c r="F125" s="193">
        <v>0</v>
      </c>
      <c r="G125" s="193">
        <v>9</v>
      </c>
      <c r="H125" s="193">
        <v>0</v>
      </c>
      <c r="I125" s="193">
        <v>2</v>
      </c>
      <c r="J125" s="193">
        <v>0</v>
      </c>
      <c r="K125" s="207">
        <f t="shared" si="4"/>
        <v>11</v>
      </c>
      <c r="M125" s="197"/>
      <c r="N125" s="197"/>
      <c r="O125" s="197"/>
      <c r="P125" s="197"/>
      <c r="Q125" s="197"/>
      <c r="R125" s="207"/>
      <c r="T125" s="193"/>
      <c r="U125" s="193"/>
      <c r="V125" s="193"/>
      <c r="W125" s="193"/>
      <c r="X125" s="193"/>
      <c r="Y125" s="207"/>
      <c r="AA125" s="193">
        <v>5.76</v>
      </c>
      <c r="AB125" s="193">
        <v>3.5600000000000005</v>
      </c>
      <c r="AC125" s="193">
        <v>0.96</v>
      </c>
      <c r="AD125" s="193">
        <v>0.72</v>
      </c>
      <c r="AE125" s="193">
        <v>0</v>
      </c>
      <c r="AF125" s="207">
        <f t="shared" si="5"/>
        <v>11.000000000000002</v>
      </c>
      <c r="AH125" s="193">
        <v>0</v>
      </c>
      <c r="AI125" s="193">
        <v>3.24</v>
      </c>
      <c r="AJ125" s="193">
        <v>4.3199999999999994</v>
      </c>
      <c r="AK125" s="193">
        <v>2.16</v>
      </c>
      <c r="AL125" s="193">
        <v>1.28</v>
      </c>
      <c r="AM125" s="207">
        <f t="shared" si="6"/>
        <v>10.999999999999998</v>
      </c>
    </row>
    <row r="126" spans="1:39" ht="14.65" thickBot="1">
      <c r="A126" s="133"/>
      <c r="B126" s="136"/>
      <c r="C126" s="82" t="s">
        <v>55</v>
      </c>
      <c r="D126" s="81" t="s">
        <v>43</v>
      </c>
      <c r="E126" s="206"/>
      <c r="F126" s="193">
        <v>0</v>
      </c>
      <c r="G126" s="193">
        <v>3</v>
      </c>
      <c r="H126" s="193">
        <v>0</v>
      </c>
      <c r="I126" s="193">
        <v>5</v>
      </c>
      <c r="J126" s="193">
        <v>0</v>
      </c>
      <c r="K126" s="207">
        <f t="shared" si="4"/>
        <v>8</v>
      </c>
      <c r="M126" s="197"/>
      <c r="N126" s="197"/>
      <c r="O126" s="197"/>
      <c r="P126" s="197"/>
      <c r="Q126" s="197"/>
      <c r="R126" s="207"/>
      <c r="T126" s="193"/>
      <c r="U126" s="193"/>
      <c r="V126" s="193"/>
      <c r="W126" s="193"/>
      <c r="X126" s="193"/>
      <c r="Y126" s="207"/>
      <c r="AA126" s="193">
        <v>1.9200000000000002</v>
      </c>
      <c r="AB126" s="193">
        <v>1.8799999999999997</v>
      </c>
      <c r="AC126" s="193">
        <v>2.4000000000000004</v>
      </c>
      <c r="AD126" s="193">
        <v>1.7999999999999998</v>
      </c>
      <c r="AE126" s="193">
        <v>0</v>
      </c>
      <c r="AF126" s="207">
        <f t="shared" si="5"/>
        <v>8</v>
      </c>
      <c r="AH126" s="193">
        <v>0</v>
      </c>
      <c r="AI126" s="193">
        <v>1.0799999999999998</v>
      </c>
      <c r="AJ126" s="193">
        <v>1.44</v>
      </c>
      <c r="AK126" s="193">
        <v>2.2799999999999998</v>
      </c>
      <c r="AL126" s="193">
        <v>3.2</v>
      </c>
      <c r="AM126" s="207">
        <f t="shared" si="6"/>
        <v>7.9999999999999991</v>
      </c>
    </row>
    <row r="127" spans="1:39" ht="14.65" thickBot="1">
      <c r="A127" s="133"/>
      <c r="B127" s="136"/>
      <c r="C127" s="82" t="s">
        <v>56</v>
      </c>
      <c r="D127" s="81" t="s">
        <v>43</v>
      </c>
      <c r="E127" s="206"/>
      <c r="F127" s="193">
        <v>0</v>
      </c>
      <c r="G127" s="193">
        <v>9</v>
      </c>
      <c r="H127" s="193">
        <v>0</v>
      </c>
      <c r="I127" s="193">
        <v>0</v>
      </c>
      <c r="J127" s="193">
        <v>2</v>
      </c>
      <c r="K127" s="207">
        <f t="shared" si="4"/>
        <v>11</v>
      </c>
      <c r="M127" s="197"/>
      <c r="N127" s="197"/>
      <c r="O127" s="197"/>
      <c r="P127" s="197"/>
      <c r="Q127" s="197"/>
      <c r="R127" s="207"/>
      <c r="T127" s="193"/>
      <c r="U127" s="193"/>
      <c r="V127" s="193"/>
      <c r="W127" s="193"/>
      <c r="X127" s="193"/>
      <c r="Y127" s="207"/>
      <c r="AA127" s="193">
        <v>5.76</v>
      </c>
      <c r="AB127" s="193">
        <v>3.24</v>
      </c>
      <c r="AC127" s="193">
        <v>0.32000000000000006</v>
      </c>
      <c r="AD127" s="193">
        <v>0.96</v>
      </c>
      <c r="AE127" s="193">
        <v>0.72</v>
      </c>
      <c r="AF127" s="207">
        <f t="shared" si="5"/>
        <v>11.000000000000002</v>
      </c>
      <c r="AH127" s="193">
        <v>0</v>
      </c>
      <c r="AI127" s="193">
        <v>3.24</v>
      </c>
      <c r="AJ127" s="193">
        <v>4.3199999999999994</v>
      </c>
      <c r="AK127" s="193">
        <v>1.4400000000000002</v>
      </c>
      <c r="AL127" s="193">
        <v>2</v>
      </c>
      <c r="AM127" s="207">
        <f t="shared" si="6"/>
        <v>11</v>
      </c>
    </row>
    <row r="128" spans="1:39" ht="14.65" thickBot="1">
      <c r="A128" s="133"/>
      <c r="B128" s="136"/>
      <c r="C128" s="82" t="s">
        <v>57</v>
      </c>
      <c r="D128" s="81" t="s">
        <v>43</v>
      </c>
      <c r="E128" s="206"/>
      <c r="F128" s="193">
        <v>0</v>
      </c>
      <c r="G128" s="193">
        <v>13</v>
      </c>
      <c r="H128" s="193">
        <v>0</v>
      </c>
      <c r="I128" s="193">
        <v>0</v>
      </c>
      <c r="J128" s="193">
        <v>3</v>
      </c>
      <c r="K128" s="207">
        <f t="shared" si="4"/>
        <v>16</v>
      </c>
      <c r="M128" s="197"/>
      <c r="N128" s="197"/>
      <c r="O128" s="197"/>
      <c r="P128" s="197"/>
      <c r="Q128" s="197"/>
      <c r="R128" s="207"/>
      <c r="T128" s="193"/>
      <c r="U128" s="193"/>
      <c r="V128" s="193"/>
      <c r="W128" s="193"/>
      <c r="X128" s="193"/>
      <c r="Y128" s="207"/>
      <c r="AA128" s="193">
        <v>8.32</v>
      </c>
      <c r="AB128" s="193">
        <v>4.68</v>
      </c>
      <c r="AC128" s="193">
        <v>0.48000000000000009</v>
      </c>
      <c r="AD128" s="193">
        <v>1.44</v>
      </c>
      <c r="AE128" s="193">
        <v>1.0799999999999998</v>
      </c>
      <c r="AF128" s="207">
        <f t="shared" si="5"/>
        <v>16</v>
      </c>
      <c r="AH128" s="193">
        <v>0</v>
      </c>
      <c r="AI128" s="193">
        <v>0</v>
      </c>
      <c r="AJ128" s="193">
        <v>5.4</v>
      </c>
      <c r="AK128" s="193">
        <v>3.6</v>
      </c>
      <c r="AL128" s="193">
        <v>3</v>
      </c>
      <c r="AM128" s="207">
        <f t="shared" si="6"/>
        <v>12</v>
      </c>
    </row>
    <row r="129" spans="1:39" ht="14.65" thickBot="1">
      <c r="A129" s="133"/>
      <c r="B129" s="136"/>
      <c r="C129" s="82" t="s">
        <v>58</v>
      </c>
      <c r="D129" s="81" t="s">
        <v>44</v>
      </c>
      <c r="E129" s="206"/>
      <c r="F129" s="193">
        <v>0</v>
      </c>
      <c r="G129" s="193">
        <v>12</v>
      </c>
      <c r="H129" s="193">
        <v>0</v>
      </c>
      <c r="I129" s="193">
        <v>21</v>
      </c>
      <c r="J129" s="193">
        <v>0</v>
      </c>
      <c r="K129" s="207">
        <f t="shared" si="4"/>
        <v>33</v>
      </c>
      <c r="M129" s="197"/>
      <c r="N129" s="197"/>
      <c r="O129" s="197"/>
      <c r="P129" s="197"/>
      <c r="Q129" s="197"/>
      <c r="R129" s="207"/>
      <c r="T129" s="193"/>
      <c r="U129" s="193"/>
      <c r="V129" s="193"/>
      <c r="W129" s="193"/>
      <c r="X129" s="193"/>
      <c r="Y129" s="207"/>
      <c r="AA129" s="193">
        <v>7.6800000000000006</v>
      </c>
      <c r="AB129" s="193">
        <v>7.6799999999999988</v>
      </c>
      <c r="AC129" s="193">
        <v>10.080000000000002</v>
      </c>
      <c r="AD129" s="193">
        <v>7.56</v>
      </c>
      <c r="AE129" s="193">
        <v>0</v>
      </c>
      <c r="AF129" s="207">
        <f t="shared" si="5"/>
        <v>33</v>
      </c>
      <c r="AH129" s="193">
        <v>0</v>
      </c>
      <c r="AI129" s="193">
        <v>4.3199999999999994</v>
      </c>
      <c r="AJ129" s="193">
        <v>5.76</v>
      </c>
      <c r="AK129" s="193">
        <v>9.48</v>
      </c>
      <c r="AL129" s="193">
        <v>13.440000000000001</v>
      </c>
      <c r="AM129" s="207">
        <f t="shared" si="6"/>
        <v>33</v>
      </c>
    </row>
    <row r="130" spans="1:39" ht="14.65" thickBot="1">
      <c r="A130" s="133"/>
      <c r="B130" s="136"/>
      <c r="C130" s="82" t="s">
        <v>59</v>
      </c>
      <c r="D130" s="81" t="s">
        <v>44</v>
      </c>
      <c r="E130" s="206"/>
      <c r="F130" s="193">
        <v>0</v>
      </c>
      <c r="G130" s="193">
        <v>4</v>
      </c>
      <c r="H130" s="193">
        <v>0</v>
      </c>
      <c r="I130" s="193">
        <v>7</v>
      </c>
      <c r="J130" s="193">
        <v>0</v>
      </c>
      <c r="K130" s="207">
        <f t="shared" si="4"/>
        <v>11</v>
      </c>
      <c r="M130" s="197"/>
      <c r="N130" s="197"/>
      <c r="O130" s="197"/>
      <c r="P130" s="197"/>
      <c r="Q130" s="197"/>
      <c r="R130" s="207"/>
      <c r="T130" s="193"/>
      <c r="U130" s="193"/>
      <c r="V130" s="193"/>
      <c r="W130" s="193"/>
      <c r="X130" s="193"/>
      <c r="Y130" s="207"/>
      <c r="AA130" s="193">
        <v>2.56</v>
      </c>
      <c r="AB130" s="193">
        <v>2.56</v>
      </c>
      <c r="AC130" s="193">
        <v>3.3600000000000003</v>
      </c>
      <c r="AD130" s="193">
        <v>2.5199999999999996</v>
      </c>
      <c r="AE130" s="193">
        <v>0</v>
      </c>
      <c r="AF130" s="207">
        <f t="shared" si="5"/>
        <v>11</v>
      </c>
      <c r="AH130" s="193">
        <v>0</v>
      </c>
      <c r="AI130" s="193">
        <v>1.44</v>
      </c>
      <c r="AJ130" s="193">
        <v>1.92</v>
      </c>
      <c r="AK130" s="193">
        <v>3.16</v>
      </c>
      <c r="AL130" s="193">
        <v>4.4800000000000004</v>
      </c>
      <c r="AM130" s="207">
        <f t="shared" si="6"/>
        <v>11</v>
      </c>
    </row>
    <row r="131" spans="1:39" ht="14.65" thickBot="1">
      <c r="A131" s="133"/>
      <c r="B131" s="136"/>
      <c r="C131" s="82" t="s">
        <v>60</v>
      </c>
      <c r="D131" s="81" t="s">
        <v>45</v>
      </c>
      <c r="E131" s="206"/>
      <c r="F131" s="193">
        <v>0</v>
      </c>
      <c r="G131" s="193">
        <v>0</v>
      </c>
      <c r="H131" s="193">
        <v>0</v>
      </c>
      <c r="I131" s="193">
        <v>2</v>
      </c>
      <c r="J131" s="193">
        <v>9</v>
      </c>
      <c r="K131" s="207">
        <f t="shared" si="4"/>
        <v>11</v>
      </c>
      <c r="M131" s="197"/>
      <c r="N131" s="197"/>
      <c r="O131" s="197"/>
      <c r="P131" s="197"/>
      <c r="Q131" s="197"/>
      <c r="R131" s="207"/>
      <c r="T131" s="193"/>
      <c r="U131" s="193"/>
      <c r="V131" s="193"/>
      <c r="W131" s="193"/>
      <c r="X131" s="193"/>
      <c r="Y131" s="207"/>
      <c r="AA131" s="193">
        <v>0</v>
      </c>
      <c r="AB131" s="193">
        <v>0.32000000000000006</v>
      </c>
      <c r="AC131" s="193">
        <v>2.3999999999999995</v>
      </c>
      <c r="AD131" s="193">
        <v>5.04</v>
      </c>
      <c r="AE131" s="193">
        <v>3.24</v>
      </c>
      <c r="AF131" s="207">
        <f t="shared" si="5"/>
        <v>11</v>
      </c>
      <c r="AH131" s="193">
        <v>0</v>
      </c>
      <c r="AI131" s="193">
        <v>0</v>
      </c>
      <c r="AJ131" s="193">
        <v>0</v>
      </c>
      <c r="AK131" s="193">
        <v>0.72</v>
      </c>
      <c r="AL131" s="193">
        <v>10.280000000000001</v>
      </c>
      <c r="AM131" s="207">
        <f t="shared" si="6"/>
        <v>11.000000000000002</v>
      </c>
    </row>
    <row r="132" spans="1:39" ht="14.65" thickBot="1">
      <c r="A132" s="134"/>
      <c r="B132" s="137"/>
      <c r="C132" s="82" t="s">
        <v>61</v>
      </c>
      <c r="D132" s="81" t="s">
        <v>45</v>
      </c>
      <c r="E132" s="208"/>
      <c r="F132" s="193">
        <v>0</v>
      </c>
      <c r="G132" s="193">
        <v>1</v>
      </c>
      <c r="H132" s="193">
        <v>0</v>
      </c>
      <c r="I132" s="193">
        <v>10</v>
      </c>
      <c r="J132" s="193">
        <v>0</v>
      </c>
      <c r="K132" s="207">
        <f t="shared" si="4"/>
        <v>11</v>
      </c>
      <c r="M132" s="197"/>
      <c r="N132" s="197"/>
      <c r="O132" s="197"/>
      <c r="P132" s="197"/>
      <c r="Q132" s="197"/>
      <c r="R132" s="207"/>
      <c r="T132" s="193"/>
      <c r="U132" s="193"/>
      <c r="V132" s="193"/>
      <c r="W132" s="193"/>
      <c r="X132" s="193"/>
      <c r="Y132" s="207"/>
      <c r="AA132" s="193">
        <v>0.64</v>
      </c>
      <c r="AB132" s="193">
        <v>1.9600000000000002</v>
      </c>
      <c r="AC132" s="193">
        <v>4.8000000000000007</v>
      </c>
      <c r="AD132" s="193">
        <v>3.5999999999999996</v>
      </c>
      <c r="AE132" s="193">
        <v>0</v>
      </c>
      <c r="AF132" s="207">
        <f t="shared" si="5"/>
        <v>11</v>
      </c>
      <c r="AH132" s="193">
        <v>0</v>
      </c>
      <c r="AI132" s="193">
        <v>0.36</v>
      </c>
      <c r="AJ132" s="193">
        <v>0.48</v>
      </c>
      <c r="AK132" s="193">
        <v>3.76</v>
      </c>
      <c r="AL132" s="193">
        <v>6.4</v>
      </c>
      <c r="AM132" s="207">
        <f t="shared" si="6"/>
        <v>11</v>
      </c>
    </row>
    <row r="133" spans="1:39" ht="14.65" thickBot="1">
      <c r="A133" s="132">
        <v>23</v>
      </c>
      <c r="B133" s="135" t="s">
        <v>27</v>
      </c>
      <c r="C133" s="99" t="s">
        <v>36</v>
      </c>
      <c r="D133" s="83" t="s">
        <v>37</v>
      </c>
      <c r="E133" s="190" t="str">
        <f>+E89</f>
        <v>Low - C4</v>
      </c>
      <c r="F133" s="202"/>
      <c r="G133" s="203"/>
      <c r="H133" s="203"/>
      <c r="I133" s="203"/>
      <c r="J133" s="204"/>
      <c r="K133" s="193">
        <f t="shared" si="4"/>
        <v>0</v>
      </c>
      <c r="M133" s="205"/>
      <c r="N133" s="106"/>
      <c r="O133" s="106"/>
      <c r="P133" s="106"/>
      <c r="Q133" s="107"/>
      <c r="R133" s="193"/>
      <c r="T133" s="205"/>
      <c r="U133" s="106"/>
      <c r="V133" s="106"/>
      <c r="W133" s="106"/>
      <c r="X133" s="107"/>
      <c r="Y133" s="193"/>
      <c r="AA133" s="202"/>
      <c r="AB133" s="203"/>
      <c r="AC133" s="203"/>
      <c r="AD133" s="203"/>
      <c r="AE133" s="204"/>
      <c r="AF133" s="193">
        <f t="shared" si="5"/>
        <v>0</v>
      </c>
      <c r="AH133" s="202"/>
      <c r="AI133" s="203"/>
      <c r="AJ133" s="203"/>
      <c r="AK133" s="203"/>
      <c r="AL133" s="204"/>
      <c r="AM133" s="193">
        <f t="shared" si="6"/>
        <v>0</v>
      </c>
    </row>
    <row r="134" spans="1:39" ht="14.65" thickBot="1">
      <c r="A134" s="133"/>
      <c r="B134" s="136"/>
      <c r="C134" s="82" t="s">
        <v>52</v>
      </c>
      <c r="D134" s="81" t="s">
        <v>43</v>
      </c>
      <c r="E134" s="206"/>
      <c r="F134" s="193">
        <v>0</v>
      </c>
      <c r="G134" s="193">
        <v>0</v>
      </c>
      <c r="H134" s="193">
        <v>0</v>
      </c>
      <c r="I134" s="193">
        <v>0</v>
      </c>
      <c r="J134" s="193">
        <v>0</v>
      </c>
      <c r="K134" s="207">
        <f t="shared" ref="K134:K197" si="8">SUM(F134:J134)</f>
        <v>0</v>
      </c>
      <c r="M134" s="193"/>
      <c r="N134" s="193"/>
      <c r="O134" s="193"/>
      <c r="P134" s="193"/>
      <c r="Q134" s="193"/>
      <c r="R134" s="207"/>
      <c r="T134" s="193"/>
      <c r="U134" s="193"/>
      <c r="V134" s="193"/>
      <c r="W134" s="193"/>
      <c r="X134" s="193"/>
      <c r="Y134" s="207"/>
      <c r="AA134" s="193">
        <v>0</v>
      </c>
      <c r="AB134" s="193">
        <v>0</v>
      </c>
      <c r="AC134" s="193">
        <v>0</v>
      </c>
      <c r="AD134" s="193">
        <v>0</v>
      </c>
      <c r="AE134" s="193">
        <v>0</v>
      </c>
      <c r="AF134" s="207">
        <f t="shared" ref="AF134:AF197" si="9">SUM(AA134:AE134)</f>
        <v>0</v>
      </c>
      <c r="AH134" s="193">
        <v>0</v>
      </c>
      <c r="AI134" s="193">
        <v>0</v>
      </c>
      <c r="AJ134" s="193">
        <v>0</v>
      </c>
      <c r="AK134" s="193">
        <v>0</v>
      </c>
      <c r="AL134" s="193">
        <v>0</v>
      </c>
      <c r="AM134" s="207">
        <f t="shared" ref="AM134:AM197" si="10">SUM(AH134:AL134)</f>
        <v>0</v>
      </c>
    </row>
    <row r="135" spans="1:39" ht="14.65" thickBot="1">
      <c r="A135" s="133"/>
      <c r="B135" s="136"/>
      <c r="C135" s="82" t="s">
        <v>53</v>
      </c>
      <c r="D135" s="81" t="s">
        <v>43</v>
      </c>
      <c r="E135" s="206"/>
      <c r="F135" s="193">
        <v>0</v>
      </c>
      <c r="G135" s="193">
        <v>0</v>
      </c>
      <c r="H135" s="193">
        <v>0</v>
      </c>
      <c r="I135" s="193">
        <v>0</v>
      </c>
      <c r="J135" s="193">
        <v>0</v>
      </c>
      <c r="K135" s="207">
        <f t="shared" si="8"/>
        <v>0</v>
      </c>
      <c r="M135" s="193"/>
      <c r="N135" s="193"/>
      <c r="O135" s="193"/>
      <c r="P135" s="193"/>
      <c r="Q135" s="193"/>
      <c r="R135" s="207"/>
      <c r="T135" s="193"/>
      <c r="U135" s="193"/>
      <c r="V135" s="193"/>
      <c r="W135" s="193"/>
      <c r="X135" s="193"/>
      <c r="Y135" s="207"/>
      <c r="AA135" s="193">
        <v>0</v>
      </c>
      <c r="AB135" s="193">
        <v>0</v>
      </c>
      <c r="AC135" s="193">
        <v>0</v>
      </c>
      <c r="AD135" s="193">
        <v>0</v>
      </c>
      <c r="AE135" s="193">
        <v>0</v>
      </c>
      <c r="AF135" s="207">
        <f t="shared" si="9"/>
        <v>0</v>
      </c>
      <c r="AH135" s="193">
        <v>0</v>
      </c>
      <c r="AI135" s="193">
        <v>0</v>
      </c>
      <c r="AJ135" s="193">
        <v>0</v>
      </c>
      <c r="AK135" s="193">
        <v>0</v>
      </c>
      <c r="AL135" s="193">
        <v>0</v>
      </c>
      <c r="AM135" s="207">
        <f t="shared" si="10"/>
        <v>0</v>
      </c>
    </row>
    <row r="136" spans="1:39" ht="14.65" thickBot="1">
      <c r="A136" s="133"/>
      <c r="B136" s="136"/>
      <c r="C136" s="82" t="s">
        <v>54</v>
      </c>
      <c r="D136" s="81" t="s">
        <v>43</v>
      </c>
      <c r="E136" s="206"/>
      <c r="F136" s="193">
        <v>0</v>
      </c>
      <c r="G136" s="193">
        <v>0</v>
      </c>
      <c r="H136" s="193">
        <v>0</v>
      </c>
      <c r="I136" s="193">
        <v>0</v>
      </c>
      <c r="J136" s="193">
        <v>0</v>
      </c>
      <c r="K136" s="207">
        <f t="shared" si="8"/>
        <v>0</v>
      </c>
      <c r="M136" s="193"/>
      <c r="N136" s="193"/>
      <c r="O136" s="193"/>
      <c r="P136" s="193"/>
      <c r="Q136" s="193"/>
      <c r="R136" s="207"/>
      <c r="T136" s="193"/>
      <c r="U136" s="193"/>
      <c r="V136" s="193"/>
      <c r="W136" s="193"/>
      <c r="X136" s="193"/>
      <c r="Y136" s="207"/>
      <c r="AA136" s="193">
        <v>0</v>
      </c>
      <c r="AB136" s="193">
        <v>0</v>
      </c>
      <c r="AC136" s="193">
        <v>0</v>
      </c>
      <c r="AD136" s="193">
        <v>0</v>
      </c>
      <c r="AE136" s="193">
        <v>0</v>
      </c>
      <c r="AF136" s="207">
        <f t="shared" si="9"/>
        <v>0</v>
      </c>
      <c r="AH136" s="193">
        <v>0</v>
      </c>
      <c r="AI136" s="193">
        <v>0</v>
      </c>
      <c r="AJ136" s="193">
        <v>0</v>
      </c>
      <c r="AK136" s="193">
        <v>0</v>
      </c>
      <c r="AL136" s="193">
        <v>0</v>
      </c>
      <c r="AM136" s="207">
        <f t="shared" si="10"/>
        <v>0</v>
      </c>
    </row>
    <row r="137" spans="1:39" ht="14.65" thickBot="1">
      <c r="A137" s="133"/>
      <c r="B137" s="136"/>
      <c r="C137" s="82" t="s">
        <v>55</v>
      </c>
      <c r="D137" s="81" t="s">
        <v>43</v>
      </c>
      <c r="E137" s="206"/>
      <c r="F137" s="193">
        <v>0</v>
      </c>
      <c r="G137" s="193">
        <v>0</v>
      </c>
      <c r="H137" s="193">
        <v>0</v>
      </c>
      <c r="I137" s="193">
        <v>0</v>
      </c>
      <c r="J137" s="193">
        <v>0</v>
      </c>
      <c r="K137" s="207">
        <f t="shared" si="8"/>
        <v>0</v>
      </c>
      <c r="M137" s="193"/>
      <c r="N137" s="193"/>
      <c r="O137" s="193"/>
      <c r="P137" s="193"/>
      <c r="Q137" s="193"/>
      <c r="R137" s="207"/>
      <c r="T137" s="193"/>
      <c r="U137" s="193"/>
      <c r="V137" s="193"/>
      <c r="W137" s="193"/>
      <c r="X137" s="193"/>
      <c r="Y137" s="207"/>
      <c r="AA137" s="193">
        <v>0</v>
      </c>
      <c r="AB137" s="193">
        <v>0</v>
      </c>
      <c r="AC137" s="193">
        <v>0</v>
      </c>
      <c r="AD137" s="193">
        <v>0</v>
      </c>
      <c r="AE137" s="193">
        <v>0</v>
      </c>
      <c r="AF137" s="207">
        <f t="shared" si="9"/>
        <v>0</v>
      </c>
      <c r="AH137" s="193">
        <v>0</v>
      </c>
      <c r="AI137" s="193">
        <v>0</v>
      </c>
      <c r="AJ137" s="193">
        <v>0</v>
      </c>
      <c r="AK137" s="193">
        <v>0</v>
      </c>
      <c r="AL137" s="193">
        <v>0</v>
      </c>
      <c r="AM137" s="207">
        <f t="shared" si="10"/>
        <v>0</v>
      </c>
    </row>
    <row r="138" spans="1:39" ht="14.65" thickBot="1">
      <c r="A138" s="133"/>
      <c r="B138" s="136"/>
      <c r="C138" s="82" t="s">
        <v>56</v>
      </c>
      <c r="D138" s="81" t="s">
        <v>43</v>
      </c>
      <c r="E138" s="206"/>
      <c r="F138" s="193">
        <v>0</v>
      </c>
      <c r="G138" s="193">
        <v>0</v>
      </c>
      <c r="H138" s="193">
        <v>0</v>
      </c>
      <c r="I138" s="193">
        <v>0</v>
      </c>
      <c r="J138" s="193">
        <v>0</v>
      </c>
      <c r="K138" s="207">
        <f t="shared" si="8"/>
        <v>0</v>
      </c>
      <c r="M138" s="193"/>
      <c r="N138" s="193"/>
      <c r="O138" s="193"/>
      <c r="P138" s="193"/>
      <c r="Q138" s="193"/>
      <c r="R138" s="207"/>
      <c r="T138" s="193"/>
      <c r="U138" s="193"/>
      <c r="V138" s="193"/>
      <c r="W138" s="193"/>
      <c r="X138" s="193"/>
      <c r="Y138" s="207"/>
      <c r="AA138" s="193">
        <v>0</v>
      </c>
      <c r="AB138" s="193">
        <v>0</v>
      </c>
      <c r="AC138" s="193">
        <v>0</v>
      </c>
      <c r="AD138" s="193">
        <v>0</v>
      </c>
      <c r="AE138" s="193">
        <v>0</v>
      </c>
      <c r="AF138" s="207">
        <f t="shared" si="9"/>
        <v>0</v>
      </c>
      <c r="AH138" s="193">
        <v>0</v>
      </c>
      <c r="AI138" s="193">
        <v>0</v>
      </c>
      <c r="AJ138" s="193">
        <v>0</v>
      </c>
      <c r="AK138" s="193">
        <v>0</v>
      </c>
      <c r="AL138" s="193">
        <v>0</v>
      </c>
      <c r="AM138" s="207">
        <f t="shared" si="10"/>
        <v>0</v>
      </c>
    </row>
    <row r="139" spans="1:39" ht="14.65" thickBot="1">
      <c r="A139" s="133"/>
      <c r="B139" s="136"/>
      <c r="C139" s="82" t="s">
        <v>57</v>
      </c>
      <c r="D139" s="81" t="s">
        <v>43</v>
      </c>
      <c r="E139" s="206"/>
      <c r="F139" s="193">
        <v>0</v>
      </c>
      <c r="G139" s="193">
        <v>0</v>
      </c>
      <c r="H139" s="193">
        <v>0</v>
      </c>
      <c r="I139" s="193">
        <v>0</v>
      </c>
      <c r="J139" s="193">
        <v>0</v>
      </c>
      <c r="K139" s="207">
        <f t="shared" si="8"/>
        <v>0</v>
      </c>
      <c r="M139" s="193"/>
      <c r="N139" s="193"/>
      <c r="O139" s="193"/>
      <c r="P139" s="193"/>
      <c r="Q139" s="193"/>
      <c r="R139" s="207"/>
      <c r="T139" s="193"/>
      <c r="U139" s="193"/>
      <c r="V139" s="193"/>
      <c r="W139" s="193"/>
      <c r="X139" s="193"/>
      <c r="Y139" s="207"/>
      <c r="AA139" s="193">
        <v>0</v>
      </c>
      <c r="AB139" s="193">
        <v>0</v>
      </c>
      <c r="AC139" s="193">
        <v>0</v>
      </c>
      <c r="AD139" s="193">
        <v>0</v>
      </c>
      <c r="AE139" s="193">
        <v>0</v>
      </c>
      <c r="AF139" s="207">
        <f t="shared" si="9"/>
        <v>0</v>
      </c>
      <c r="AH139" s="193">
        <v>0</v>
      </c>
      <c r="AI139" s="193">
        <v>0</v>
      </c>
      <c r="AJ139" s="193">
        <v>0</v>
      </c>
      <c r="AK139" s="193">
        <v>0</v>
      </c>
      <c r="AL139" s="193">
        <v>0</v>
      </c>
      <c r="AM139" s="207">
        <f t="shared" si="10"/>
        <v>0</v>
      </c>
    </row>
    <row r="140" spans="1:39" ht="14.65" thickBot="1">
      <c r="A140" s="133"/>
      <c r="B140" s="136"/>
      <c r="C140" s="82" t="s">
        <v>58</v>
      </c>
      <c r="D140" s="81" t="s">
        <v>44</v>
      </c>
      <c r="E140" s="206"/>
      <c r="F140" s="193">
        <v>0</v>
      </c>
      <c r="G140" s="193">
        <v>0</v>
      </c>
      <c r="H140" s="193">
        <v>0</v>
      </c>
      <c r="I140" s="193">
        <v>0</v>
      </c>
      <c r="J140" s="193">
        <v>0</v>
      </c>
      <c r="K140" s="207">
        <f t="shared" si="8"/>
        <v>0</v>
      </c>
      <c r="M140" s="193"/>
      <c r="N140" s="193"/>
      <c r="O140" s="193"/>
      <c r="P140" s="193"/>
      <c r="Q140" s="193"/>
      <c r="R140" s="207"/>
      <c r="T140" s="193"/>
      <c r="U140" s="193"/>
      <c r="V140" s="193"/>
      <c r="W140" s="193"/>
      <c r="X140" s="193"/>
      <c r="Y140" s="207"/>
      <c r="AA140" s="193">
        <v>0</v>
      </c>
      <c r="AB140" s="193">
        <v>0</v>
      </c>
      <c r="AC140" s="193">
        <v>0</v>
      </c>
      <c r="AD140" s="193">
        <v>0</v>
      </c>
      <c r="AE140" s="193">
        <v>0</v>
      </c>
      <c r="AF140" s="207">
        <f t="shared" si="9"/>
        <v>0</v>
      </c>
      <c r="AH140" s="193">
        <v>0</v>
      </c>
      <c r="AI140" s="193">
        <v>0</v>
      </c>
      <c r="AJ140" s="193">
        <v>0</v>
      </c>
      <c r="AK140" s="193">
        <v>0</v>
      </c>
      <c r="AL140" s="193">
        <v>0</v>
      </c>
      <c r="AM140" s="207">
        <f t="shared" si="10"/>
        <v>0</v>
      </c>
    </row>
    <row r="141" spans="1:39" ht="14.65" thickBot="1">
      <c r="A141" s="133"/>
      <c r="B141" s="136"/>
      <c r="C141" s="82" t="s">
        <v>59</v>
      </c>
      <c r="D141" s="81" t="s">
        <v>44</v>
      </c>
      <c r="E141" s="206"/>
      <c r="F141" s="193">
        <v>0</v>
      </c>
      <c r="G141" s="193">
        <v>0</v>
      </c>
      <c r="H141" s="193">
        <v>0</v>
      </c>
      <c r="I141" s="193">
        <v>0</v>
      </c>
      <c r="J141" s="193">
        <v>0</v>
      </c>
      <c r="K141" s="207">
        <f t="shared" si="8"/>
        <v>0</v>
      </c>
      <c r="M141" s="193"/>
      <c r="N141" s="193"/>
      <c r="O141" s="193"/>
      <c r="P141" s="193"/>
      <c r="Q141" s="193"/>
      <c r="R141" s="207"/>
      <c r="T141" s="193"/>
      <c r="U141" s="193"/>
      <c r="V141" s="193"/>
      <c r="W141" s="193"/>
      <c r="X141" s="193"/>
      <c r="Y141" s="207"/>
      <c r="AA141" s="193">
        <v>0</v>
      </c>
      <c r="AB141" s="193">
        <v>0</v>
      </c>
      <c r="AC141" s="193">
        <v>0</v>
      </c>
      <c r="AD141" s="193">
        <v>0</v>
      </c>
      <c r="AE141" s="193">
        <v>0</v>
      </c>
      <c r="AF141" s="207">
        <f t="shared" si="9"/>
        <v>0</v>
      </c>
      <c r="AH141" s="193">
        <v>0</v>
      </c>
      <c r="AI141" s="193">
        <v>0</v>
      </c>
      <c r="AJ141" s="193">
        <v>0</v>
      </c>
      <c r="AK141" s="193">
        <v>0</v>
      </c>
      <c r="AL141" s="193">
        <v>0</v>
      </c>
      <c r="AM141" s="207">
        <f t="shared" si="10"/>
        <v>0</v>
      </c>
    </row>
    <row r="142" spans="1:39" ht="14.65" thickBot="1">
      <c r="A142" s="133"/>
      <c r="B142" s="136"/>
      <c r="C142" s="82" t="s">
        <v>60</v>
      </c>
      <c r="D142" s="81" t="s">
        <v>45</v>
      </c>
      <c r="E142" s="206"/>
      <c r="F142" s="193">
        <v>0</v>
      </c>
      <c r="G142" s="193">
        <v>0</v>
      </c>
      <c r="H142" s="193">
        <v>0</v>
      </c>
      <c r="I142" s="193">
        <v>0</v>
      </c>
      <c r="J142" s="193">
        <v>0</v>
      </c>
      <c r="K142" s="207">
        <f t="shared" si="8"/>
        <v>0</v>
      </c>
      <c r="M142" s="193"/>
      <c r="N142" s="193"/>
      <c r="O142" s="193"/>
      <c r="P142" s="193"/>
      <c r="Q142" s="193"/>
      <c r="R142" s="207"/>
      <c r="T142" s="193"/>
      <c r="U142" s="193"/>
      <c r="V142" s="193"/>
      <c r="W142" s="193"/>
      <c r="X142" s="193"/>
      <c r="Y142" s="207"/>
      <c r="AA142" s="193">
        <v>0</v>
      </c>
      <c r="AB142" s="193">
        <v>0</v>
      </c>
      <c r="AC142" s="193">
        <v>0</v>
      </c>
      <c r="AD142" s="193">
        <v>0</v>
      </c>
      <c r="AE142" s="193">
        <v>0</v>
      </c>
      <c r="AF142" s="207">
        <f t="shared" si="9"/>
        <v>0</v>
      </c>
      <c r="AH142" s="193">
        <v>0</v>
      </c>
      <c r="AI142" s="193">
        <v>0</v>
      </c>
      <c r="AJ142" s="193">
        <v>0</v>
      </c>
      <c r="AK142" s="193">
        <v>0</v>
      </c>
      <c r="AL142" s="193">
        <v>0</v>
      </c>
      <c r="AM142" s="207">
        <f t="shared" si="10"/>
        <v>0</v>
      </c>
    </row>
    <row r="143" spans="1:39" ht="14.65" thickBot="1">
      <c r="A143" s="133"/>
      <c r="B143" s="136"/>
      <c r="C143" s="82" t="s">
        <v>61</v>
      </c>
      <c r="D143" s="81" t="s">
        <v>45</v>
      </c>
      <c r="E143" s="206"/>
      <c r="F143" s="193">
        <v>0</v>
      </c>
      <c r="G143" s="193">
        <v>0</v>
      </c>
      <c r="H143" s="193">
        <v>0</v>
      </c>
      <c r="I143" s="193">
        <v>0</v>
      </c>
      <c r="J143" s="193">
        <v>0</v>
      </c>
      <c r="K143" s="207">
        <f t="shared" si="8"/>
        <v>0</v>
      </c>
      <c r="M143" s="193"/>
      <c r="N143" s="193"/>
      <c r="O143" s="193"/>
      <c r="P143" s="193"/>
      <c r="Q143" s="193"/>
      <c r="R143" s="207"/>
      <c r="T143" s="193"/>
      <c r="U143" s="193"/>
      <c r="V143" s="193"/>
      <c r="W143" s="193"/>
      <c r="X143" s="193"/>
      <c r="Y143" s="207"/>
      <c r="AA143" s="193">
        <v>0</v>
      </c>
      <c r="AB143" s="193">
        <v>0</v>
      </c>
      <c r="AC143" s="193">
        <v>0</v>
      </c>
      <c r="AD143" s="193">
        <v>0</v>
      </c>
      <c r="AE143" s="193">
        <v>0</v>
      </c>
      <c r="AF143" s="207">
        <f t="shared" si="9"/>
        <v>0</v>
      </c>
      <c r="AH143" s="193">
        <v>0</v>
      </c>
      <c r="AI143" s="193">
        <v>0</v>
      </c>
      <c r="AJ143" s="193">
        <v>0</v>
      </c>
      <c r="AK143" s="193">
        <v>0</v>
      </c>
      <c r="AL143" s="193">
        <v>0</v>
      </c>
      <c r="AM143" s="207">
        <f t="shared" si="10"/>
        <v>0</v>
      </c>
    </row>
    <row r="144" spans="1:39" ht="14.65" thickBot="1">
      <c r="A144" s="133"/>
      <c r="B144" s="136"/>
      <c r="C144" s="84" t="s">
        <v>36</v>
      </c>
      <c r="D144" s="83" t="s">
        <v>37</v>
      </c>
      <c r="E144" s="194" t="str">
        <f>+E100</f>
        <v>Medium - C3</v>
      </c>
      <c r="F144" s="202"/>
      <c r="G144" s="203"/>
      <c r="H144" s="203"/>
      <c r="I144" s="203"/>
      <c r="J144" s="204"/>
      <c r="K144" s="209">
        <f t="shared" si="8"/>
        <v>0</v>
      </c>
      <c r="M144" s="205"/>
      <c r="N144" s="106"/>
      <c r="O144" s="106"/>
      <c r="P144" s="106"/>
      <c r="Q144" s="107"/>
      <c r="R144" s="209"/>
      <c r="T144" s="205"/>
      <c r="U144" s="106"/>
      <c r="V144" s="106"/>
      <c r="W144" s="106"/>
      <c r="X144" s="107"/>
      <c r="Y144" s="209"/>
      <c r="AA144" s="202"/>
      <c r="AB144" s="203"/>
      <c r="AC144" s="203"/>
      <c r="AD144" s="203"/>
      <c r="AE144" s="204"/>
      <c r="AF144" s="209">
        <f t="shared" si="9"/>
        <v>0</v>
      </c>
      <c r="AH144" s="202"/>
      <c r="AI144" s="203"/>
      <c r="AJ144" s="203"/>
      <c r="AK144" s="203"/>
      <c r="AL144" s="204"/>
      <c r="AM144" s="209">
        <f t="shared" si="10"/>
        <v>0</v>
      </c>
    </row>
    <row r="145" spans="1:39" ht="14.65" thickBot="1">
      <c r="A145" s="133"/>
      <c r="B145" s="136"/>
      <c r="C145" s="82" t="s">
        <v>52</v>
      </c>
      <c r="D145" s="81" t="s">
        <v>43</v>
      </c>
      <c r="E145" s="206"/>
      <c r="F145" s="193">
        <v>0</v>
      </c>
      <c r="G145" s="193">
        <v>0</v>
      </c>
      <c r="H145" s="193">
        <v>0</v>
      </c>
      <c r="I145" s="193">
        <v>0</v>
      </c>
      <c r="J145" s="193">
        <v>0</v>
      </c>
      <c r="K145" s="207">
        <f t="shared" si="8"/>
        <v>0</v>
      </c>
      <c r="M145" s="193"/>
      <c r="N145" s="193"/>
      <c r="O145" s="193"/>
      <c r="P145" s="193"/>
      <c r="Q145" s="193"/>
      <c r="R145" s="207"/>
      <c r="T145" s="193"/>
      <c r="U145" s="193"/>
      <c r="V145" s="193"/>
      <c r="W145" s="193"/>
      <c r="X145" s="193"/>
      <c r="Y145" s="207"/>
      <c r="AA145" s="193">
        <v>0</v>
      </c>
      <c r="AB145" s="193">
        <v>0</v>
      </c>
      <c r="AC145" s="193">
        <v>0</v>
      </c>
      <c r="AD145" s="193">
        <v>0</v>
      </c>
      <c r="AE145" s="193">
        <v>0</v>
      </c>
      <c r="AF145" s="207">
        <f t="shared" si="9"/>
        <v>0</v>
      </c>
      <c r="AH145" s="193">
        <v>0</v>
      </c>
      <c r="AI145" s="193">
        <v>0</v>
      </c>
      <c r="AJ145" s="193">
        <v>0</v>
      </c>
      <c r="AK145" s="193">
        <v>0</v>
      </c>
      <c r="AL145" s="193">
        <v>0</v>
      </c>
      <c r="AM145" s="207">
        <f t="shared" si="10"/>
        <v>0</v>
      </c>
    </row>
    <row r="146" spans="1:39" ht="14.65" thickBot="1">
      <c r="A146" s="133"/>
      <c r="B146" s="136"/>
      <c r="C146" s="82" t="s">
        <v>53</v>
      </c>
      <c r="D146" s="81" t="s">
        <v>43</v>
      </c>
      <c r="E146" s="206"/>
      <c r="F146" s="193">
        <v>0</v>
      </c>
      <c r="G146" s="193">
        <v>0</v>
      </c>
      <c r="H146" s="193">
        <v>0</v>
      </c>
      <c r="I146" s="193">
        <v>0</v>
      </c>
      <c r="J146" s="193">
        <v>0</v>
      </c>
      <c r="K146" s="207">
        <f t="shared" si="8"/>
        <v>0</v>
      </c>
      <c r="M146" s="193"/>
      <c r="N146" s="193"/>
      <c r="O146" s="193"/>
      <c r="P146" s="193"/>
      <c r="Q146" s="193"/>
      <c r="R146" s="207"/>
      <c r="T146" s="193"/>
      <c r="U146" s="193"/>
      <c r="V146" s="193"/>
      <c r="W146" s="193"/>
      <c r="X146" s="193"/>
      <c r="Y146" s="207"/>
      <c r="AA146" s="193">
        <v>0</v>
      </c>
      <c r="AB146" s="193">
        <v>0</v>
      </c>
      <c r="AC146" s="193">
        <v>0</v>
      </c>
      <c r="AD146" s="193">
        <v>0</v>
      </c>
      <c r="AE146" s="193">
        <v>0</v>
      </c>
      <c r="AF146" s="207">
        <f t="shared" si="9"/>
        <v>0</v>
      </c>
      <c r="AH146" s="193">
        <v>0</v>
      </c>
      <c r="AI146" s="193">
        <v>0</v>
      </c>
      <c r="AJ146" s="193">
        <v>0</v>
      </c>
      <c r="AK146" s="193">
        <v>0</v>
      </c>
      <c r="AL146" s="193">
        <v>0</v>
      </c>
      <c r="AM146" s="207">
        <f t="shared" si="10"/>
        <v>0</v>
      </c>
    </row>
    <row r="147" spans="1:39" ht="14.65" thickBot="1">
      <c r="A147" s="133"/>
      <c r="B147" s="136"/>
      <c r="C147" s="82" t="s">
        <v>54</v>
      </c>
      <c r="D147" s="81" t="s">
        <v>43</v>
      </c>
      <c r="E147" s="206"/>
      <c r="F147" s="193">
        <v>0</v>
      </c>
      <c r="G147" s="193">
        <v>0</v>
      </c>
      <c r="H147" s="193">
        <v>0</v>
      </c>
      <c r="I147" s="193">
        <v>0</v>
      </c>
      <c r="J147" s="193">
        <v>0</v>
      </c>
      <c r="K147" s="207">
        <f t="shared" si="8"/>
        <v>0</v>
      </c>
      <c r="M147" s="193"/>
      <c r="N147" s="193"/>
      <c r="O147" s="193"/>
      <c r="P147" s="193"/>
      <c r="Q147" s="193"/>
      <c r="R147" s="207"/>
      <c r="T147" s="193"/>
      <c r="U147" s="193"/>
      <c r="V147" s="193"/>
      <c r="W147" s="193"/>
      <c r="X147" s="193"/>
      <c r="Y147" s="207"/>
      <c r="AA147" s="193">
        <v>0</v>
      </c>
      <c r="AB147" s="193">
        <v>0</v>
      </c>
      <c r="AC147" s="193">
        <v>0</v>
      </c>
      <c r="AD147" s="193">
        <v>0</v>
      </c>
      <c r="AE147" s="193">
        <v>0</v>
      </c>
      <c r="AF147" s="207">
        <f t="shared" si="9"/>
        <v>0</v>
      </c>
      <c r="AH147" s="193">
        <v>0</v>
      </c>
      <c r="AI147" s="193">
        <v>0</v>
      </c>
      <c r="AJ147" s="193">
        <v>0</v>
      </c>
      <c r="AK147" s="193">
        <v>0</v>
      </c>
      <c r="AL147" s="193">
        <v>0</v>
      </c>
      <c r="AM147" s="207">
        <f t="shared" si="10"/>
        <v>0</v>
      </c>
    </row>
    <row r="148" spans="1:39" ht="14.65" thickBot="1">
      <c r="A148" s="133"/>
      <c r="B148" s="136"/>
      <c r="C148" s="82" t="s">
        <v>55</v>
      </c>
      <c r="D148" s="81" t="s">
        <v>43</v>
      </c>
      <c r="E148" s="206"/>
      <c r="F148" s="193">
        <v>0</v>
      </c>
      <c r="G148" s="193">
        <v>0</v>
      </c>
      <c r="H148" s="193">
        <v>0</v>
      </c>
      <c r="I148" s="193">
        <v>0</v>
      </c>
      <c r="J148" s="193">
        <v>0</v>
      </c>
      <c r="K148" s="207">
        <f t="shared" si="8"/>
        <v>0</v>
      </c>
      <c r="M148" s="193"/>
      <c r="N148" s="193"/>
      <c r="O148" s="193"/>
      <c r="P148" s="193"/>
      <c r="Q148" s="193"/>
      <c r="R148" s="207"/>
      <c r="T148" s="193"/>
      <c r="U148" s="193"/>
      <c r="V148" s="193"/>
      <c r="W148" s="193"/>
      <c r="X148" s="193"/>
      <c r="Y148" s="207"/>
      <c r="AA148" s="193">
        <v>0</v>
      </c>
      <c r="AB148" s="193">
        <v>0</v>
      </c>
      <c r="AC148" s="193">
        <v>0</v>
      </c>
      <c r="AD148" s="193">
        <v>0</v>
      </c>
      <c r="AE148" s="193">
        <v>0</v>
      </c>
      <c r="AF148" s="207">
        <f t="shared" si="9"/>
        <v>0</v>
      </c>
      <c r="AH148" s="193">
        <v>0</v>
      </c>
      <c r="AI148" s="193">
        <v>0</v>
      </c>
      <c r="AJ148" s="193">
        <v>0</v>
      </c>
      <c r="AK148" s="193">
        <v>0</v>
      </c>
      <c r="AL148" s="193">
        <v>0</v>
      </c>
      <c r="AM148" s="207">
        <f t="shared" si="10"/>
        <v>0</v>
      </c>
    </row>
    <row r="149" spans="1:39" ht="14.65" thickBot="1">
      <c r="A149" s="133"/>
      <c r="B149" s="136"/>
      <c r="C149" s="82" t="s">
        <v>56</v>
      </c>
      <c r="D149" s="81" t="s">
        <v>43</v>
      </c>
      <c r="E149" s="206"/>
      <c r="F149" s="193">
        <v>0</v>
      </c>
      <c r="G149" s="193">
        <v>0</v>
      </c>
      <c r="H149" s="193">
        <v>0</v>
      </c>
      <c r="I149" s="193">
        <v>0</v>
      </c>
      <c r="J149" s="193">
        <v>0</v>
      </c>
      <c r="K149" s="207">
        <f t="shared" si="8"/>
        <v>0</v>
      </c>
      <c r="M149" s="193"/>
      <c r="N149" s="193"/>
      <c r="O149" s="193"/>
      <c r="P149" s="193"/>
      <c r="Q149" s="193"/>
      <c r="R149" s="207"/>
      <c r="T149" s="193"/>
      <c r="U149" s="193"/>
      <c r="V149" s="193"/>
      <c r="W149" s="193"/>
      <c r="X149" s="193"/>
      <c r="Y149" s="207"/>
      <c r="AA149" s="193">
        <v>0</v>
      </c>
      <c r="AB149" s="193">
        <v>0</v>
      </c>
      <c r="AC149" s="193">
        <v>0</v>
      </c>
      <c r="AD149" s="193">
        <v>0</v>
      </c>
      <c r="AE149" s="193">
        <v>0</v>
      </c>
      <c r="AF149" s="207">
        <f t="shared" si="9"/>
        <v>0</v>
      </c>
      <c r="AH149" s="193">
        <v>0</v>
      </c>
      <c r="AI149" s="193">
        <v>0</v>
      </c>
      <c r="AJ149" s="193">
        <v>0</v>
      </c>
      <c r="AK149" s="193">
        <v>0</v>
      </c>
      <c r="AL149" s="193">
        <v>0</v>
      </c>
      <c r="AM149" s="207">
        <f t="shared" si="10"/>
        <v>0</v>
      </c>
    </row>
    <row r="150" spans="1:39" ht="14.65" thickBot="1">
      <c r="A150" s="133"/>
      <c r="B150" s="136"/>
      <c r="C150" s="82" t="s">
        <v>57</v>
      </c>
      <c r="D150" s="81" t="s">
        <v>43</v>
      </c>
      <c r="E150" s="206"/>
      <c r="F150" s="193">
        <v>0</v>
      </c>
      <c r="G150" s="193">
        <v>0</v>
      </c>
      <c r="H150" s="193">
        <v>0</v>
      </c>
      <c r="I150" s="193">
        <v>0</v>
      </c>
      <c r="J150" s="193">
        <v>0</v>
      </c>
      <c r="K150" s="207">
        <f t="shared" si="8"/>
        <v>0</v>
      </c>
      <c r="M150" s="193"/>
      <c r="N150" s="193"/>
      <c r="O150" s="193"/>
      <c r="P150" s="193"/>
      <c r="Q150" s="193"/>
      <c r="R150" s="207"/>
      <c r="T150" s="193"/>
      <c r="U150" s="193"/>
      <c r="V150" s="193"/>
      <c r="W150" s="193"/>
      <c r="X150" s="193"/>
      <c r="Y150" s="207"/>
      <c r="AA150" s="193">
        <v>0</v>
      </c>
      <c r="AB150" s="193">
        <v>0</v>
      </c>
      <c r="AC150" s="193">
        <v>0</v>
      </c>
      <c r="AD150" s="193">
        <v>0</v>
      </c>
      <c r="AE150" s="193">
        <v>0</v>
      </c>
      <c r="AF150" s="207">
        <f t="shared" si="9"/>
        <v>0</v>
      </c>
      <c r="AH150" s="193">
        <v>0</v>
      </c>
      <c r="AI150" s="193">
        <v>0</v>
      </c>
      <c r="AJ150" s="193">
        <v>0</v>
      </c>
      <c r="AK150" s="193">
        <v>0</v>
      </c>
      <c r="AL150" s="193">
        <v>0</v>
      </c>
      <c r="AM150" s="207">
        <f t="shared" si="10"/>
        <v>0</v>
      </c>
    </row>
    <row r="151" spans="1:39" ht="14.65" thickBot="1">
      <c r="A151" s="133"/>
      <c r="B151" s="136"/>
      <c r="C151" s="82" t="s">
        <v>58</v>
      </c>
      <c r="D151" s="81" t="s">
        <v>44</v>
      </c>
      <c r="E151" s="206"/>
      <c r="F151" s="193">
        <v>0</v>
      </c>
      <c r="G151" s="193">
        <v>0</v>
      </c>
      <c r="H151" s="193">
        <v>0</v>
      </c>
      <c r="I151" s="193">
        <v>0</v>
      </c>
      <c r="J151" s="193">
        <v>0</v>
      </c>
      <c r="K151" s="207">
        <f t="shared" si="8"/>
        <v>0</v>
      </c>
      <c r="M151" s="193"/>
      <c r="N151" s="193"/>
      <c r="O151" s="193"/>
      <c r="P151" s="193"/>
      <c r="Q151" s="193"/>
      <c r="R151" s="207"/>
      <c r="T151" s="193"/>
      <c r="U151" s="193"/>
      <c r="V151" s="193"/>
      <c r="W151" s="193"/>
      <c r="X151" s="193"/>
      <c r="Y151" s="207"/>
      <c r="AA151" s="193">
        <v>0</v>
      </c>
      <c r="AB151" s="193">
        <v>0</v>
      </c>
      <c r="AC151" s="193">
        <v>0</v>
      </c>
      <c r="AD151" s="193">
        <v>0</v>
      </c>
      <c r="AE151" s="193">
        <v>0</v>
      </c>
      <c r="AF151" s="207">
        <f t="shared" si="9"/>
        <v>0</v>
      </c>
      <c r="AH151" s="193">
        <v>0</v>
      </c>
      <c r="AI151" s="193">
        <v>0</v>
      </c>
      <c r="AJ151" s="193">
        <v>0</v>
      </c>
      <c r="AK151" s="193">
        <v>0</v>
      </c>
      <c r="AL151" s="193">
        <v>0</v>
      </c>
      <c r="AM151" s="207">
        <f t="shared" si="10"/>
        <v>0</v>
      </c>
    </row>
    <row r="152" spans="1:39" ht="14.65" thickBot="1">
      <c r="A152" s="133"/>
      <c r="B152" s="136"/>
      <c r="C152" s="82" t="s">
        <v>59</v>
      </c>
      <c r="D152" s="81" t="s">
        <v>44</v>
      </c>
      <c r="E152" s="206"/>
      <c r="F152" s="193">
        <v>0</v>
      </c>
      <c r="G152" s="193">
        <v>0</v>
      </c>
      <c r="H152" s="193">
        <v>0</v>
      </c>
      <c r="I152" s="193">
        <v>0</v>
      </c>
      <c r="J152" s="193">
        <v>0</v>
      </c>
      <c r="K152" s="207">
        <f t="shared" si="8"/>
        <v>0</v>
      </c>
      <c r="M152" s="193"/>
      <c r="N152" s="193"/>
      <c r="O152" s="193"/>
      <c r="P152" s="193"/>
      <c r="Q152" s="193"/>
      <c r="R152" s="207"/>
      <c r="T152" s="193"/>
      <c r="U152" s="193"/>
      <c r="V152" s="193"/>
      <c r="W152" s="193"/>
      <c r="X152" s="193"/>
      <c r="Y152" s="207"/>
      <c r="AA152" s="193">
        <v>0</v>
      </c>
      <c r="AB152" s="193">
        <v>0</v>
      </c>
      <c r="AC152" s="193">
        <v>0</v>
      </c>
      <c r="AD152" s="193">
        <v>0</v>
      </c>
      <c r="AE152" s="193">
        <v>0</v>
      </c>
      <c r="AF152" s="207">
        <f t="shared" si="9"/>
        <v>0</v>
      </c>
      <c r="AH152" s="193">
        <v>0</v>
      </c>
      <c r="AI152" s="193">
        <v>0</v>
      </c>
      <c r="AJ152" s="193">
        <v>0</v>
      </c>
      <c r="AK152" s="193">
        <v>0</v>
      </c>
      <c r="AL152" s="193">
        <v>0</v>
      </c>
      <c r="AM152" s="207">
        <f t="shared" si="10"/>
        <v>0</v>
      </c>
    </row>
    <row r="153" spans="1:39" ht="14.65" thickBot="1">
      <c r="A153" s="133"/>
      <c r="B153" s="136"/>
      <c r="C153" s="82" t="s">
        <v>60</v>
      </c>
      <c r="D153" s="81" t="s">
        <v>45</v>
      </c>
      <c r="E153" s="206"/>
      <c r="F153" s="193">
        <v>0</v>
      </c>
      <c r="G153" s="193">
        <v>0</v>
      </c>
      <c r="H153" s="193">
        <v>0</v>
      </c>
      <c r="I153" s="193">
        <v>0</v>
      </c>
      <c r="J153" s="193">
        <v>0</v>
      </c>
      <c r="K153" s="207">
        <f t="shared" si="8"/>
        <v>0</v>
      </c>
      <c r="M153" s="193"/>
      <c r="N153" s="193"/>
      <c r="O153" s="193"/>
      <c r="P153" s="193"/>
      <c r="Q153" s="193"/>
      <c r="R153" s="207"/>
      <c r="T153" s="193"/>
      <c r="U153" s="193"/>
      <c r="V153" s="193"/>
      <c r="W153" s="193"/>
      <c r="X153" s="193"/>
      <c r="Y153" s="207"/>
      <c r="AA153" s="193">
        <v>0</v>
      </c>
      <c r="AB153" s="193">
        <v>0</v>
      </c>
      <c r="AC153" s="193">
        <v>0</v>
      </c>
      <c r="AD153" s="193">
        <v>0</v>
      </c>
      <c r="AE153" s="193">
        <v>0</v>
      </c>
      <c r="AF153" s="207">
        <f t="shared" si="9"/>
        <v>0</v>
      </c>
      <c r="AH153" s="193">
        <v>0</v>
      </c>
      <c r="AI153" s="193">
        <v>0</v>
      </c>
      <c r="AJ153" s="193">
        <v>0</v>
      </c>
      <c r="AK153" s="193">
        <v>0</v>
      </c>
      <c r="AL153" s="193">
        <v>0</v>
      </c>
      <c r="AM153" s="207">
        <f t="shared" si="10"/>
        <v>0</v>
      </c>
    </row>
    <row r="154" spans="1:39" ht="14.65" thickBot="1">
      <c r="A154" s="133"/>
      <c r="B154" s="136"/>
      <c r="C154" s="82" t="s">
        <v>61</v>
      </c>
      <c r="D154" s="81" t="s">
        <v>45</v>
      </c>
      <c r="E154" s="206"/>
      <c r="F154" s="193">
        <v>0</v>
      </c>
      <c r="G154" s="193">
        <v>0</v>
      </c>
      <c r="H154" s="193">
        <v>0</v>
      </c>
      <c r="I154" s="193">
        <v>0</v>
      </c>
      <c r="J154" s="193">
        <v>0</v>
      </c>
      <c r="K154" s="207">
        <f t="shared" si="8"/>
        <v>0</v>
      </c>
      <c r="M154" s="193"/>
      <c r="N154" s="193"/>
      <c r="O154" s="193"/>
      <c r="P154" s="193"/>
      <c r="Q154" s="193"/>
      <c r="R154" s="207"/>
      <c r="T154" s="193"/>
      <c r="U154" s="193"/>
      <c r="V154" s="193"/>
      <c r="W154" s="193"/>
      <c r="X154" s="193"/>
      <c r="Y154" s="207"/>
      <c r="AA154" s="193">
        <v>0</v>
      </c>
      <c r="AB154" s="193">
        <v>0</v>
      </c>
      <c r="AC154" s="193">
        <v>0</v>
      </c>
      <c r="AD154" s="193">
        <v>0</v>
      </c>
      <c r="AE154" s="193">
        <v>0</v>
      </c>
      <c r="AF154" s="207">
        <f t="shared" si="9"/>
        <v>0</v>
      </c>
      <c r="AH154" s="193">
        <v>0</v>
      </c>
      <c r="AI154" s="193">
        <v>0</v>
      </c>
      <c r="AJ154" s="193">
        <v>0</v>
      </c>
      <c r="AK154" s="193">
        <v>0</v>
      </c>
      <c r="AL154" s="193">
        <v>0</v>
      </c>
      <c r="AM154" s="207">
        <f t="shared" si="10"/>
        <v>0</v>
      </c>
    </row>
    <row r="155" spans="1:39" ht="14.65" thickBot="1">
      <c r="A155" s="133"/>
      <c r="B155" s="136"/>
      <c r="C155" s="84" t="s">
        <v>36</v>
      </c>
      <c r="D155" s="83" t="s">
        <v>37</v>
      </c>
      <c r="E155" s="194" t="str">
        <f>+E111</f>
        <v>High - C2</v>
      </c>
      <c r="F155" s="202"/>
      <c r="G155" s="203"/>
      <c r="H155" s="203"/>
      <c r="I155" s="203"/>
      <c r="J155" s="204"/>
      <c r="K155" s="209">
        <f t="shared" si="8"/>
        <v>0</v>
      </c>
      <c r="M155" s="205"/>
      <c r="N155" s="106"/>
      <c r="O155" s="106"/>
      <c r="P155" s="106"/>
      <c r="Q155" s="107"/>
      <c r="R155" s="209"/>
      <c r="T155" s="205"/>
      <c r="U155" s="106"/>
      <c r="V155" s="106"/>
      <c r="W155" s="106"/>
      <c r="X155" s="107"/>
      <c r="Y155" s="209"/>
      <c r="AA155" s="202"/>
      <c r="AB155" s="203"/>
      <c r="AC155" s="203"/>
      <c r="AD155" s="203"/>
      <c r="AE155" s="204"/>
      <c r="AF155" s="209">
        <f t="shared" si="9"/>
        <v>0</v>
      </c>
      <c r="AH155" s="202"/>
      <c r="AI155" s="203"/>
      <c r="AJ155" s="203"/>
      <c r="AK155" s="203"/>
      <c r="AL155" s="204"/>
      <c r="AM155" s="209">
        <f t="shared" si="10"/>
        <v>0</v>
      </c>
    </row>
    <row r="156" spans="1:39" ht="14.65" thickBot="1">
      <c r="A156" s="133"/>
      <c r="B156" s="136"/>
      <c r="C156" s="82" t="s">
        <v>52</v>
      </c>
      <c r="D156" s="81" t="s">
        <v>43</v>
      </c>
      <c r="E156" s="206"/>
      <c r="F156" s="193">
        <v>0</v>
      </c>
      <c r="G156" s="193">
        <v>74</v>
      </c>
      <c r="H156" s="193">
        <v>0</v>
      </c>
      <c r="I156" s="193">
        <v>8</v>
      </c>
      <c r="J156" s="193">
        <v>5</v>
      </c>
      <c r="K156" s="207">
        <f t="shared" si="8"/>
        <v>87</v>
      </c>
      <c r="M156" s="197"/>
      <c r="N156" s="197"/>
      <c r="O156" s="197"/>
      <c r="P156" s="197"/>
      <c r="Q156" s="197"/>
      <c r="R156" s="207"/>
      <c r="T156" s="193"/>
      <c r="U156" s="193"/>
      <c r="V156" s="193"/>
      <c r="W156" s="193"/>
      <c r="X156" s="193"/>
      <c r="Y156" s="207"/>
      <c r="AA156" s="193">
        <v>47.36</v>
      </c>
      <c r="AB156" s="193">
        <v>27.919999999999998</v>
      </c>
      <c r="AC156" s="193">
        <v>4.6399999999999997</v>
      </c>
      <c r="AD156" s="193">
        <v>5.2799999999999994</v>
      </c>
      <c r="AE156" s="193">
        <v>1.7999999999999998</v>
      </c>
      <c r="AF156" s="207">
        <f t="shared" si="9"/>
        <v>87</v>
      </c>
      <c r="AH156" s="193">
        <v>0</v>
      </c>
      <c r="AI156" s="193">
        <v>26.639999999999997</v>
      </c>
      <c r="AJ156" s="193">
        <v>35.519999999999996</v>
      </c>
      <c r="AK156" s="193">
        <v>14.72</v>
      </c>
      <c r="AL156" s="193">
        <v>10.119999999999999</v>
      </c>
      <c r="AM156" s="207">
        <f t="shared" si="10"/>
        <v>87</v>
      </c>
    </row>
    <row r="157" spans="1:39" ht="14.65" thickBot="1">
      <c r="A157" s="133"/>
      <c r="B157" s="136"/>
      <c r="C157" s="82" t="s">
        <v>53</v>
      </c>
      <c r="D157" s="81" t="s">
        <v>43</v>
      </c>
      <c r="E157" s="206"/>
      <c r="F157" s="193">
        <v>0</v>
      </c>
      <c r="G157" s="193">
        <v>74</v>
      </c>
      <c r="H157" s="193">
        <v>0</v>
      </c>
      <c r="I157" s="193">
        <v>8</v>
      </c>
      <c r="J157" s="193">
        <v>3</v>
      </c>
      <c r="K157" s="207">
        <f t="shared" si="8"/>
        <v>85</v>
      </c>
      <c r="M157" s="197"/>
      <c r="N157" s="197"/>
      <c r="O157" s="197"/>
      <c r="P157" s="197"/>
      <c r="Q157" s="197"/>
      <c r="R157" s="207"/>
      <c r="T157" s="193"/>
      <c r="U157" s="193"/>
      <c r="V157" s="193"/>
      <c r="W157" s="193"/>
      <c r="X157" s="193"/>
      <c r="Y157" s="207"/>
      <c r="AA157" s="193">
        <v>47.36</v>
      </c>
      <c r="AB157" s="193">
        <v>27.919999999999998</v>
      </c>
      <c r="AC157" s="193">
        <v>4.3199999999999994</v>
      </c>
      <c r="AD157" s="193">
        <v>4.3199999999999985</v>
      </c>
      <c r="AE157" s="193">
        <v>1.0799999999999998</v>
      </c>
      <c r="AF157" s="207">
        <f t="shared" si="9"/>
        <v>84.999999999999986</v>
      </c>
      <c r="AH157" s="193">
        <v>0</v>
      </c>
      <c r="AI157" s="193">
        <v>26.639999999999997</v>
      </c>
      <c r="AJ157" s="193">
        <v>35.519999999999996</v>
      </c>
      <c r="AK157" s="193">
        <v>14.72</v>
      </c>
      <c r="AL157" s="193">
        <v>8.120000000000001</v>
      </c>
      <c r="AM157" s="207">
        <f t="shared" si="10"/>
        <v>85</v>
      </c>
    </row>
    <row r="158" spans="1:39" ht="14.65" thickBot="1">
      <c r="A158" s="133"/>
      <c r="B158" s="136"/>
      <c r="C158" s="82" t="s">
        <v>54</v>
      </c>
      <c r="D158" s="81" t="s">
        <v>43</v>
      </c>
      <c r="E158" s="206"/>
      <c r="F158" s="193">
        <v>0</v>
      </c>
      <c r="G158" s="193">
        <v>79</v>
      </c>
      <c r="H158" s="193">
        <v>0</v>
      </c>
      <c r="I158" s="193">
        <v>5</v>
      </c>
      <c r="J158" s="193">
        <v>2</v>
      </c>
      <c r="K158" s="207">
        <f t="shared" si="8"/>
        <v>86</v>
      </c>
      <c r="M158" s="197"/>
      <c r="N158" s="197"/>
      <c r="O158" s="197"/>
      <c r="P158" s="197"/>
      <c r="Q158" s="197"/>
      <c r="R158" s="207"/>
      <c r="T158" s="193"/>
      <c r="U158" s="193"/>
      <c r="V158" s="193"/>
      <c r="W158" s="193"/>
      <c r="X158" s="193"/>
      <c r="Y158" s="207"/>
      <c r="AA158" s="193">
        <v>50.56</v>
      </c>
      <c r="AB158" s="193">
        <v>29.239999999999995</v>
      </c>
      <c r="AC158" s="193">
        <v>2.7199999999999998</v>
      </c>
      <c r="AD158" s="193">
        <v>2.7599999999999993</v>
      </c>
      <c r="AE158" s="193">
        <v>0.72</v>
      </c>
      <c r="AF158" s="207">
        <f t="shared" si="9"/>
        <v>86</v>
      </c>
      <c r="AH158" s="193">
        <v>0</v>
      </c>
      <c r="AI158" s="193">
        <v>28.439999999999998</v>
      </c>
      <c r="AJ158" s="193">
        <v>37.92</v>
      </c>
      <c r="AK158" s="193">
        <v>14.440000000000001</v>
      </c>
      <c r="AL158" s="193">
        <v>5.2</v>
      </c>
      <c r="AM158" s="207">
        <f t="shared" si="10"/>
        <v>86</v>
      </c>
    </row>
    <row r="159" spans="1:39" ht="14.65" thickBot="1">
      <c r="A159" s="133"/>
      <c r="B159" s="136"/>
      <c r="C159" s="82" t="s">
        <v>55</v>
      </c>
      <c r="D159" s="81" t="s">
        <v>43</v>
      </c>
      <c r="E159" s="206"/>
      <c r="F159" s="193">
        <v>0</v>
      </c>
      <c r="G159" s="193">
        <v>10</v>
      </c>
      <c r="H159" s="193">
        <v>0</v>
      </c>
      <c r="I159" s="193">
        <v>3</v>
      </c>
      <c r="J159" s="193">
        <v>0</v>
      </c>
      <c r="K159" s="207">
        <f t="shared" si="8"/>
        <v>13</v>
      </c>
      <c r="M159" s="197"/>
      <c r="N159" s="197"/>
      <c r="O159" s="197"/>
      <c r="P159" s="197"/>
      <c r="Q159" s="197"/>
      <c r="R159" s="207"/>
      <c r="T159" s="193"/>
      <c r="U159" s="193"/>
      <c r="V159" s="193"/>
      <c r="W159" s="193"/>
      <c r="X159" s="193"/>
      <c r="Y159" s="207"/>
      <c r="AA159" s="193">
        <v>6.4</v>
      </c>
      <c r="AB159" s="193">
        <v>4.08</v>
      </c>
      <c r="AC159" s="193">
        <v>1.44</v>
      </c>
      <c r="AD159" s="193">
        <v>1.0799999999999998</v>
      </c>
      <c r="AE159" s="193">
        <v>0</v>
      </c>
      <c r="AF159" s="207">
        <f t="shared" si="9"/>
        <v>13</v>
      </c>
      <c r="AH159" s="193">
        <v>0</v>
      </c>
      <c r="AI159" s="193">
        <v>3.5999999999999996</v>
      </c>
      <c r="AJ159" s="193">
        <v>4.8000000000000007</v>
      </c>
      <c r="AK159" s="193">
        <v>2.6799999999999997</v>
      </c>
      <c r="AL159" s="193">
        <v>1.9200000000000002</v>
      </c>
      <c r="AM159" s="207">
        <f t="shared" si="10"/>
        <v>13</v>
      </c>
    </row>
    <row r="160" spans="1:39" ht="14.65" thickBot="1">
      <c r="A160" s="133"/>
      <c r="B160" s="136"/>
      <c r="C160" s="82" t="s">
        <v>56</v>
      </c>
      <c r="D160" s="81" t="s">
        <v>43</v>
      </c>
      <c r="E160" s="206"/>
      <c r="F160" s="193">
        <v>0</v>
      </c>
      <c r="G160" s="193">
        <v>0</v>
      </c>
      <c r="H160" s="193">
        <v>0</v>
      </c>
      <c r="I160" s="193">
        <v>0</v>
      </c>
      <c r="J160" s="193">
        <v>0</v>
      </c>
      <c r="K160" s="207">
        <f t="shared" si="8"/>
        <v>0</v>
      </c>
      <c r="M160" s="197"/>
      <c r="N160" s="197"/>
      <c r="O160" s="197"/>
      <c r="P160" s="197"/>
      <c r="Q160" s="197"/>
      <c r="R160" s="207"/>
      <c r="T160" s="193"/>
      <c r="U160" s="193"/>
      <c r="V160" s="193"/>
      <c r="W160" s="193"/>
      <c r="X160" s="193"/>
      <c r="Y160" s="207"/>
      <c r="AA160" s="193">
        <v>0</v>
      </c>
      <c r="AB160" s="193">
        <v>0</v>
      </c>
      <c r="AC160" s="193">
        <v>0</v>
      </c>
      <c r="AD160" s="193">
        <v>0</v>
      </c>
      <c r="AE160" s="193">
        <v>0</v>
      </c>
      <c r="AF160" s="207">
        <f t="shared" si="9"/>
        <v>0</v>
      </c>
      <c r="AH160" s="193">
        <v>0</v>
      </c>
      <c r="AI160" s="193">
        <v>0</v>
      </c>
      <c r="AJ160" s="193">
        <v>0</v>
      </c>
      <c r="AK160" s="193">
        <v>0</v>
      </c>
      <c r="AL160" s="193">
        <v>0</v>
      </c>
      <c r="AM160" s="207">
        <f t="shared" si="10"/>
        <v>0</v>
      </c>
    </row>
    <row r="161" spans="1:39" ht="14.65" thickBot="1">
      <c r="A161" s="133"/>
      <c r="B161" s="136"/>
      <c r="C161" s="82" t="s">
        <v>57</v>
      </c>
      <c r="D161" s="81" t="s">
        <v>43</v>
      </c>
      <c r="E161" s="206"/>
      <c r="F161" s="193">
        <v>0</v>
      </c>
      <c r="G161" s="193">
        <v>60</v>
      </c>
      <c r="H161" s="193">
        <v>0</v>
      </c>
      <c r="I161" s="193">
        <v>0</v>
      </c>
      <c r="J161" s="193">
        <v>0</v>
      </c>
      <c r="K161" s="207">
        <f t="shared" si="8"/>
        <v>60</v>
      </c>
      <c r="M161" s="197"/>
      <c r="N161" s="197"/>
      <c r="O161" s="197"/>
      <c r="P161" s="197"/>
      <c r="Q161" s="197"/>
      <c r="R161" s="207"/>
      <c r="T161" s="193"/>
      <c r="U161" s="193"/>
      <c r="V161" s="193"/>
      <c r="W161" s="193"/>
      <c r="X161" s="193"/>
      <c r="Y161" s="207"/>
      <c r="AA161" s="193">
        <v>38.4</v>
      </c>
      <c r="AB161" s="193">
        <v>21.6</v>
      </c>
      <c r="AC161" s="193">
        <v>0</v>
      </c>
      <c r="AD161" s="193">
        <v>0</v>
      </c>
      <c r="AE161" s="193">
        <v>0</v>
      </c>
      <c r="AF161" s="207">
        <f t="shared" si="9"/>
        <v>60</v>
      </c>
      <c r="AH161" s="193">
        <v>0</v>
      </c>
      <c r="AI161" s="193">
        <v>21.6</v>
      </c>
      <c r="AJ161" s="193">
        <v>28.799999999999997</v>
      </c>
      <c r="AK161" s="193">
        <v>9.6000000000000014</v>
      </c>
      <c r="AL161" s="193">
        <v>0</v>
      </c>
      <c r="AM161" s="207">
        <f t="shared" si="10"/>
        <v>60</v>
      </c>
    </row>
    <row r="162" spans="1:39" ht="14.65" thickBot="1">
      <c r="A162" s="133"/>
      <c r="B162" s="136"/>
      <c r="C162" s="82" t="s">
        <v>58</v>
      </c>
      <c r="D162" s="81" t="s">
        <v>44</v>
      </c>
      <c r="E162" s="206"/>
      <c r="F162" s="193">
        <v>0</v>
      </c>
      <c r="G162" s="193">
        <v>60</v>
      </c>
      <c r="H162" s="193">
        <v>0</v>
      </c>
      <c r="I162" s="193">
        <v>87</v>
      </c>
      <c r="J162" s="193">
        <v>18</v>
      </c>
      <c r="K162" s="207">
        <f t="shared" si="8"/>
        <v>165</v>
      </c>
      <c r="M162" s="197"/>
      <c r="N162" s="197"/>
      <c r="O162" s="197"/>
      <c r="P162" s="197"/>
      <c r="Q162" s="197"/>
      <c r="R162" s="207"/>
      <c r="T162" s="193"/>
      <c r="U162" s="193"/>
      <c r="V162" s="193"/>
      <c r="W162" s="193"/>
      <c r="X162" s="193"/>
      <c r="Y162" s="207"/>
      <c r="AA162" s="193">
        <v>38.4</v>
      </c>
      <c r="AB162" s="193">
        <v>35.520000000000003</v>
      </c>
      <c r="AC162" s="193">
        <v>44.64</v>
      </c>
      <c r="AD162" s="193">
        <v>39.959999999999994</v>
      </c>
      <c r="AE162" s="193">
        <v>6.48</v>
      </c>
      <c r="AF162" s="207">
        <f t="shared" si="9"/>
        <v>164.99999999999997</v>
      </c>
      <c r="AH162" s="193">
        <v>0</v>
      </c>
      <c r="AI162" s="193">
        <v>21.6</v>
      </c>
      <c r="AJ162" s="193">
        <v>28.799999999999997</v>
      </c>
      <c r="AK162" s="193">
        <v>40.92</v>
      </c>
      <c r="AL162" s="193">
        <v>73.680000000000007</v>
      </c>
      <c r="AM162" s="207">
        <f t="shared" si="10"/>
        <v>165</v>
      </c>
    </row>
    <row r="163" spans="1:39" ht="14.65" thickBot="1">
      <c r="A163" s="133"/>
      <c r="B163" s="136"/>
      <c r="C163" s="82" t="s">
        <v>59</v>
      </c>
      <c r="D163" s="81" t="s">
        <v>44</v>
      </c>
      <c r="E163" s="206"/>
      <c r="F163" s="193">
        <v>0</v>
      </c>
      <c r="G163" s="193">
        <v>30</v>
      </c>
      <c r="H163" s="193">
        <v>0</v>
      </c>
      <c r="I163" s="193">
        <v>42</v>
      </c>
      <c r="J163" s="193">
        <v>10</v>
      </c>
      <c r="K163" s="207">
        <f t="shared" si="8"/>
        <v>82</v>
      </c>
      <c r="M163" s="197"/>
      <c r="N163" s="197"/>
      <c r="O163" s="197"/>
      <c r="P163" s="197"/>
      <c r="Q163" s="197"/>
      <c r="R163" s="207"/>
      <c r="T163" s="193"/>
      <c r="U163" s="193"/>
      <c r="V163" s="193"/>
      <c r="W163" s="193"/>
      <c r="X163" s="193"/>
      <c r="Y163" s="207"/>
      <c r="AA163" s="193">
        <v>19.2</v>
      </c>
      <c r="AB163" s="193">
        <v>17.52</v>
      </c>
      <c r="AC163" s="193">
        <v>21.759999999999998</v>
      </c>
      <c r="AD163" s="193">
        <v>19.920000000000002</v>
      </c>
      <c r="AE163" s="193">
        <v>3.5999999999999996</v>
      </c>
      <c r="AF163" s="207">
        <f t="shared" si="9"/>
        <v>82</v>
      </c>
      <c r="AH163" s="193">
        <v>0</v>
      </c>
      <c r="AI163" s="193">
        <v>10.8</v>
      </c>
      <c r="AJ163" s="193">
        <v>14.399999999999999</v>
      </c>
      <c r="AK163" s="193">
        <v>19.920000000000002</v>
      </c>
      <c r="AL163" s="193">
        <v>36.880000000000003</v>
      </c>
      <c r="AM163" s="207">
        <f t="shared" si="10"/>
        <v>82</v>
      </c>
    </row>
    <row r="164" spans="1:39" ht="14.65" thickBot="1">
      <c r="A164" s="133"/>
      <c r="B164" s="136"/>
      <c r="C164" s="82" t="s">
        <v>60</v>
      </c>
      <c r="D164" s="81" t="s">
        <v>45</v>
      </c>
      <c r="E164" s="206"/>
      <c r="F164" s="193">
        <v>0</v>
      </c>
      <c r="G164" s="193">
        <v>5</v>
      </c>
      <c r="H164" s="193">
        <v>0</v>
      </c>
      <c r="I164" s="193">
        <v>78</v>
      </c>
      <c r="J164" s="193">
        <v>0</v>
      </c>
      <c r="K164" s="207">
        <f t="shared" si="8"/>
        <v>83</v>
      </c>
      <c r="M164" s="197"/>
      <c r="N164" s="197"/>
      <c r="O164" s="197"/>
      <c r="P164" s="197"/>
      <c r="Q164" s="197"/>
      <c r="R164" s="207"/>
      <c r="T164" s="193"/>
      <c r="U164" s="193"/>
      <c r="V164" s="193"/>
      <c r="W164" s="193"/>
      <c r="X164" s="193"/>
      <c r="Y164" s="207"/>
      <c r="AA164" s="193">
        <v>3.2</v>
      </c>
      <c r="AB164" s="193">
        <v>14.280000000000001</v>
      </c>
      <c r="AC164" s="193">
        <v>37.44</v>
      </c>
      <c r="AD164" s="193">
        <v>28.08</v>
      </c>
      <c r="AE164" s="193">
        <v>0</v>
      </c>
      <c r="AF164" s="207">
        <f t="shared" si="9"/>
        <v>83</v>
      </c>
      <c r="AH164" s="193">
        <v>0</v>
      </c>
      <c r="AI164" s="193">
        <v>1.7999999999999998</v>
      </c>
      <c r="AJ164" s="193">
        <v>2.4000000000000004</v>
      </c>
      <c r="AK164" s="193">
        <v>28.879999999999995</v>
      </c>
      <c r="AL164" s="193">
        <v>49.92</v>
      </c>
      <c r="AM164" s="207">
        <f t="shared" si="10"/>
        <v>83</v>
      </c>
    </row>
    <row r="165" spans="1:39" ht="14.65" thickBot="1">
      <c r="A165" s="133"/>
      <c r="B165" s="136"/>
      <c r="C165" s="82" t="s">
        <v>61</v>
      </c>
      <c r="D165" s="81" t="s">
        <v>45</v>
      </c>
      <c r="E165" s="206"/>
      <c r="F165" s="193">
        <v>0</v>
      </c>
      <c r="G165" s="193">
        <v>11</v>
      </c>
      <c r="H165" s="193">
        <v>0</v>
      </c>
      <c r="I165" s="193">
        <v>71</v>
      </c>
      <c r="J165" s="193">
        <v>0</v>
      </c>
      <c r="K165" s="207">
        <f t="shared" si="8"/>
        <v>82</v>
      </c>
      <c r="M165" s="197"/>
      <c r="N165" s="197"/>
      <c r="O165" s="197"/>
      <c r="P165" s="197"/>
      <c r="Q165" s="197"/>
      <c r="R165" s="207"/>
      <c r="T165" s="193"/>
      <c r="U165" s="193"/>
      <c r="V165" s="193"/>
      <c r="W165" s="193"/>
      <c r="X165" s="193"/>
      <c r="Y165" s="207"/>
      <c r="AA165" s="193">
        <v>7.0400000000000009</v>
      </c>
      <c r="AB165" s="193">
        <v>15.32</v>
      </c>
      <c r="AC165" s="193">
        <v>34.08</v>
      </c>
      <c r="AD165" s="193">
        <v>25.559999999999995</v>
      </c>
      <c r="AE165" s="193">
        <v>0</v>
      </c>
      <c r="AF165" s="207">
        <f t="shared" si="9"/>
        <v>82</v>
      </c>
      <c r="AH165" s="193">
        <v>0</v>
      </c>
      <c r="AI165" s="193">
        <v>3.9599999999999995</v>
      </c>
      <c r="AJ165" s="193">
        <v>5.2800000000000011</v>
      </c>
      <c r="AK165" s="193">
        <v>27.319999999999993</v>
      </c>
      <c r="AL165" s="193">
        <v>45.44</v>
      </c>
      <c r="AM165" s="207">
        <f t="shared" si="10"/>
        <v>82</v>
      </c>
    </row>
    <row r="166" spans="1:39" ht="14.65" thickBot="1">
      <c r="A166" s="133"/>
      <c r="B166" s="136"/>
      <c r="C166" s="84" t="s">
        <v>36</v>
      </c>
      <c r="D166" s="83" t="s">
        <v>37</v>
      </c>
      <c r="E166" s="194" t="str">
        <f>+E122</f>
        <v>Very High - C1</v>
      </c>
      <c r="F166" s="202"/>
      <c r="G166" s="203"/>
      <c r="H166" s="203"/>
      <c r="I166" s="203"/>
      <c r="J166" s="204"/>
      <c r="K166" s="209">
        <f t="shared" si="8"/>
        <v>0</v>
      </c>
      <c r="M166" s="205"/>
      <c r="N166" s="106"/>
      <c r="O166" s="106"/>
      <c r="P166" s="106"/>
      <c r="Q166" s="107"/>
      <c r="R166" s="209"/>
      <c r="T166" s="205"/>
      <c r="U166" s="106"/>
      <c r="V166" s="106"/>
      <c r="W166" s="106"/>
      <c r="X166" s="107"/>
      <c r="Y166" s="209"/>
      <c r="AA166" s="202"/>
      <c r="AB166" s="203"/>
      <c r="AC166" s="203"/>
      <c r="AD166" s="203"/>
      <c r="AE166" s="204"/>
      <c r="AF166" s="209">
        <f t="shared" si="9"/>
        <v>0</v>
      </c>
      <c r="AH166" s="202"/>
      <c r="AI166" s="203"/>
      <c r="AJ166" s="203"/>
      <c r="AK166" s="203"/>
      <c r="AL166" s="204"/>
      <c r="AM166" s="209">
        <f t="shared" si="10"/>
        <v>0</v>
      </c>
    </row>
    <row r="167" spans="1:39" ht="14.65" thickBot="1">
      <c r="A167" s="133"/>
      <c r="B167" s="136"/>
      <c r="C167" s="82" t="s">
        <v>52</v>
      </c>
      <c r="D167" s="81" t="s">
        <v>43</v>
      </c>
      <c r="E167" s="206"/>
      <c r="F167" s="193">
        <v>0</v>
      </c>
      <c r="G167" s="193">
        <v>40</v>
      </c>
      <c r="H167" s="193">
        <v>0</v>
      </c>
      <c r="I167" s="193">
        <v>14</v>
      </c>
      <c r="J167" s="193">
        <v>0</v>
      </c>
      <c r="K167" s="207">
        <f t="shared" si="8"/>
        <v>54</v>
      </c>
      <c r="M167" s="197"/>
      <c r="N167" s="197"/>
      <c r="O167" s="197"/>
      <c r="P167" s="197"/>
      <c r="Q167" s="197"/>
      <c r="R167" s="207"/>
      <c r="T167" s="193"/>
      <c r="U167" s="193"/>
      <c r="V167" s="193"/>
      <c r="W167" s="193"/>
      <c r="X167" s="193"/>
      <c r="Y167" s="207"/>
      <c r="AA167" s="193">
        <v>25.6</v>
      </c>
      <c r="AB167" s="193">
        <v>16.64</v>
      </c>
      <c r="AC167" s="193">
        <v>6.7200000000000006</v>
      </c>
      <c r="AD167" s="193">
        <v>5.0399999999999991</v>
      </c>
      <c r="AE167" s="193">
        <v>0</v>
      </c>
      <c r="AF167" s="207">
        <f t="shared" si="9"/>
        <v>54</v>
      </c>
      <c r="AH167" s="193">
        <v>0</v>
      </c>
      <c r="AI167" s="193">
        <v>14.399999999999999</v>
      </c>
      <c r="AJ167" s="193">
        <v>19.200000000000003</v>
      </c>
      <c r="AK167" s="193">
        <v>11.44</v>
      </c>
      <c r="AL167" s="193">
        <v>8.9600000000000009</v>
      </c>
      <c r="AM167" s="207">
        <f t="shared" si="10"/>
        <v>54</v>
      </c>
    </row>
    <row r="168" spans="1:39" ht="14.65" thickBot="1">
      <c r="A168" s="133"/>
      <c r="B168" s="136"/>
      <c r="C168" s="82" t="s">
        <v>53</v>
      </c>
      <c r="D168" s="81" t="s">
        <v>43</v>
      </c>
      <c r="E168" s="206"/>
      <c r="F168" s="193">
        <v>0</v>
      </c>
      <c r="G168" s="193">
        <v>40</v>
      </c>
      <c r="H168" s="193">
        <v>0</v>
      </c>
      <c r="I168" s="193">
        <v>14</v>
      </c>
      <c r="J168" s="193">
        <v>0</v>
      </c>
      <c r="K168" s="207">
        <f t="shared" si="8"/>
        <v>54</v>
      </c>
      <c r="M168" s="197"/>
      <c r="N168" s="197"/>
      <c r="O168" s="197"/>
      <c r="P168" s="197"/>
      <c r="Q168" s="197"/>
      <c r="R168" s="207"/>
      <c r="T168" s="193"/>
      <c r="U168" s="193"/>
      <c r="V168" s="193"/>
      <c r="W168" s="193"/>
      <c r="X168" s="193"/>
      <c r="Y168" s="207"/>
      <c r="AA168" s="193">
        <v>25.6</v>
      </c>
      <c r="AB168" s="193">
        <v>16.64</v>
      </c>
      <c r="AC168" s="193">
        <v>6.7200000000000006</v>
      </c>
      <c r="AD168" s="193">
        <v>5.0399999999999991</v>
      </c>
      <c r="AE168" s="193">
        <v>0</v>
      </c>
      <c r="AF168" s="207">
        <f t="shared" si="9"/>
        <v>54</v>
      </c>
      <c r="AH168" s="193">
        <v>0</v>
      </c>
      <c r="AI168" s="193">
        <v>14.399999999999999</v>
      </c>
      <c r="AJ168" s="193">
        <v>19.200000000000003</v>
      </c>
      <c r="AK168" s="193">
        <v>11.44</v>
      </c>
      <c r="AL168" s="193">
        <v>8.9600000000000009</v>
      </c>
      <c r="AM168" s="207">
        <f t="shared" si="10"/>
        <v>54</v>
      </c>
    </row>
    <row r="169" spans="1:39" ht="14.65" thickBot="1">
      <c r="A169" s="133"/>
      <c r="B169" s="136"/>
      <c r="C169" s="82" t="s">
        <v>54</v>
      </c>
      <c r="D169" s="81" t="s">
        <v>43</v>
      </c>
      <c r="E169" s="206"/>
      <c r="F169" s="193">
        <v>0</v>
      </c>
      <c r="G169" s="193">
        <v>39</v>
      </c>
      <c r="H169" s="193">
        <v>0</v>
      </c>
      <c r="I169" s="193">
        <v>0</v>
      </c>
      <c r="J169" s="193">
        <v>0</v>
      </c>
      <c r="K169" s="207">
        <f t="shared" si="8"/>
        <v>39</v>
      </c>
      <c r="M169" s="197"/>
      <c r="N169" s="197"/>
      <c r="O169" s="197"/>
      <c r="P169" s="197"/>
      <c r="Q169" s="197"/>
      <c r="R169" s="207"/>
      <c r="T169" s="193"/>
      <c r="U169" s="193"/>
      <c r="V169" s="193"/>
      <c r="W169" s="193"/>
      <c r="X169" s="193"/>
      <c r="Y169" s="207"/>
      <c r="AA169" s="193">
        <v>24.96</v>
      </c>
      <c r="AB169" s="193">
        <v>14.04</v>
      </c>
      <c r="AC169" s="193">
        <v>0</v>
      </c>
      <c r="AD169" s="193">
        <v>0</v>
      </c>
      <c r="AE169" s="193">
        <v>0</v>
      </c>
      <c r="AF169" s="207">
        <f t="shared" si="9"/>
        <v>39</v>
      </c>
      <c r="AH169" s="193">
        <v>0</v>
      </c>
      <c r="AI169" s="193">
        <v>14.04</v>
      </c>
      <c r="AJ169" s="193">
        <v>18.72</v>
      </c>
      <c r="AK169" s="193">
        <v>6.2400000000000011</v>
      </c>
      <c r="AL169" s="193">
        <v>0</v>
      </c>
      <c r="AM169" s="207">
        <f t="shared" si="10"/>
        <v>39</v>
      </c>
    </row>
    <row r="170" spans="1:39" ht="14.65" thickBot="1">
      <c r="A170" s="133"/>
      <c r="B170" s="136"/>
      <c r="C170" s="82" t="s">
        <v>55</v>
      </c>
      <c r="D170" s="81" t="s">
        <v>43</v>
      </c>
      <c r="E170" s="206"/>
      <c r="F170" s="193">
        <v>0</v>
      </c>
      <c r="G170" s="193">
        <v>13</v>
      </c>
      <c r="H170" s="193">
        <v>0</v>
      </c>
      <c r="I170" s="193">
        <v>18</v>
      </c>
      <c r="J170" s="193">
        <v>4</v>
      </c>
      <c r="K170" s="207">
        <f t="shared" si="8"/>
        <v>35</v>
      </c>
      <c r="M170" s="197"/>
      <c r="N170" s="197"/>
      <c r="O170" s="197"/>
      <c r="P170" s="197"/>
      <c r="Q170" s="197"/>
      <c r="R170" s="207"/>
      <c r="T170" s="193"/>
      <c r="U170" s="193"/>
      <c r="V170" s="193"/>
      <c r="W170" s="193"/>
      <c r="X170" s="193"/>
      <c r="Y170" s="207"/>
      <c r="AA170" s="193">
        <v>8.32</v>
      </c>
      <c r="AB170" s="193">
        <v>7.56</v>
      </c>
      <c r="AC170" s="193">
        <v>9.2799999999999994</v>
      </c>
      <c r="AD170" s="193">
        <v>8.4000000000000021</v>
      </c>
      <c r="AE170" s="193">
        <v>1.44</v>
      </c>
      <c r="AF170" s="207">
        <f t="shared" si="9"/>
        <v>35</v>
      </c>
      <c r="AH170" s="193">
        <v>0</v>
      </c>
      <c r="AI170" s="193">
        <v>4.68</v>
      </c>
      <c r="AJ170" s="193">
        <v>6.24</v>
      </c>
      <c r="AK170" s="193">
        <v>8.56</v>
      </c>
      <c r="AL170" s="193">
        <v>15.52</v>
      </c>
      <c r="AM170" s="207">
        <f t="shared" si="10"/>
        <v>35</v>
      </c>
    </row>
    <row r="171" spans="1:39" ht="14.65" thickBot="1">
      <c r="A171" s="133"/>
      <c r="B171" s="136"/>
      <c r="C171" s="82" t="s">
        <v>56</v>
      </c>
      <c r="D171" s="81" t="s">
        <v>43</v>
      </c>
      <c r="E171" s="206"/>
      <c r="F171" s="193">
        <v>0</v>
      </c>
      <c r="G171" s="193">
        <v>0</v>
      </c>
      <c r="H171" s="193">
        <v>0</v>
      </c>
      <c r="I171" s="193">
        <v>0</v>
      </c>
      <c r="J171" s="193">
        <v>0</v>
      </c>
      <c r="K171" s="207">
        <f t="shared" si="8"/>
        <v>0</v>
      </c>
      <c r="M171" s="197"/>
      <c r="N171" s="197"/>
      <c r="O171" s="197"/>
      <c r="P171" s="197"/>
      <c r="Q171" s="197"/>
      <c r="R171" s="207"/>
      <c r="T171" s="193"/>
      <c r="U171" s="193"/>
      <c r="V171" s="193"/>
      <c r="W171" s="193"/>
      <c r="X171" s="193"/>
      <c r="Y171" s="207"/>
      <c r="AA171" s="193">
        <v>0</v>
      </c>
      <c r="AB171" s="193">
        <v>0</v>
      </c>
      <c r="AC171" s="193">
        <v>0</v>
      </c>
      <c r="AD171" s="193">
        <v>0</v>
      </c>
      <c r="AE171" s="193">
        <v>0</v>
      </c>
      <c r="AF171" s="207">
        <f t="shared" si="9"/>
        <v>0</v>
      </c>
      <c r="AH171" s="193">
        <v>0</v>
      </c>
      <c r="AI171" s="193">
        <v>0</v>
      </c>
      <c r="AJ171" s="193">
        <v>0</v>
      </c>
      <c r="AK171" s="193">
        <v>0</v>
      </c>
      <c r="AL171" s="193">
        <v>0</v>
      </c>
      <c r="AM171" s="207">
        <f t="shared" si="10"/>
        <v>0</v>
      </c>
    </row>
    <row r="172" spans="1:39" ht="14.65" thickBot="1">
      <c r="A172" s="133"/>
      <c r="B172" s="136"/>
      <c r="C172" s="82" t="s">
        <v>57</v>
      </c>
      <c r="D172" s="81" t="s">
        <v>43</v>
      </c>
      <c r="E172" s="206"/>
      <c r="F172" s="193">
        <v>0</v>
      </c>
      <c r="G172" s="193">
        <v>51</v>
      </c>
      <c r="H172" s="193">
        <v>0</v>
      </c>
      <c r="I172" s="193">
        <v>3</v>
      </c>
      <c r="J172" s="193">
        <v>0</v>
      </c>
      <c r="K172" s="207">
        <f t="shared" si="8"/>
        <v>54</v>
      </c>
      <c r="M172" s="197"/>
      <c r="N172" s="197"/>
      <c r="O172" s="197"/>
      <c r="P172" s="197"/>
      <c r="Q172" s="197"/>
      <c r="R172" s="207"/>
      <c r="T172" s="193"/>
      <c r="U172" s="193"/>
      <c r="V172" s="193"/>
      <c r="W172" s="193"/>
      <c r="X172" s="193"/>
      <c r="Y172" s="207"/>
      <c r="AA172" s="193">
        <v>32.64</v>
      </c>
      <c r="AB172" s="193">
        <v>18.839999999999996</v>
      </c>
      <c r="AC172" s="193">
        <v>1.44</v>
      </c>
      <c r="AD172" s="193">
        <v>1.0799999999999998</v>
      </c>
      <c r="AE172" s="193">
        <v>0</v>
      </c>
      <c r="AF172" s="207">
        <f t="shared" si="9"/>
        <v>53.999999999999993</v>
      </c>
      <c r="AH172" s="193">
        <v>0</v>
      </c>
      <c r="AI172" s="193">
        <v>18.36</v>
      </c>
      <c r="AJ172" s="193">
        <v>24.479999999999997</v>
      </c>
      <c r="AK172" s="193">
        <v>9.24</v>
      </c>
      <c r="AL172" s="193">
        <v>1.9200000000000002</v>
      </c>
      <c r="AM172" s="207">
        <f t="shared" si="10"/>
        <v>54</v>
      </c>
    </row>
    <row r="173" spans="1:39" ht="14.65" thickBot="1">
      <c r="A173" s="133"/>
      <c r="B173" s="136"/>
      <c r="C173" s="82" t="s">
        <v>58</v>
      </c>
      <c r="D173" s="81" t="s">
        <v>44</v>
      </c>
      <c r="E173" s="206"/>
      <c r="F173" s="193">
        <v>0</v>
      </c>
      <c r="G173" s="193">
        <v>50</v>
      </c>
      <c r="H173" s="193">
        <v>0</v>
      </c>
      <c r="I173" s="193">
        <v>23</v>
      </c>
      <c r="J173" s="193">
        <v>1</v>
      </c>
      <c r="K173" s="207">
        <f t="shared" si="8"/>
        <v>74</v>
      </c>
      <c r="M173" s="197"/>
      <c r="N173" s="197"/>
      <c r="O173" s="197"/>
      <c r="P173" s="197"/>
      <c r="Q173" s="197"/>
      <c r="R173" s="207"/>
      <c r="T173" s="193"/>
      <c r="U173" s="193"/>
      <c r="V173" s="193"/>
      <c r="W173" s="193"/>
      <c r="X173" s="193"/>
      <c r="Y173" s="207"/>
      <c r="AA173" s="193">
        <v>32</v>
      </c>
      <c r="AB173" s="193">
        <v>21.68</v>
      </c>
      <c r="AC173" s="193">
        <v>11.2</v>
      </c>
      <c r="AD173" s="193">
        <v>8.759999999999998</v>
      </c>
      <c r="AE173" s="193">
        <v>0.36</v>
      </c>
      <c r="AF173" s="207">
        <f t="shared" si="9"/>
        <v>73.999999999999986</v>
      </c>
      <c r="AH173" s="193">
        <v>0</v>
      </c>
      <c r="AI173" s="193">
        <v>18</v>
      </c>
      <c r="AJ173" s="193">
        <v>24</v>
      </c>
      <c r="AK173" s="193">
        <v>16.279999999999998</v>
      </c>
      <c r="AL173" s="193">
        <v>15.72</v>
      </c>
      <c r="AM173" s="207">
        <f t="shared" si="10"/>
        <v>74</v>
      </c>
    </row>
    <row r="174" spans="1:39" ht="14.65" thickBot="1">
      <c r="A174" s="133"/>
      <c r="B174" s="136"/>
      <c r="C174" s="82" t="s">
        <v>59</v>
      </c>
      <c r="D174" s="81" t="s">
        <v>44</v>
      </c>
      <c r="E174" s="206"/>
      <c r="F174" s="193">
        <v>0</v>
      </c>
      <c r="G174" s="193">
        <v>22</v>
      </c>
      <c r="H174" s="193">
        <v>0</v>
      </c>
      <c r="I174" s="193">
        <v>9</v>
      </c>
      <c r="J174" s="193">
        <v>1</v>
      </c>
      <c r="K174" s="207">
        <f t="shared" si="8"/>
        <v>32</v>
      </c>
      <c r="M174" s="197"/>
      <c r="N174" s="197"/>
      <c r="O174" s="197"/>
      <c r="P174" s="197"/>
      <c r="Q174" s="197"/>
      <c r="R174" s="207"/>
      <c r="T174" s="193"/>
      <c r="U174" s="193"/>
      <c r="V174" s="193"/>
      <c r="W174" s="193"/>
      <c r="X174" s="193"/>
      <c r="Y174" s="207"/>
      <c r="AA174" s="193">
        <v>14.080000000000002</v>
      </c>
      <c r="AB174" s="193">
        <v>9.36</v>
      </c>
      <c r="AC174" s="193">
        <v>4.4799999999999995</v>
      </c>
      <c r="AD174" s="193">
        <v>3.7200000000000006</v>
      </c>
      <c r="AE174" s="193">
        <v>0.36</v>
      </c>
      <c r="AF174" s="207">
        <f t="shared" si="9"/>
        <v>32</v>
      </c>
      <c r="AH174" s="193">
        <v>0</v>
      </c>
      <c r="AI174" s="193">
        <v>7.919999999999999</v>
      </c>
      <c r="AJ174" s="193">
        <v>10.560000000000002</v>
      </c>
      <c r="AK174" s="193">
        <v>6.7600000000000016</v>
      </c>
      <c r="AL174" s="193">
        <v>6.76</v>
      </c>
      <c r="AM174" s="207">
        <f t="shared" si="10"/>
        <v>32</v>
      </c>
    </row>
    <row r="175" spans="1:39" ht="14.65" thickBot="1">
      <c r="A175" s="133"/>
      <c r="B175" s="136"/>
      <c r="C175" s="82" t="s">
        <v>60</v>
      </c>
      <c r="D175" s="81" t="s">
        <v>45</v>
      </c>
      <c r="E175" s="206"/>
      <c r="F175" s="193">
        <v>0</v>
      </c>
      <c r="G175" s="193">
        <v>7</v>
      </c>
      <c r="H175" s="193">
        <v>0</v>
      </c>
      <c r="I175" s="193">
        <v>25</v>
      </c>
      <c r="J175" s="193">
        <v>1</v>
      </c>
      <c r="K175" s="207">
        <f t="shared" si="8"/>
        <v>33</v>
      </c>
      <c r="M175" s="197"/>
      <c r="N175" s="197"/>
      <c r="O175" s="197"/>
      <c r="P175" s="197"/>
      <c r="Q175" s="197"/>
      <c r="R175" s="207"/>
      <c r="T175" s="193"/>
      <c r="U175" s="193"/>
      <c r="V175" s="193"/>
      <c r="W175" s="193"/>
      <c r="X175" s="193"/>
      <c r="Y175" s="207"/>
      <c r="AA175" s="193">
        <v>4.4800000000000004</v>
      </c>
      <c r="AB175" s="193">
        <v>6.52</v>
      </c>
      <c r="AC175" s="193">
        <v>12.16</v>
      </c>
      <c r="AD175" s="193">
        <v>9.4799999999999986</v>
      </c>
      <c r="AE175" s="193">
        <v>0.36</v>
      </c>
      <c r="AF175" s="207">
        <f t="shared" si="9"/>
        <v>33</v>
      </c>
      <c r="AH175" s="193">
        <v>0</v>
      </c>
      <c r="AI175" s="193">
        <v>2.5199999999999996</v>
      </c>
      <c r="AJ175" s="193">
        <v>3.3600000000000003</v>
      </c>
      <c r="AK175" s="193">
        <v>10.120000000000001</v>
      </c>
      <c r="AL175" s="193">
        <v>17</v>
      </c>
      <c r="AM175" s="207">
        <f t="shared" si="10"/>
        <v>33</v>
      </c>
    </row>
    <row r="176" spans="1:39" ht="14.65" thickBot="1">
      <c r="A176" s="134"/>
      <c r="B176" s="137"/>
      <c r="C176" s="82" t="s">
        <v>61</v>
      </c>
      <c r="D176" s="81" t="s">
        <v>45</v>
      </c>
      <c r="E176" s="208"/>
      <c r="F176" s="193">
        <v>0</v>
      </c>
      <c r="G176" s="193">
        <v>2</v>
      </c>
      <c r="H176" s="193">
        <v>0</v>
      </c>
      <c r="I176" s="193">
        <v>31</v>
      </c>
      <c r="J176" s="193">
        <v>0</v>
      </c>
      <c r="K176" s="207">
        <f t="shared" si="8"/>
        <v>33</v>
      </c>
      <c r="M176" s="197"/>
      <c r="N176" s="197"/>
      <c r="O176" s="197"/>
      <c r="P176" s="197"/>
      <c r="Q176" s="197"/>
      <c r="R176" s="207"/>
      <c r="T176" s="193"/>
      <c r="U176" s="193"/>
      <c r="V176" s="193"/>
      <c r="W176" s="193"/>
      <c r="X176" s="193"/>
      <c r="Y176" s="207"/>
      <c r="AA176" s="193">
        <v>1.28</v>
      </c>
      <c r="AB176" s="193">
        <v>5.6800000000000015</v>
      </c>
      <c r="AC176" s="193">
        <v>14.880000000000003</v>
      </c>
      <c r="AD176" s="193">
        <v>11.16</v>
      </c>
      <c r="AE176" s="193">
        <v>0</v>
      </c>
      <c r="AF176" s="207">
        <f t="shared" si="9"/>
        <v>33</v>
      </c>
      <c r="AH176" s="193">
        <v>0</v>
      </c>
      <c r="AI176" s="193">
        <v>0.72</v>
      </c>
      <c r="AJ176" s="193">
        <v>0.96</v>
      </c>
      <c r="AK176" s="193">
        <v>11.48</v>
      </c>
      <c r="AL176" s="193">
        <v>19.840000000000003</v>
      </c>
      <c r="AM176" s="207">
        <f t="shared" si="10"/>
        <v>33</v>
      </c>
    </row>
    <row r="177" spans="1:39" ht="14.65" thickBot="1">
      <c r="A177" s="132">
        <v>22</v>
      </c>
      <c r="B177" s="135" t="s">
        <v>28</v>
      </c>
      <c r="C177" s="126" t="s">
        <v>36</v>
      </c>
      <c r="D177" s="129" t="s">
        <v>44</v>
      </c>
      <c r="E177" s="190" t="str">
        <f>E133</f>
        <v>Low - C4</v>
      </c>
      <c r="F177" s="197">
        <v>40</v>
      </c>
      <c r="G177" s="193">
        <v>74</v>
      </c>
      <c r="H177" s="193">
        <v>149</v>
      </c>
      <c r="I177" s="193">
        <v>93</v>
      </c>
      <c r="J177" s="193">
        <v>19</v>
      </c>
      <c r="K177" s="192">
        <f t="shared" si="8"/>
        <v>375</v>
      </c>
      <c r="M177" s="193"/>
      <c r="N177" s="193"/>
      <c r="O177" s="193"/>
      <c r="P177" s="193"/>
      <c r="Q177" s="193"/>
      <c r="R177" s="192"/>
      <c r="T177" s="193"/>
      <c r="U177" s="193"/>
      <c r="V177" s="193"/>
      <c r="W177" s="193"/>
      <c r="X177" s="193"/>
      <c r="Y177" s="192"/>
      <c r="AA177" s="197">
        <v>45</v>
      </c>
      <c r="AB177" s="193">
        <v>74</v>
      </c>
      <c r="AC177" s="193">
        <v>149</v>
      </c>
      <c r="AD177" s="193">
        <v>93</v>
      </c>
      <c r="AE177" s="193">
        <v>19</v>
      </c>
      <c r="AF177" s="192">
        <f t="shared" si="9"/>
        <v>380</v>
      </c>
      <c r="AH177" s="197">
        <v>18.495999999999999</v>
      </c>
      <c r="AI177" s="193">
        <v>51.625599999999999</v>
      </c>
      <c r="AJ177" s="193">
        <v>105.19839999999999</v>
      </c>
      <c r="AK177" s="193">
        <v>115.42560000000002</v>
      </c>
      <c r="AL177" s="193">
        <v>84.254400000000004</v>
      </c>
      <c r="AM177" s="192">
        <f t="shared" si="10"/>
        <v>375</v>
      </c>
    </row>
    <row r="178" spans="1:39" ht="14.65" thickBot="1">
      <c r="A178" s="133"/>
      <c r="B178" s="136"/>
      <c r="C178" s="127"/>
      <c r="D178" s="138"/>
      <c r="E178" s="194" t="str">
        <f>E144</f>
        <v>Medium - C3</v>
      </c>
      <c r="F178" s="193">
        <v>139</v>
      </c>
      <c r="G178" s="193">
        <v>261</v>
      </c>
      <c r="H178" s="193">
        <v>522</v>
      </c>
      <c r="I178" s="193">
        <v>326</v>
      </c>
      <c r="J178" s="193">
        <v>65</v>
      </c>
      <c r="K178" s="195">
        <f t="shared" si="8"/>
        <v>1313</v>
      </c>
      <c r="M178" s="193"/>
      <c r="N178" s="193"/>
      <c r="O178" s="193"/>
      <c r="P178" s="193"/>
      <c r="Q178" s="193"/>
      <c r="R178" s="195"/>
      <c r="T178" s="193"/>
      <c r="U178" s="193"/>
      <c r="V178" s="193"/>
      <c r="W178" s="193"/>
      <c r="X178" s="193"/>
      <c r="Y178" s="195"/>
      <c r="AA178" s="193">
        <v>155</v>
      </c>
      <c r="AB178" s="193">
        <v>261</v>
      </c>
      <c r="AC178" s="193">
        <v>522</v>
      </c>
      <c r="AD178" s="193">
        <v>326</v>
      </c>
      <c r="AE178" s="193">
        <v>65</v>
      </c>
      <c r="AF178" s="195">
        <f t="shared" si="9"/>
        <v>1329</v>
      </c>
      <c r="AH178" s="193">
        <v>64.273600000000002</v>
      </c>
      <c r="AI178" s="193">
        <v>181.17920000000004</v>
      </c>
      <c r="AJ178" s="193">
        <v>369.1936</v>
      </c>
      <c r="AK178" s="193">
        <v>404.64319999999998</v>
      </c>
      <c r="AL178" s="193">
        <v>293.71039999999999</v>
      </c>
      <c r="AM178" s="195">
        <f t="shared" si="10"/>
        <v>1313</v>
      </c>
    </row>
    <row r="179" spans="1:39" ht="14.65" thickBot="1">
      <c r="A179" s="133"/>
      <c r="B179" s="136"/>
      <c r="C179" s="127"/>
      <c r="D179" s="138"/>
      <c r="E179" s="194" t="str">
        <f>E155</f>
        <v>High - C2</v>
      </c>
      <c r="F179" s="193">
        <v>20</v>
      </c>
      <c r="G179" s="193">
        <v>38</v>
      </c>
      <c r="H179" s="193">
        <v>74</v>
      </c>
      <c r="I179" s="193">
        <v>47</v>
      </c>
      <c r="J179" s="193">
        <v>9</v>
      </c>
      <c r="K179" s="195">
        <f t="shared" si="8"/>
        <v>188</v>
      </c>
      <c r="M179" s="193"/>
      <c r="N179" s="193"/>
      <c r="O179" s="193"/>
      <c r="P179" s="193"/>
      <c r="Q179" s="193"/>
      <c r="R179" s="195"/>
      <c r="T179" s="193"/>
      <c r="U179" s="193"/>
      <c r="V179" s="193"/>
      <c r="W179" s="193"/>
      <c r="X179" s="193"/>
      <c r="Y179" s="195"/>
      <c r="AA179" s="193">
        <v>23</v>
      </c>
      <c r="AB179" s="193">
        <v>38</v>
      </c>
      <c r="AC179" s="193">
        <v>74</v>
      </c>
      <c r="AD179" s="193">
        <v>47</v>
      </c>
      <c r="AE179" s="193">
        <v>9</v>
      </c>
      <c r="AF179" s="195">
        <f t="shared" si="9"/>
        <v>191</v>
      </c>
      <c r="AH179" s="193">
        <v>9.2479999999999993</v>
      </c>
      <c r="AI179" s="193">
        <v>26.275199999999998</v>
      </c>
      <c r="AJ179" s="193">
        <v>52.80319999999999</v>
      </c>
      <c r="AK179" s="193">
        <v>57.828800000000001</v>
      </c>
      <c r="AL179" s="193">
        <v>41.844800000000006</v>
      </c>
      <c r="AM179" s="195">
        <f t="shared" si="10"/>
        <v>188</v>
      </c>
    </row>
    <row r="180" spans="1:39" ht="14.65" thickBot="1">
      <c r="A180" s="134"/>
      <c r="B180" s="137"/>
      <c r="C180" s="128"/>
      <c r="D180" s="139"/>
      <c r="E180" s="199" t="str">
        <f>E166</f>
        <v>Very High - C1</v>
      </c>
      <c r="F180" s="193">
        <v>0</v>
      </c>
      <c r="G180" s="193">
        <v>0</v>
      </c>
      <c r="H180" s="193">
        <v>0</v>
      </c>
      <c r="I180" s="193">
        <v>0</v>
      </c>
      <c r="J180" s="193">
        <v>0</v>
      </c>
      <c r="K180" s="196">
        <f t="shared" si="8"/>
        <v>0</v>
      </c>
      <c r="M180" s="193"/>
      <c r="N180" s="193"/>
      <c r="O180" s="193"/>
      <c r="P180" s="193"/>
      <c r="Q180" s="193"/>
      <c r="R180" s="196"/>
      <c r="T180" s="193"/>
      <c r="U180" s="193"/>
      <c r="V180" s="193"/>
      <c r="W180" s="193"/>
      <c r="X180" s="193"/>
      <c r="Y180" s="196"/>
      <c r="AA180" s="193">
        <v>0</v>
      </c>
      <c r="AB180" s="193">
        <v>0</v>
      </c>
      <c r="AC180" s="193">
        <v>0</v>
      </c>
      <c r="AD180" s="193">
        <v>0</v>
      </c>
      <c r="AE180" s="193">
        <v>0</v>
      </c>
      <c r="AF180" s="196">
        <f t="shared" si="9"/>
        <v>0</v>
      </c>
      <c r="AH180" s="193">
        <v>0</v>
      </c>
      <c r="AI180" s="193">
        <v>0</v>
      </c>
      <c r="AJ180" s="193">
        <v>0</v>
      </c>
      <c r="AK180" s="193">
        <v>0</v>
      </c>
      <c r="AL180" s="193">
        <v>0</v>
      </c>
      <c r="AM180" s="196">
        <f t="shared" si="10"/>
        <v>0</v>
      </c>
    </row>
    <row r="181" spans="1:39" ht="14.65" thickBot="1">
      <c r="A181" s="132">
        <v>24</v>
      </c>
      <c r="B181" s="135" t="s">
        <v>29</v>
      </c>
      <c r="C181" s="126" t="s">
        <v>36</v>
      </c>
      <c r="D181" s="129" t="s">
        <v>44</v>
      </c>
      <c r="E181" s="190" t="str">
        <f t="shared" ref="E181:E204" si="11">E177</f>
        <v>Low - C4</v>
      </c>
      <c r="F181" s="197">
        <v>15</v>
      </c>
      <c r="G181" s="193">
        <v>33</v>
      </c>
      <c r="H181" s="193">
        <v>65</v>
      </c>
      <c r="I181" s="193">
        <v>41</v>
      </c>
      <c r="J181" s="193">
        <v>8</v>
      </c>
      <c r="K181" s="192">
        <f t="shared" si="8"/>
        <v>162</v>
      </c>
      <c r="M181" s="193"/>
      <c r="N181" s="193"/>
      <c r="O181" s="193"/>
      <c r="P181" s="193"/>
      <c r="Q181" s="193"/>
      <c r="R181" s="192"/>
      <c r="T181" s="193"/>
      <c r="U181" s="193"/>
      <c r="V181" s="193"/>
      <c r="W181" s="193"/>
      <c r="X181" s="193"/>
      <c r="Y181" s="192"/>
      <c r="AA181" s="197">
        <v>15</v>
      </c>
      <c r="AB181" s="193">
        <v>33</v>
      </c>
      <c r="AC181" s="193">
        <v>65</v>
      </c>
      <c r="AD181" s="193">
        <v>41</v>
      </c>
      <c r="AE181" s="193">
        <v>8</v>
      </c>
      <c r="AF181" s="192">
        <f t="shared" si="9"/>
        <v>162</v>
      </c>
      <c r="AH181" s="197">
        <v>6.9359999999999999</v>
      </c>
      <c r="AI181" s="193">
        <v>21.787199999999995</v>
      </c>
      <c r="AJ181" s="193">
        <v>45.953600000000002</v>
      </c>
      <c r="AK181" s="193">
        <v>50.625599999999999</v>
      </c>
      <c r="AL181" s="193">
        <v>36.697600000000001</v>
      </c>
      <c r="AM181" s="192">
        <f t="shared" si="10"/>
        <v>162</v>
      </c>
    </row>
    <row r="182" spans="1:39" ht="14.65" thickBot="1">
      <c r="A182" s="133"/>
      <c r="B182" s="136"/>
      <c r="C182" s="127"/>
      <c r="D182" s="138"/>
      <c r="E182" s="194" t="str">
        <f t="shared" si="11"/>
        <v>Medium - C3</v>
      </c>
      <c r="F182" s="193">
        <v>57</v>
      </c>
      <c r="G182" s="193">
        <v>114</v>
      </c>
      <c r="H182" s="193">
        <v>228</v>
      </c>
      <c r="I182" s="193">
        <v>143</v>
      </c>
      <c r="J182" s="193">
        <v>29</v>
      </c>
      <c r="K182" s="195">
        <f t="shared" si="8"/>
        <v>571</v>
      </c>
      <c r="M182" s="193"/>
      <c r="N182" s="193"/>
      <c r="O182" s="193"/>
      <c r="P182" s="193"/>
      <c r="Q182" s="193"/>
      <c r="R182" s="195"/>
      <c r="T182" s="193"/>
      <c r="U182" s="193"/>
      <c r="V182" s="193"/>
      <c r="W182" s="193"/>
      <c r="X182" s="193"/>
      <c r="Y182" s="195"/>
      <c r="AA182" s="193">
        <v>57</v>
      </c>
      <c r="AB182" s="193">
        <v>114</v>
      </c>
      <c r="AC182" s="193">
        <v>228</v>
      </c>
      <c r="AD182" s="193">
        <v>143</v>
      </c>
      <c r="AE182" s="193">
        <v>29</v>
      </c>
      <c r="AF182" s="195">
        <f t="shared" si="9"/>
        <v>571</v>
      </c>
      <c r="AH182" s="193">
        <v>26.3568</v>
      </c>
      <c r="AI182" s="193">
        <v>77.52</v>
      </c>
      <c r="AJ182" s="193">
        <v>160.8768</v>
      </c>
      <c r="AK182" s="193">
        <v>177.02240000000003</v>
      </c>
      <c r="AL182" s="193">
        <v>129.22399999999999</v>
      </c>
      <c r="AM182" s="195">
        <f t="shared" si="10"/>
        <v>571</v>
      </c>
    </row>
    <row r="183" spans="1:39" ht="14.65" thickBot="1">
      <c r="A183" s="133"/>
      <c r="B183" s="136"/>
      <c r="C183" s="127"/>
      <c r="D183" s="138"/>
      <c r="E183" s="194" t="str">
        <f t="shared" si="11"/>
        <v>High - C2</v>
      </c>
      <c r="F183" s="193">
        <v>8</v>
      </c>
      <c r="G183" s="193">
        <v>16</v>
      </c>
      <c r="H183" s="193">
        <v>33</v>
      </c>
      <c r="I183" s="193">
        <v>20</v>
      </c>
      <c r="J183" s="193">
        <v>4</v>
      </c>
      <c r="K183" s="195">
        <f t="shared" si="8"/>
        <v>81</v>
      </c>
      <c r="M183" s="193"/>
      <c r="N183" s="193"/>
      <c r="O183" s="193"/>
      <c r="P183" s="193"/>
      <c r="Q183" s="193"/>
      <c r="R183" s="195"/>
      <c r="T183" s="193"/>
      <c r="U183" s="193"/>
      <c r="V183" s="193"/>
      <c r="W183" s="193"/>
      <c r="X183" s="193"/>
      <c r="Y183" s="195"/>
      <c r="AA183" s="193">
        <v>8</v>
      </c>
      <c r="AB183" s="193">
        <v>16</v>
      </c>
      <c r="AC183" s="193">
        <v>33</v>
      </c>
      <c r="AD183" s="193">
        <v>20</v>
      </c>
      <c r="AE183" s="193">
        <v>4</v>
      </c>
      <c r="AF183" s="195">
        <f t="shared" si="9"/>
        <v>81</v>
      </c>
      <c r="AH183" s="193">
        <v>3.6991999999999994</v>
      </c>
      <c r="AI183" s="193">
        <v>10.879999999999999</v>
      </c>
      <c r="AJ183" s="193">
        <v>23.041599999999995</v>
      </c>
      <c r="AK183" s="193">
        <v>25.248000000000005</v>
      </c>
      <c r="AL183" s="193">
        <v>18.1312</v>
      </c>
      <c r="AM183" s="195">
        <f t="shared" si="10"/>
        <v>81</v>
      </c>
    </row>
    <row r="184" spans="1:39" ht="14.65" thickBot="1">
      <c r="A184" s="134"/>
      <c r="B184" s="137"/>
      <c r="C184" s="128"/>
      <c r="D184" s="139"/>
      <c r="E184" s="199" t="str">
        <f t="shared" si="11"/>
        <v>Very High - C1</v>
      </c>
      <c r="F184" s="193">
        <v>0</v>
      </c>
      <c r="G184" s="193">
        <v>0</v>
      </c>
      <c r="H184" s="193">
        <v>0</v>
      </c>
      <c r="I184" s="193">
        <v>0</v>
      </c>
      <c r="J184" s="193">
        <v>0</v>
      </c>
      <c r="K184" s="196">
        <f t="shared" si="8"/>
        <v>0</v>
      </c>
      <c r="M184" s="193"/>
      <c r="N184" s="193"/>
      <c r="O184" s="193"/>
      <c r="P184" s="193"/>
      <c r="Q184" s="193"/>
      <c r="R184" s="196"/>
      <c r="T184" s="193"/>
      <c r="U184" s="193"/>
      <c r="V184" s="193"/>
      <c r="W184" s="193"/>
      <c r="X184" s="193"/>
      <c r="Y184" s="196"/>
      <c r="AA184" s="193">
        <v>0</v>
      </c>
      <c r="AB184" s="193">
        <v>0</v>
      </c>
      <c r="AC184" s="193">
        <v>0</v>
      </c>
      <c r="AD184" s="193">
        <v>0</v>
      </c>
      <c r="AE184" s="193">
        <v>0</v>
      </c>
      <c r="AF184" s="196">
        <f t="shared" si="9"/>
        <v>0</v>
      </c>
      <c r="AH184" s="193">
        <v>0</v>
      </c>
      <c r="AI184" s="193">
        <v>0</v>
      </c>
      <c r="AJ184" s="193">
        <v>0</v>
      </c>
      <c r="AK184" s="193">
        <v>0</v>
      </c>
      <c r="AL184" s="193">
        <v>0</v>
      </c>
      <c r="AM184" s="196">
        <f t="shared" si="10"/>
        <v>0</v>
      </c>
    </row>
    <row r="185" spans="1:39" ht="14.65" thickBot="1">
      <c r="A185" s="132">
        <v>25</v>
      </c>
      <c r="B185" s="135" t="s">
        <v>30</v>
      </c>
      <c r="C185" s="126" t="s">
        <v>36</v>
      </c>
      <c r="D185" s="129" t="s">
        <v>44</v>
      </c>
      <c r="E185" s="190" t="str">
        <f t="shared" si="11"/>
        <v>Low - C4</v>
      </c>
      <c r="F185" s="197">
        <v>725</v>
      </c>
      <c r="G185" s="193">
        <v>2173</v>
      </c>
      <c r="H185" s="193">
        <v>362</v>
      </c>
      <c r="I185" s="193">
        <v>362</v>
      </c>
      <c r="J185" s="193">
        <v>0</v>
      </c>
      <c r="K185" s="192">
        <f t="shared" si="8"/>
        <v>3622</v>
      </c>
      <c r="M185" s="193"/>
      <c r="N185" s="193"/>
      <c r="O185" s="193"/>
      <c r="P185" s="193"/>
      <c r="Q185" s="193"/>
      <c r="R185" s="192"/>
      <c r="T185" s="193"/>
      <c r="U185" s="193"/>
      <c r="V185" s="193"/>
      <c r="W185" s="193"/>
      <c r="X185" s="193"/>
      <c r="Y185" s="192"/>
      <c r="AA185" s="197">
        <v>725</v>
      </c>
      <c r="AB185" s="193">
        <v>2173</v>
      </c>
      <c r="AC185" s="193">
        <v>362</v>
      </c>
      <c r="AD185" s="193">
        <v>362</v>
      </c>
      <c r="AE185" s="193">
        <v>0</v>
      </c>
      <c r="AF185" s="192">
        <f t="shared" si="9"/>
        <v>3622</v>
      </c>
      <c r="AH185" s="197">
        <v>257</v>
      </c>
      <c r="AI185" s="193">
        <v>2173</v>
      </c>
      <c r="AJ185" s="193">
        <v>362</v>
      </c>
      <c r="AK185" s="193">
        <v>362</v>
      </c>
      <c r="AL185" s="193">
        <v>468</v>
      </c>
      <c r="AM185" s="192">
        <f t="shared" si="10"/>
        <v>3622</v>
      </c>
    </row>
    <row r="186" spans="1:39" ht="14.65" thickBot="1">
      <c r="A186" s="133"/>
      <c r="B186" s="136"/>
      <c r="C186" s="127"/>
      <c r="D186" s="138"/>
      <c r="E186" s="194" t="str">
        <f t="shared" si="11"/>
        <v>Medium - C3</v>
      </c>
      <c r="F186" s="193">
        <v>0</v>
      </c>
      <c r="G186" s="193">
        <v>0</v>
      </c>
      <c r="H186" s="193">
        <v>0</v>
      </c>
      <c r="I186" s="193">
        <v>0</v>
      </c>
      <c r="J186" s="193">
        <v>0</v>
      </c>
      <c r="K186" s="195">
        <f t="shared" si="8"/>
        <v>0</v>
      </c>
      <c r="M186" s="193"/>
      <c r="N186" s="193"/>
      <c r="O186" s="193"/>
      <c r="P186" s="193"/>
      <c r="Q186" s="193"/>
      <c r="R186" s="195"/>
      <c r="T186" s="193"/>
      <c r="U186" s="193"/>
      <c r="V186" s="193"/>
      <c r="W186" s="193"/>
      <c r="X186" s="193"/>
      <c r="Y186" s="195"/>
      <c r="AA186" s="193">
        <v>0</v>
      </c>
      <c r="AB186" s="193">
        <v>0</v>
      </c>
      <c r="AC186" s="193">
        <v>0</v>
      </c>
      <c r="AD186" s="193">
        <v>0</v>
      </c>
      <c r="AE186" s="193">
        <v>0</v>
      </c>
      <c r="AF186" s="195">
        <f t="shared" si="9"/>
        <v>0</v>
      </c>
      <c r="AH186" s="193">
        <v>0</v>
      </c>
      <c r="AI186" s="193">
        <v>0</v>
      </c>
      <c r="AJ186" s="193">
        <v>0</v>
      </c>
      <c r="AK186" s="193">
        <v>0</v>
      </c>
      <c r="AL186" s="193">
        <v>0</v>
      </c>
      <c r="AM186" s="195">
        <f t="shared" si="10"/>
        <v>0</v>
      </c>
    </row>
    <row r="187" spans="1:39" ht="14.65" thickBot="1">
      <c r="A187" s="133"/>
      <c r="B187" s="136"/>
      <c r="C187" s="127"/>
      <c r="D187" s="138"/>
      <c r="E187" s="194" t="str">
        <f t="shared" si="11"/>
        <v>High - C2</v>
      </c>
      <c r="F187" s="193">
        <v>0</v>
      </c>
      <c r="G187" s="193">
        <v>0</v>
      </c>
      <c r="H187" s="193">
        <v>0</v>
      </c>
      <c r="I187" s="193">
        <v>0</v>
      </c>
      <c r="J187" s="193">
        <v>0</v>
      </c>
      <c r="K187" s="195">
        <f t="shared" si="8"/>
        <v>0</v>
      </c>
      <c r="M187" s="193"/>
      <c r="N187" s="193"/>
      <c r="O187" s="193"/>
      <c r="P187" s="193"/>
      <c r="Q187" s="193"/>
      <c r="R187" s="195"/>
      <c r="T187" s="193"/>
      <c r="U187" s="193"/>
      <c r="V187" s="193"/>
      <c r="W187" s="193"/>
      <c r="X187" s="193"/>
      <c r="Y187" s="195"/>
      <c r="AA187" s="193">
        <v>0</v>
      </c>
      <c r="AB187" s="193">
        <v>0</v>
      </c>
      <c r="AC187" s="193">
        <v>0</v>
      </c>
      <c r="AD187" s="193">
        <v>0</v>
      </c>
      <c r="AE187" s="193">
        <v>0</v>
      </c>
      <c r="AF187" s="195">
        <f t="shared" si="9"/>
        <v>0</v>
      </c>
      <c r="AH187" s="193">
        <v>0</v>
      </c>
      <c r="AI187" s="193">
        <v>0</v>
      </c>
      <c r="AJ187" s="193">
        <v>0</v>
      </c>
      <c r="AK187" s="193">
        <v>0</v>
      </c>
      <c r="AL187" s="193">
        <v>0</v>
      </c>
      <c r="AM187" s="195">
        <f t="shared" si="10"/>
        <v>0</v>
      </c>
    </row>
    <row r="188" spans="1:39" ht="14.65" thickBot="1">
      <c r="A188" s="134"/>
      <c r="B188" s="137"/>
      <c r="C188" s="128"/>
      <c r="D188" s="139"/>
      <c r="E188" s="199" t="str">
        <f t="shared" si="11"/>
        <v>Very High - C1</v>
      </c>
      <c r="F188" s="193">
        <v>0</v>
      </c>
      <c r="G188" s="193">
        <v>0</v>
      </c>
      <c r="H188" s="193">
        <v>0</v>
      </c>
      <c r="I188" s="193">
        <v>0</v>
      </c>
      <c r="J188" s="193">
        <v>0</v>
      </c>
      <c r="K188" s="196">
        <f t="shared" si="8"/>
        <v>0</v>
      </c>
      <c r="M188" s="193"/>
      <c r="N188" s="193"/>
      <c r="O188" s="193"/>
      <c r="P188" s="193"/>
      <c r="Q188" s="193"/>
      <c r="R188" s="196"/>
      <c r="T188" s="193"/>
      <c r="U188" s="193"/>
      <c r="V188" s="193"/>
      <c r="W188" s="193"/>
      <c r="X188" s="193"/>
      <c r="Y188" s="196"/>
      <c r="AA188" s="193">
        <v>0</v>
      </c>
      <c r="AB188" s="193">
        <v>0</v>
      </c>
      <c r="AC188" s="193">
        <v>0</v>
      </c>
      <c r="AD188" s="193">
        <v>0</v>
      </c>
      <c r="AE188" s="193">
        <v>0</v>
      </c>
      <c r="AF188" s="196">
        <f t="shared" si="9"/>
        <v>0</v>
      </c>
      <c r="AH188" s="193">
        <v>0</v>
      </c>
      <c r="AI188" s="193">
        <v>0</v>
      </c>
      <c r="AJ188" s="193">
        <v>0</v>
      </c>
      <c r="AK188" s="193">
        <v>0</v>
      </c>
      <c r="AL188" s="193">
        <v>0</v>
      </c>
      <c r="AM188" s="196">
        <f t="shared" si="10"/>
        <v>0</v>
      </c>
    </row>
    <row r="189" spans="1:39" ht="14.65" thickBot="1">
      <c r="A189" s="132">
        <v>26</v>
      </c>
      <c r="B189" s="135" t="s">
        <v>31</v>
      </c>
      <c r="C189" s="126" t="s">
        <v>36</v>
      </c>
      <c r="D189" s="129" t="s">
        <v>44</v>
      </c>
      <c r="E189" s="190" t="str">
        <f t="shared" si="11"/>
        <v>Low - C4</v>
      </c>
      <c r="F189" s="197">
        <v>0</v>
      </c>
      <c r="G189" s="193">
        <v>0</v>
      </c>
      <c r="H189" s="193">
        <v>0</v>
      </c>
      <c r="I189" s="193">
        <v>0</v>
      </c>
      <c r="J189" s="193">
        <v>0</v>
      </c>
      <c r="K189" s="192">
        <f t="shared" si="8"/>
        <v>0</v>
      </c>
      <c r="M189" s="193"/>
      <c r="N189" s="193"/>
      <c r="O189" s="193"/>
      <c r="P189" s="193"/>
      <c r="Q189" s="193"/>
      <c r="R189" s="192"/>
      <c r="T189" s="193"/>
      <c r="U189" s="193"/>
      <c r="V189" s="193"/>
      <c r="W189" s="193"/>
      <c r="X189" s="193"/>
      <c r="Y189" s="192"/>
      <c r="AA189" s="197">
        <v>0</v>
      </c>
      <c r="AB189" s="193">
        <v>0</v>
      </c>
      <c r="AC189" s="193">
        <v>0</v>
      </c>
      <c r="AD189" s="193">
        <v>0</v>
      </c>
      <c r="AE189" s="193">
        <v>0</v>
      </c>
      <c r="AF189" s="192">
        <f t="shared" si="9"/>
        <v>0</v>
      </c>
      <c r="AH189" s="197">
        <v>0</v>
      </c>
      <c r="AI189" s="193">
        <v>0</v>
      </c>
      <c r="AJ189" s="193">
        <v>0</v>
      </c>
      <c r="AK189" s="193">
        <v>0</v>
      </c>
      <c r="AL189" s="193">
        <v>0</v>
      </c>
      <c r="AM189" s="192">
        <f t="shared" si="10"/>
        <v>0</v>
      </c>
    </row>
    <row r="190" spans="1:39" ht="14.65" thickBot="1">
      <c r="A190" s="133"/>
      <c r="B190" s="136"/>
      <c r="C190" s="127"/>
      <c r="D190" s="138"/>
      <c r="E190" s="194" t="str">
        <f t="shared" si="11"/>
        <v>Medium - C3</v>
      </c>
      <c r="F190" s="193">
        <v>0</v>
      </c>
      <c r="G190" s="193">
        <v>0</v>
      </c>
      <c r="H190" s="193">
        <v>0</v>
      </c>
      <c r="I190" s="193">
        <v>0</v>
      </c>
      <c r="J190" s="193">
        <v>0</v>
      </c>
      <c r="K190" s="195">
        <f t="shared" si="8"/>
        <v>0</v>
      </c>
      <c r="M190" s="193"/>
      <c r="N190" s="193"/>
      <c r="O190" s="193"/>
      <c r="P190" s="193"/>
      <c r="Q190" s="193"/>
      <c r="R190" s="195"/>
      <c r="T190" s="193"/>
      <c r="U190" s="193"/>
      <c r="V190" s="193"/>
      <c r="W190" s="193"/>
      <c r="X190" s="193"/>
      <c r="Y190" s="195"/>
      <c r="AA190" s="193">
        <v>0</v>
      </c>
      <c r="AB190" s="193">
        <v>0</v>
      </c>
      <c r="AC190" s="193">
        <v>0</v>
      </c>
      <c r="AD190" s="193">
        <v>0</v>
      </c>
      <c r="AE190" s="193">
        <v>0</v>
      </c>
      <c r="AF190" s="195">
        <f t="shared" si="9"/>
        <v>0</v>
      </c>
      <c r="AH190" s="193">
        <v>0</v>
      </c>
      <c r="AI190" s="193">
        <v>0</v>
      </c>
      <c r="AJ190" s="193">
        <v>0</v>
      </c>
      <c r="AK190" s="193">
        <v>0</v>
      </c>
      <c r="AL190" s="193">
        <v>0</v>
      </c>
      <c r="AM190" s="195">
        <f t="shared" si="10"/>
        <v>0</v>
      </c>
    </row>
    <row r="191" spans="1:39" ht="14.65" thickBot="1">
      <c r="A191" s="133"/>
      <c r="B191" s="136"/>
      <c r="C191" s="127"/>
      <c r="D191" s="138"/>
      <c r="E191" s="194" t="str">
        <f t="shared" si="11"/>
        <v>High - C2</v>
      </c>
      <c r="F191" s="193">
        <v>0</v>
      </c>
      <c r="G191" s="193">
        <v>0</v>
      </c>
      <c r="H191" s="193">
        <v>0</v>
      </c>
      <c r="I191" s="193">
        <v>0</v>
      </c>
      <c r="J191" s="193">
        <v>0</v>
      </c>
      <c r="K191" s="195">
        <f t="shared" si="8"/>
        <v>0</v>
      </c>
      <c r="M191" s="193"/>
      <c r="N191" s="193"/>
      <c r="O191" s="193"/>
      <c r="P191" s="193"/>
      <c r="Q191" s="193"/>
      <c r="R191" s="195"/>
      <c r="T191" s="193"/>
      <c r="U191" s="193"/>
      <c r="V191" s="193"/>
      <c r="W191" s="193"/>
      <c r="X191" s="193"/>
      <c r="Y191" s="195"/>
      <c r="AA191" s="193">
        <v>0</v>
      </c>
      <c r="AB191" s="193">
        <v>0</v>
      </c>
      <c r="AC191" s="193">
        <v>0</v>
      </c>
      <c r="AD191" s="193">
        <v>0</v>
      </c>
      <c r="AE191" s="193">
        <v>0</v>
      </c>
      <c r="AF191" s="195">
        <f t="shared" si="9"/>
        <v>0</v>
      </c>
      <c r="AH191" s="193">
        <v>0</v>
      </c>
      <c r="AI191" s="193">
        <v>0</v>
      </c>
      <c r="AJ191" s="193">
        <v>0</v>
      </c>
      <c r="AK191" s="193">
        <v>0</v>
      </c>
      <c r="AL191" s="193">
        <v>0</v>
      </c>
      <c r="AM191" s="195">
        <f t="shared" si="10"/>
        <v>0</v>
      </c>
    </row>
    <row r="192" spans="1:39" ht="14.65" thickBot="1">
      <c r="A192" s="134"/>
      <c r="B192" s="137"/>
      <c r="C192" s="128"/>
      <c r="D192" s="139"/>
      <c r="E192" s="199" t="str">
        <f t="shared" si="11"/>
        <v>Very High - C1</v>
      </c>
      <c r="F192" s="193">
        <v>0</v>
      </c>
      <c r="G192" s="193">
        <v>0</v>
      </c>
      <c r="H192" s="193">
        <v>0</v>
      </c>
      <c r="I192" s="193">
        <v>0</v>
      </c>
      <c r="J192" s="193">
        <v>0</v>
      </c>
      <c r="K192" s="196">
        <f t="shared" si="8"/>
        <v>0</v>
      </c>
      <c r="M192" s="193"/>
      <c r="N192" s="193"/>
      <c r="O192" s="193"/>
      <c r="P192" s="193"/>
      <c r="Q192" s="193"/>
      <c r="R192" s="196"/>
      <c r="T192" s="193"/>
      <c r="U192" s="193"/>
      <c r="V192" s="193"/>
      <c r="W192" s="193"/>
      <c r="X192" s="193"/>
      <c r="Y192" s="196"/>
      <c r="AA192" s="193">
        <v>0</v>
      </c>
      <c r="AB192" s="193">
        <v>0</v>
      </c>
      <c r="AC192" s="193">
        <v>0</v>
      </c>
      <c r="AD192" s="193">
        <v>0</v>
      </c>
      <c r="AE192" s="193">
        <v>0</v>
      </c>
      <c r="AF192" s="196">
        <f t="shared" si="9"/>
        <v>0</v>
      </c>
      <c r="AH192" s="193">
        <v>0</v>
      </c>
      <c r="AI192" s="193">
        <v>0</v>
      </c>
      <c r="AJ192" s="193">
        <v>0</v>
      </c>
      <c r="AK192" s="193">
        <v>0</v>
      </c>
      <c r="AL192" s="193">
        <v>0</v>
      </c>
      <c r="AM192" s="196">
        <f t="shared" si="10"/>
        <v>0</v>
      </c>
    </row>
    <row r="193" spans="1:39" ht="14.65" thickBot="1">
      <c r="A193" s="132">
        <v>27</v>
      </c>
      <c r="B193" s="135" t="s">
        <v>32</v>
      </c>
      <c r="C193" s="126" t="s">
        <v>36</v>
      </c>
      <c r="D193" s="129" t="s">
        <v>48</v>
      </c>
      <c r="E193" s="190" t="str">
        <f t="shared" si="11"/>
        <v>Low - C4</v>
      </c>
      <c r="F193" s="197">
        <v>0</v>
      </c>
      <c r="G193" s="193">
        <v>0</v>
      </c>
      <c r="H193" s="193">
        <v>0</v>
      </c>
      <c r="I193" s="193">
        <v>0</v>
      </c>
      <c r="J193" s="193">
        <v>0</v>
      </c>
      <c r="K193" s="192">
        <f t="shared" si="8"/>
        <v>0</v>
      </c>
      <c r="M193" s="193"/>
      <c r="N193" s="193"/>
      <c r="O193" s="193"/>
      <c r="P193" s="193"/>
      <c r="Q193" s="193"/>
      <c r="R193" s="192"/>
      <c r="T193" s="193"/>
      <c r="U193" s="193"/>
      <c r="V193" s="193"/>
      <c r="W193" s="193"/>
      <c r="X193" s="193"/>
      <c r="Y193" s="192"/>
      <c r="AA193" s="197">
        <v>0</v>
      </c>
      <c r="AB193" s="193">
        <v>0</v>
      </c>
      <c r="AC193" s="193">
        <v>0</v>
      </c>
      <c r="AD193" s="193">
        <v>0</v>
      </c>
      <c r="AE193" s="193">
        <v>0</v>
      </c>
      <c r="AF193" s="192">
        <f t="shared" si="9"/>
        <v>0</v>
      </c>
      <c r="AH193" s="197">
        <v>0</v>
      </c>
      <c r="AI193" s="193">
        <v>0</v>
      </c>
      <c r="AJ193" s="193">
        <v>0</v>
      </c>
      <c r="AK193" s="193">
        <v>0</v>
      </c>
      <c r="AL193" s="193">
        <v>0</v>
      </c>
      <c r="AM193" s="192">
        <f t="shared" si="10"/>
        <v>0</v>
      </c>
    </row>
    <row r="194" spans="1:39" ht="14.65" thickBot="1">
      <c r="A194" s="133"/>
      <c r="B194" s="136"/>
      <c r="C194" s="127"/>
      <c r="D194" s="138"/>
      <c r="E194" s="194" t="str">
        <f t="shared" si="11"/>
        <v>Medium - C3</v>
      </c>
      <c r="F194" s="193">
        <v>0</v>
      </c>
      <c r="G194" s="193">
        <v>0</v>
      </c>
      <c r="H194" s="193">
        <v>0</v>
      </c>
      <c r="I194" s="193">
        <v>0</v>
      </c>
      <c r="J194" s="193">
        <v>0</v>
      </c>
      <c r="K194" s="195">
        <f t="shared" si="8"/>
        <v>0</v>
      </c>
      <c r="M194" s="193"/>
      <c r="N194" s="193"/>
      <c r="O194" s="193"/>
      <c r="P194" s="193"/>
      <c r="Q194" s="193"/>
      <c r="R194" s="195"/>
      <c r="T194" s="193"/>
      <c r="U194" s="193"/>
      <c r="V194" s="193"/>
      <c r="W194" s="193"/>
      <c r="X194" s="193"/>
      <c r="Y194" s="195"/>
      <c r="AA194" s="193">
        <v>0</v>
      </c>
      <c r="AB194" s="193">
        <v>0</v>
      </c>
      <c r="AC194" s="193">
        <v>0</v>
      </c>
      <c r="AD194" s="193">
        <v>0</v>
      </c>
      <c r="AE194" s="193">
        <v>0</v>
      </c>
      <c r="AF194" s="195">
        <f t="shared" si="9"/>
        <v>0</v>
      </c>
      <c r="AH194" s="193">
        <v>0</v>
      </c>
      <c r="AI194" s="193">
        <v>0</v>
      </c>
      <c r="AJ194" s="193">
        <v>0</v>
      </c>
      <c r="AK194" s="193">
        <v>0</v>
      </c>
      <c r="AL194" s="193">
        <v>0</v>
      </c>
      <c r="AM194" s="195">
        <f t="shared" si="10"/>
        <v>0</v>
      </c>
    </row>
    <row r="195" spans="1:39" ht="14.65" thickBot="1">
      <c r="A195" s="133"/>
      <c r="B195" s="136"/>
      <c r="C195" s="127"/>
      <c r="D195" s="138"/>
      <c r="E195" s="194" t="str">
        <f t="shared" si="11"/>
        <v>High - C2</v>
      </c>
      <c r="F195" s="193">
        <v>0</v>
      </c>
      <c r="G195" s="193">
        <v>0</v>
      </c>
      <c r="H195" s="193">
        <v>0</v>
      </c>
      <c r="I195" s="193">
        <v>0</v>
      </c>
      <c r="J195" s="193">
        <v>0</v>
      </c>
      <c r="K195" s="195">
        <f t="shared" si="8"/>
        <v>0</v>
      </c>
      <c r="M195" s="193"/>
      <c r="N195" s="193"/>
      <c r="O195" s="193"/>
      <c r="P195" s="193"/>
      <c r="Q195" s="193"/>
      <c r="R195" s="195"/>
      <c r="T195" s="193"/>
      <c r="U195" s="193"/>
      <c r="V195" s="193"/>
      <c r="W195" s="193"/>
      <c r="X195" s="193"/>
      <c r="Y195" s="195"/>
      <c r="AA195" s="193">
        <v>0</v>
      </c>
      <c r="AB195" s="193">
        <v>0</v>
      </c>
      <c r="AC195" s="193">
        <v>0</v>
      </c>
      <c r="AD195" s="193">
        <v>0</v>
      </c>
      <c r="AE195" s="193">
        <v>0</v>
      </c>
      <c r="AF195" s="195">
        <f t="shared" si="9"/>
        <v>0</v>
      </c>
      <c r="AH195" s="193">
        <v>0</v>
      </c>
      <c r="AI195" s="193">
        <v>0</v>
      </c>
      <c r="AJ195" s="193">
        <v>0</v>
      </c>
      <c r="AK195" s="193">
        <v>0</v>
      </c>
      <c r="AL195" s="193">
        <v>0</v>
      </c>
      <c r="AM195" s="195">
        <f t="shared" si="10"/>
        <v>0</v>
      </c>
    </row>
    <row r="196" spans="1:39" ht="14.65" thickBot="1">
      <c r="A196" s="134"/>
      <c r="B196" s="137"/>
      <c r="C196" s="128"/>
      <c r="D196" s="139"/>
      <c r="E196" s="199" t="str">
        <f t="shared" si="11"/>
        <v>Very High - C1</v>
      </c>
      <c r="F196" s="193">
        <v>0</v>
      </c>
      <c r="G196" s="193">
        <v>0</v>
      </c>
      <c r="H196" s="193">
        <v>0</v>
      </c>
      <c r="I196" s="193">
        <v>0</v>
      </c>
      <c r="J196" s="193">
        <v>0</v>
      </c>
      <c r="K196" s="196">
        <f t="shared" si="8"/>
        <v>0</v>
      </c>
      <c r="M196" s="193"/>
      <c r="N196" s="193"/>
      <c r="O196" s="193"/>
      <c r="P196" s="193"/>
      <c r="Q196" s="193"/>
      <c r="R196" s="196"/>
      <c r="T196" s="193"/>
      <c r="U196" s="193"/>
      <c r="V196" s="193"/>
      <c r="W196" s="193"/>
      <c r="X196" s="193"/>
      <c r="Y196" s="196"/>
      <c r="AA196" s="193">
        <v>0</v>
      </c>
      <c r="AB196" s="193">
        <v>0</v>
      </c>
      <c r="AC196" s="193">
        <v>0</v>
      </c>
      <c r="AD196" s="193">
        <v>0</v>
      </c>
      <c r="AE196" s="193">
        <v>0</v>
      </c>
      <c r="AF196" s="196">
        <f t="shared" si="9"/>
        <v>0</v>
      </c>
      <c r="AH196" s="193">
        <v>0</v>
      </c>
      <c r="AI196" s="193">
        <v>0</v>
      </c>
      <c r="AJ196" s="193">
        <v>0</v>
      </c>
      <c r="AK196" s="193">
        <v>0</v>
      </c>
      <c r="AL196" s="193">
        <v>0</v>
      </c>
      <c r="AM196" s="196">
        <f t="shared" si="10"/>
        <v>0</v>
      </c>
    </row>
    <row r="197" spans="1:39" ht="14.65" thickBot="1">
      <c r="A197" s="132">
        <v>28</v>
      </c>
      <c r="B197" s="135" t="s">
        <v>33</v>
      </c>
      <c r="C197" s="126" t="s">
        <v>36</v>
      </c>
      <c r="D197" s="129" t="s">
        <v>44</v>
      </c>
      <c r="E197" s="190" t="str">
        <f t="shared" si="11"/>
        <v>Low - C4</v>
      </c>
      <c r="F197" s="197">
        <v>0</v>
      </c>
      <c r="G197" s="193">
        <v>0</v>
      </c>
      <c r="H197" s="193">
        <v>0</v>
      </c>
      <c r="I197" s="193">
        <v>0</v>
      </c>
      <c r="J197" s="193">
        <v>0</v>
      </c>
      <c r="K197" s="192">
        <f t="shared" si="8"/>
        <v>0</v>
      </c>
      <c r="M197" s="193"/>
      <c r="N197" s="193"/>
      <c r="O197" s="193"/>
      <c r="P197" s="193"/>
      <c r="Q197" s="193"/>
      <c r="R197" s="192"/>
      <c r="T197" s="193"/>
      <c r="U197" s="193"/>
      <c r="V197" s="193"/>
      <c r="W197" s="193"/>
      <c r="X197" s="193"/>
      <c r="Y197" s="192"/>
      <c r="AA197" s="197">
        <v>0</v>
      </c>
      <c r="AB197" s="193">
        <v>0</v>
      </c>
      <c r="AC197" s="193">
        <v>0</v>
      </c>
      <c r="AD197" s="193">
        <v>0</v>
      </c>
      <c r="AE197" s="193">
        <v>0</v>
      </c>
      <c r="AF197" s="192">
        <f t="shared" si="9"/>
        <v>0</v>
      </c>
      <c r="AH197" s="197">
        <v>0</v>
      </c>
      <c r="AI197" s="193">
        <v>0</v>
      </c>
      <c r="AJ197" s="193">
        <v>0</v>
      </c>
      <c r="AK197" s="193">
        <v>0</v>
      </c>
      <c r="AL197" s="193">
        <v>0</v>
      </c>
      <c r="AM197" s="192">
        <f t="shared" si="10"/>
        <v>0</v>
      </c>
    </row>
    <row r="198" spans="1:39" ht="14.65" thickBot="1">
      <c r="A198" s="133"/>
      <c r="B198" s="136"/>
      <c r="C198" s="127"/>
      <c r="D198" s="138"/>
      <c r="E198" s="194" t="str">
        <f t="shared" si="11"/>
        <v>Medium - C3</v>
      </c>
      <c r="F198" s="193">
        <v>0</v>
      </c>
      <c r="G198" s="193">
        <v>0</v>
      </c>
      <c r="H198" s="193">
        <v>0</v>
      </c>
      <c r="I198" s="193">
        <v>0</v>
      </c>
      <c r="J198" s="193">
        <v>0</v>
      </c>
      <c r="K198" s="195">
        <f t="shared" ref="K198:K204" si="12">SUM(F198:J198)</f>
        <v>0</v>
      </c>
      <c r="M198" s="193"/>
      <c r="N198" s="193"/>
      <c r="O198" s="193"/>
      <c r="P198" s="193"/>
      <c r="Q198" s="193"/>
      <c r="R198" s="195"/>
      <c r="T198" s="193"/>
      <c r="U198" s="193"/>
      <c r="V198" s="193"/>
      <c r="W198" s="193"/>
      <c r="X198" s="193"/>
      <c r="Y198" s="195"/>
      <c r="AA198" s="193">
        <v>0</v>
      </c>
      <c r="AB198" s="193">
        <v>0</v>
      </c>
      <c r="AC198" s="193">
        <v>0</v>
      </c>
      <c r="AD198" s="193">
        <v>0</v>
      </c>
      <c r="AE198" s="193">
        <v>0</v>
      </c>
      <c r="AF198" s="195">
        <f t="shared" ref="AF198:AF204" si="13">SUM(AA198:AE198)</f>
        <v>0</v>
      </c>
      <c r="AH198" s="193">
        <v>0</v>
      </c>
      <c r="AI198" s="193">
        <v>0</v>
      </c>
      <c r="AJ198" s="193">
        <v>0</v>
      </c>
      <c r="AK198" s="193">
        <v>0</v>
      </c>
      <c r="AL198" s="193">
        <v>0</v>
      </c>
      <c r="AM198" s="195">
        <f t="shared" ref="AM198:AM204" si="14">SUM(AH198:AL198)</f>
        <v>0</v>
      </c>
    </row>
    <row r="199" spans="1:39" ht="14.65" thickBot="1">
      <c r="A199" s="133"/>
      <c r="B199" s="136"/>
      <c r="C199" s="127"/>
      <c r="D199" s="138"/>
      <c r="E199" s="194" t="str">
        <f t="shared" si="11"/>
        <v>High - C2</v>
      </c>
      <c r="F199" s="193">
        <v>0</v>
      </c>
      <c r="G199" s="193">
        <v>0</v>
      </c>
      <c r="H199" s="193">
        <v>0</v>
      </c>
      <c r="I199" s="193">
        <v>0</v>
      </c>
      <c r="J199" s="193">
        <v>0</v>
      </c>
      <c r="K199" s="195">
        <f t="shared" si="12"/>
        <v>0</v>
      </c>
      <c r="M199" s="193"/>
      <c r="N199" s="193"/>
      <c r="O199" s="193"/>
      <c r="P199" s="193"/>
      <c r="Q199" s="193"/>
      <c r="R199" s="195"/>
      <c r="T199" s="193"/>
      <c r="U199" s="193"/>
      <c r="V199" s="193"/>
      <c r="W199" s="193"/>
      <c r="X199" s="193"/>
      <c r="Y199" s="195"/>
      <c r="AA199" s="193">
        <v>0</v>
      </c>
      <c r="AB199" s="193">
        <v>0</v>
      </c>
      <c r="AC199" s="193">
        <v>0</v>
      </c>
      <c r="AD199" s="193">
        <v>0</v>
      </c>
      <c r="AE199" s="193">
        <v>0</v>
      </c>
      <c r="AF199" s="195">
        <f t="shared" si="13"/>
        <v>0</v>
      </c>
      <c r="AH199" s="193">
        <v>0</v>
      </c>
      <c r="AI199" s="193">
        <v>0</v>
      </c>
      <c r="AJ199" s="193">
        <v>0</v>
      </c>
      <c r="AK199" s="193">
        <v>0</v>
      </c>
      <c r="AL199" s="193">
        <v>0</v>
      </c>
      <c r="AM199" s="195">
        <f t="shared" si="14"/>
        <v>0</v>
      </c>
    </row>
    <row r="200" spans="1:39" ht="14.65" thickBot="1">
      <c r="A200" s="134"/>
      <c r="B200" s="137"/>
      <c r="C200" s="128"/>
      <c r="D200" s="139"/>
      <c r="E200" s="199" t="str">
        <f t="shared" si="11"/>
        <v>Very High - C1</v>
      </c>
      <c r="F200" s="193">
        <v>0</v>
      </c>
      <c r="G200" s="193">
        <v>0</v>
      </c>
      <c r="H200" s="193">
        <v>0</v>
      </c>
      <c r="I200" s="193">
        <v>0</v>
      </c>
      <c r="J200" s="193">
        <v>0</v>
      </c>
      <c r="K200" s="196">
        <f t="shared" si="12"/>
        <v>0</v>
      </c>
      <c r="M200" s="193"/>
      <c r="N200" s="193"/>
      <c r="O200" s="193"/>
      <c r="P200" s="193"/>
      <c r="Q200" s="193"/>
      <c r="R200" s="196"/>
      <c r="T200" s="193"/>
      <c r="U200" s="193"/>
      <c r="V200" s="193"/>
      <c r="W200" s="193"/>
      <c r="X200" s="193"/>
      <c r="Y200" s="196"/>
      <c r="AA200" s="193">
        <v>0</v>
      </c>
      <c r="AB200" s="193">
        <v>0</v>
      </c>
      <c r="AC200" s="193">
        <v>0</v>
      </c>
      <c r="AD200" s="193">
        <v>0</v>
      </c>
      <c r="AE200" s="193">
        <v>0</v>
      </c>
      <c r="AF200" s="196">
        <f t="shared" si="13"/>
        <v>0</v>
      </c>
      <c r="AH200" s="193">
        <v>0</v>
      </c>
      <c r="AI200" s="193">
        <v>0</v>
      </c>
      <c r="AJ200" s="193">
        <v>0</v>
      </c>
      <c r="AK200" s="193">
        <v>0</v>
      </c>
      <c r="AL200" s="193">
        <v>0</v>
      </c>
      <c r="AM200" s="196">
        <f t="shared" si="14"/>
        <v>0</v>
      </c>
    </row>
    <row r="201" spans="1:39" ht="14.65" thickBot="1">
      <c r="A201" s="132">
        <v>29</v>
      </c>
      <c r="B201" s="135" t="s">
        <v>34</v>
      </c>
      <c r="C201" s="126" t="s">
        <v>36</v>
      </c>
      <c r="D201" s="129" t="s">
        <v>44</v>
      </c>
      <c r="E201" s="190" t="str">
        <f t="shared" si="11"/>
        <v>Low - C4</v>
      </c>
      <c r="F201" s="197">
        <v>0</v>
      </c>
      <c r="G201" s="193">
        <v>0</v>
      </c>
      <c r="H201" s="193">
        <v>0</v>
      </c>
      <c r="I201" s="193">
        <v>0</v>
      </c>
      <c r="J201" s="193">
        <v>0</v>
      </c>
      <c r="K201" s="192">
        <f t="shared" si="12"/>
        <v>0</v>
      </c>
      <c r="M201" s="193"/>
      <c r="N201" s="193"/>
      <c r="O201" s="193"/>
      <c r="P201" s="193"/>
      <c r="Q201" s="193"/>
      <c r="R201" s="192"/>
      <c r="T201" s="193"/>
      <c r="U201" s="193"/>
      <c r="V201" s="193"/>
      <c r="W201" s="193"/>
      <c r="X201" s="193"/>
      <c r="Y201" s="192"/>
      <c r="AA201" s="197">
        <v>0</v>
      </c>
      <c r="AB201" s="193">
        <v>0</v>
      </c>
      <c r="AC201" s="193">
        <v>0</v>
      </c>
      <c r="AD201" s="193">
        <v>0</v>
      </c>
      <c r="AE201" s="193">
        <v>0</v>
      </c>
      <c r="AF201" s="192">
        <f t="shared" si="13"/>
        <v>0</v>
      </c>
      <c r="AH201" s="197">
        <v>0</v>
      </c>
      <c r="AI201" s="193">
        <v>0</v>
      </c>
      <c r="AJ201" s="193">
        <v>0</v>
      </c>
      <c r="AK201" s="193">
        <v>0</v>
      </c>
      <c r="AL201" s="193">
        <v>0</v>
      </c>
      <c r="AM201" s="192">
        <f t="shared" si="14"/>
        <v>0</v>
      </c>
    </row>
    <row r="202" spans="1:39" ht="14.65" thickBot="1">
      <c r="A202" s="133"/>
      <c r="B202" s="136"/>
      <c r="C202" s="127"/>
      <c r="D202" s="138"/>
      <c r="E202" s="194" t="str">
        <f t="shared" si="11"/>
        <v>Medium - C3</v>
      </c>
      <c r="F202" s="193">
        <v>0</v>
      </c>
      <c r="G202" s="193">
        <v>0</v>
      </c>
      <c r="H202" s="193">
        <v>0</v>
      </c>
      <c r="I202" s="193">
        <v>0</v>
      </c>
      <c r="J202" s="193">
        <v>0</v>
      </c>
      <c r="K202" s="195">
        <f t="shared" si="12"/>
        <v>0</v>
      </c>
      <c r="M202" s="193"/>
      <c r="N202" s="193"/>
      <c r="O202" s="193"/>
      <c r="P202" s="193"/>
      <c r="Q202" s="193"/>
      <c r="R202" s="195"/>
      <c r="T202" s="193"/>
      <c r="U202" s="193"/>
      <c r="V202" s="193"/>
      <c r="W202" s="193"/>
      <c r="X202" s="193"/>
      <c r="Y202" s="195"/>
      <c r="AA202" s="193">
        <v>0</v>
      </c>
      <c r="AB202" s="193">
        <v>0</v>
      </c>
      <c r="AC202" s="193">
        <v>0</v>
      </c>
      <c r="AD202" s="193">
        <v>0</v>
      </c>
      <c r="AE202" s="193">
        <v>0</v>
      </c>
      <c r="AF202" s="195">
        <f t="shared" si="13"/>
        <v>0</v>
      </c>
      <c r="AH202" s="193">
        <v>0</v>
      </c>
      <c r="AI202" s="193">
        <v>0</v>
      </c>
      <c r="AJ202" s="193">
        <v>0</v>
      </c>
      <c r="AK202" s="193">
        <v>0</v>
      </c>
      <c r="AL202" s="193">
        <v>0</v>
      </c>
      <c r="AM202" s="195">
        <f t="shared" si="14"/>
        <v>0</v>
      </c>
    </row>
    <row r="203" spans="1:39" ht="14.65" thickBot="1">
      <c r="A203" s="133"/>
      <c r="B203" s="136"/>
      <c r="C203" s="127"/>
      <c r="D203" s="138"/>
      <c r="E203" s="194" t="str">
        <f t="shared" si="11"/>
        <v>High - C2</v>
      </c>
      <c r="F203" s="193">
        <v>0</v>
      </c>
      <c r="G203" s="193">
        <v>0</v>
      </c>
      <c r="H203" s="193">
        <v>0</v>
      </c>
      <c r="I203" s="193">
        <v>0</v>
      </c>
      <c r="J203" s="193">
        <v>0</v>
      </c>
      <c r="K203" s="195">
        <f t="shared" si="12"/>
        <v>0</v>
      </c>
      <c r="M203" s="193"/>
      <c r="N203" s="193"/>
      <c r="O203" s="193"/>
      <c r="P203" s="193"/>
      <c r="Q203" s="193"/>
      <c r="R203" s="195"/>
      <c r="T203" s="193"/>
      <c r="U203" s="193"/>
      <c r="V203" s="193"/>
      <c r="W203" s="193"/>
      <c r="X203" s="193"/>
      <c r="Y203" s="195"/>
      <c r="AA203" s="193">
        <v>0</v>
      </c>
      <c r="AB203" s="193">
        <v>0</v>
      </c>
      <c r="AC203" s="193">
        <v>0</v>
      </c>
      <c r="AD203" s="193">
        <v>0</v>
      </c>
      <c r="AE203" s="193">
        <v>0</v>
      </c>
      <c r="AF203" s="195">
        <f t="shared" si="13"/>
        <v>0</v>
      </c>
      <c r="AH203" s="193">
        <v>0</v>
      </c>
      <c r="AI203" s="193">
        <v>0</v>
      </c>
      <c r="AJ203" s="193">
        <v>0</v>
      </c>
      <c r="AK203" s="193">
        <v>0</v>
      </c>
      <c r="AL203" s="193">
        <v>0</v>
      </c>
      <c r="AM203" s="195">
        <f t="shared" si="14"/>
        <v>0</v>
      </c>
    </row>
    <row r="204" spans="1:39" ht="14.65" thickBot="1">
      <c r="A204" s="134"/>
      <c r="B204" s="137"/>
      <c r="C204" s="128"/>
      <c r="D204" s="139"/>
      <c r="E204" s="199" t="str">
        <f t="shared" si="11"/>
        <v>Very High - C1</v>
      </c>
      <c r="F204" s="193">
        <v>0</v>
      </c>
      <c r="G204" s="193">
        <v>0</v>
      </c>
      <c r="H204" s="193">
        <v>0</v>
      </c>
      <c r="I204" s="193">
        <v>0</v>
      </c>
      <c r="J204" s="193">
        <v>0</v>
      </c>
      <c r="K204" s="196">
        <f t="shared" si="12"/>
        <v>0</v>
      </c>
      <c r="M204" s="193"/>
      <c r="N204" s="193"/>
      <c r="O204" s="193"/>
      <c r="P204" s="193"/>
      <c r="Q204" s="193"/>
      <c r="R204" s="196"/>
      <c r="T204" s="193"/>
      <c r="U204" s="193"/>
      <c r="V204" s="193"/>
      <c r="W204" s="193"/>
      <c r="X204" s="193"/>
      <c r="Y204" s="196"/>
      <c r="AA204" s="193">
        <v>0</v>
      </c>
      <c r="AB204" s="193">
        <v>0</v>
      </c>
      <c r="AC204" s="193">
        <v>0</v>
      </c>
      <c r="AD204" s="193">
        <v>0</v>
      </c>
      <c r="AE204" s="193">
        <v>0</v>
      </c>
      <c r="AF204" s="196">
        <f t="shared" si="13"/>
        <v>0</v>
      </c>
      <c r="AH204" s="193">
        <v>0</v>
      </c>
      <c r="AI204" s="193">
        <v>0</v>
      </c>
      <c r="AJ204" s="193">
        <v>0</v>
      </c>
      <c r="AK204" s="193">
        <v>0</v>
      </c>
      <c r="AL204" s="193">
        <v>0</v>
      </c>
      <c r="AM204" s="196">
        <f t="shared" si="14"/>
        <v>0</v>
      </c>
    </row>
  </sheetData>
  <sheetProtection formatCells="0" formatColumns="0" formatRows="0" autoFilter="0"/>
  <mergeCells count="180">
    <mergeCell ref="F100:J100"/>
    <mergeCell ref="M100:Q100"/>
    <mergeCell ref="T100:X100"/>
    <mergeCell ref="AA100:AE100"/>
    <mergeCell ref="AH100:AL100"/>
    <mergeCell ref="F133:J133"/>
    <mergeCell ref="M133:Q133"/>
    <mergeCell ref="T133:X133"/>
    <mergeCell ref="AA133:AE133"/>
    <mergeCell ref="AH133:AL133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  <mergeCell ref="A189:A192"/>
    <mergeCell ref="B189:B192"/>
    <mergeCell ref="C189:C192"/>
    <mergeCell ref="D189:D192"/>
    <mergeCell ref="C193:C196"/>
    <mergeCell ref="D193:D196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D57:D60"/>
    <mergeCell ref="D65:D68"/>
    <mergeCell ref="A69:A72"/>
    <mergeCell ref="B69:B72"/>
    <mergeCell ref="C69:C72"/>
    <mergeCell ref="D1:D4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C37:C40"/>
    <mergeCell ref="D37:D40"/>
    <mergeCell ref="A81:A84"/>
    <mergeCell ref="B81:B84"/>
    <mergeCell ref="C81:C84"/>
    <mergeCell ref="D53:D56"/>
    <mergeCell ref="A45:A48"/>
    <mergeCell ref="B45:B48"/>
    <mergeCell ref="C45:C48"/>
    <mergeCell ref="D45:D48"/>
    <mergeCell ref="A41:A44"/>
    <mergeCell ref="B41:B44"/>
    <mergeCell ref="C41:C44"/>
    <mergeCell ref="D41:D44"/>
    <mergeCell ref="D49:D52"/>
    <mergeCell ref="A49:A52"/>
    <mergeCell ref="B49:B52"/>
    <mergeCell ref="C49:C52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9:C32"/>
    <mergeCell ref="D29:D32"/>
    <mergeCell ref="C25:C28"/>
    <mergeCell ref="D25:D28"/>
    <mergeCell ref="C21:C24"/>
    <mergeCell ref="D21:D24"/>
    <mergeCell ref="A25:A28"/>
    <mergeCell ref="B25:B28"/>
    <mergeCell ref="A1:B4"/>
    <mergeCell ref="C1:C4"/>
    <mergeCell ref="E1:E4"/>
    <mergeCell ref="F1:J1"/>
    <mergeCell ref="F3:J3"/>
    <mergeCell ref="C17:C20"/>
    <mergeCell ref="D17:D2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K3:K4"/>
    <mergeCell ref="F2:K2"/>
    <mergeCell ref="M2:R2"/>
    <mergeCell ref="R3:R4"/>
    <mergeCell ref="AF3:AF4"/>
    <mergeCell ref="AH3:AL3"/>
    <mergeCell ref="A13:A16"/>
    <mergeCell ref="AA1:AE1"/>
    <mergeCell ref="AH1:AL1"/>
    <mergeCell ref="AA3:AE3"/>
    <mergeCell ref="T1:X1"/>
    <mergeCell ref="T2:Y2"/>
    <mergeCell ref="T3:X3"/>
    <mergeCell ref="Y3:Y4"/>
    <mergeCell ref="AA2:AF2"/>
    <mergeCell ref="F89:J89"/>
    <mergeCell ref="M89:Q89"/>
    <mergeCell ref="T89:X89"/>
    <mergeCell ref="AA89:AE89"/>
    <mergeCell ref="AH89:AL89"/>
    <mergeCell ref="M1:Q1"/>
    <mergeCell ref="M3:Q3"/>
    <mergeCell ref="AH122:AL122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F144:J144"/>
    <mergeCell ref="M144:Q144"/>
    <mergeCell ref="T144:X144"/>
    <mergeCell ref="AA144:AE144"/>
    <mergeCell ref="AH144:AL14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47" t="s">
        <v>0</v>
      </c>
      <c r="B1" s="148"/>
      <c r="C1" s="153" t="s">
        <v>35</v>
      </c>
      <c r="D1" s="153" t="s">
        <v>62</v>
      </c>
      <c r="E1" s="156" t="s">
        <v>1</v>
      </c>
      <c r="F1" s="108" t="s">
        <v>73</v>
      </c>
      <c r="G1" s="109"/>
      <c r="H1" s="109"/>
      <c r="I1" s="109"/>
      <c r="J1" s="110"/>
      <c r="K1" s="20" t="s">
        <v>2</v>
      </c>
      <c r="M1" s="108" t="s">
        <v>73</v>
      </c>
      <c r="N1" s="109"/>
      <c r="O1" s="109"/>
      <c r="P1" s="109"/>
      <c r="Q1" s="110"/>
      <c r="R1" s="20" t="s">
        <v>2</v>
      </c>
      <c r="T1" s="108" t="s">
        <v>73</v>
      </c>
      <c r="U1" s="109"/>
      <c r="V1" s="109"/>
      <c r="W1" s="109"/>
      <c r="X1" s="110"/>
      <c r="Y1" s="20" t="s">
        <v>2</v>
      </c>
      <c r="AA1" s="108" t="s">
        <v>73</v>
      </c>
      <c r="AB1" s="109"/>
      <c r="AC1" s="109"/>
      <c r="AD1" s="109"/>
      <c r="AE1" s="110"/>
      <c r="AF1" s="20" t="s">
        <v>2</v>
      </c>
      <c r="AH1" s="108" t="s">
        <v>73</v>
      </c>
      <c r="AI1" s="109"/>
      <c r="AJ1" s="109"/>
      <c r="AK1" s="109"/>
      <c r="AL1" s="110"/>
      <c r="AM1" s="20" t="s">
        <v>2</v>
      </c>
      <c r="AO1" s="108" t="s">
        <v>73</v>
      </c>
      <c r="AP1" s="109"/>
      <c r="AQ1" s="109"/>
      <c r="AR1" s="109"/>
      <c r="AS1" s="110"/>
    </row>
    <row r="2" spans="1:83" ht="37.5" customHeight="1">
      <c r="A2" s="149"/>
      <c r="B2" s="150"/>
      <c r="C2" s="154"/>
      <c r="D2" s="154"/>
      <c r="E2" s="157"/>
      <c r="F2" s="143" t="s">
        <v>68</v>
      </c>
      <c r="G2" s="143"/>
      <c r="H2" s="143"/>
      <c r="I2" s="143"/>
      <c r="J2" s="143"/>
      <c r="K2" s="144"/>
      <c r="M2" s="143" t="s">
        <v>69</v>
      </c>
      <c r="N2" s="143"/>
      <c r="O2" s="143"/>
      <c r="P2" s="143"/>
      <c r="Q2" s="143"/>
      <c r="R2" s="144"/>
      <c r="T2" s="171" t="s">
        <v>70</v>
      </c>
      <c r="U2" s="171"/>
      <c r="V2" s="171"/>
      <c r="W2" s="171"/>
      <c r="X2" s="171"/>
      <c r="Y2" s="172"/>
      <c r="AA2" s="143" t="s">
        <v>71</v>
      </c>
      <c r="AB2" s="143"/>
      <c r="AC2" s="143"/>
      <c r="AD2" s="143"/>
      <c r="AE2" s="143"/>
      <c r="AF2" s="144"/>
      <c r="AH2" s="171" t="s">
        <v>72</v>
      </c>
      <c r="AI2" s="171"/>
      <c r="AJ2" s="171"/>
      <c r="AK2" s="171"/>
      <c r="AL2" s="171"/>
      <c r="AM2" s="172"/>
      <c r="AO2" s="22"/>
      <c r="AP2" s="23"/>
      <c r="AQ2" s="23"/>
      <c r="AR2" s="23"/>
      <c r="AS2" s="24"/>
    </row>
    <row r="3" spans="1:83" ht="17.25" customHeight="1">
      <c r="A3" s="151"/>
      <c r="B3" s="152"/>
      <c r="C3" s="155"/>
      <c r="D3" s="155"/>
      <c r="E3" s="155"/>
      <c r="F3" s="145" t="s">
        <v>3</v>
      </c>
      <c r="G3" s="145"/>
      <c r="H3" s="145"/>
      <c r="I3" s="145"/>
      <c r="J3" s="145"/>
      <c r="K3" s="146">
        <v>41364</v>
      </c>
      <c r="M3" s="145" t="s">
        <v>3</v>
      </c>
      <c r="N3" s="145"/>
      <c r="O3" s="145"/>
      <c r="P3" s="145"/>
      <c r="Q3" s="145"/>
      <c r="R3" s="146">
        <v>42825</v>
      </c>
      <c r="T3" s="145" t="s">
        <v>3</v>
      </c>
      <c r="U3" s="145"/>
      <c r="V3" s="145"/>
      <c r="W3" s="145"/>
      <c r="X3" s="145"/>
      <c r="Y3" s="146">
        <v>42825</v>
      </c>
      <c r="AA3" s="145" t="s">
        <v>3</v>
      </c>
      <c r="AB3" s="145"/>
      <c r="AC3" s="145"/>
      <c r="AD3" s="145"/>
      <c r="AE3" s="145"/>
      <c r="AF3" s="146">
        <v>44286</v>
      </c>
      <c r="AH3" s="145" t="s">
        <v>3</v>
      </c>
      <c r="AI3" s="145"/>
      <c r="AJ3" s="145"/>
      <c r="AK3" s="145"/>
      <c r="AL3" s="145"/>
      <c r="AM3" s="146">
        <v>44286</v>
      </c>
      <c r="AO3" s="173" t="s">
        <v>3</v>
      </c>
      <c r="AP3" s="174"/>
      <c r="AQ3" s="174"/>
      <c r="AR3" s="174"/>
      <c r="AS3" s="175"/>
    </row>
    <row r="4" spans="1:83" ht="14.65" thickBot="1">
      <c r="A4" s="151"/>
      <c r="B4" s="152"/>
      <c r="C4" s="155"/>
      <c r="D4" s="170"/>
      <c r="E4" s="155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46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46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46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46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46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58">
        <v>1</v>
      </c>
      <c r="B5" s="161" t="s">
        <v>9</v>
      </c>
      <c r="C5" s="164" t="s">
        <v>36</v>
      </c>
      <c r="D5" s="167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 t="str">
        <f>'4.3.3 Input Sheet'!AH5</f>
        <v xml:space="preserve"> 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59"/>
      <c r="B6" s="162"/>
      <c r="C6" s="165"/>
      <c r="D6" s="168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59"/>
      <c r="B7" s="162"/>
      <c r="C7" s="165"/>
      <c r="D7" s="168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60"/>
      <c r="B8" s="163"/>
      <c r="C8" s="166"/>
      <c r="D8" s="169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58">
        <v>2</v>
      </c>
      <c r="B9" s="161" t="s">
        <v>63</v>
      </c>
      <c r="C9" s="164" t="s">
        <v>36</v>
      </c>
      <c r="D9" s="167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4.65" thickBot="1">
      <c r="A10" s="159"/>
      <c r="B10" s="162"/>
      <c r="C10" s="165"/>
      <c r="D10" s="168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4.65" thickBot="1">
      <c r="A11" s="159"/>
      <c r="B11" s="162"/>
      <c r="C11" s="165"/>
      <c r="D11" s="168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60"/>
      <c r="B12" s="163"/>
      <c r="C12" s="166"/>
      <c r="D12" s="169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58">
        <v>3</v>
      </c>
      <c r="B13" s="161" t="s">
        <v>65</v>
      </c>
      <c r="C13" s="164" t="s">
        <v>36</v>
      </c>
      <c r="D13" s="167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4.65" thickBot="1">
      <c r="A14" s="159"/>
      <c r="B14" s="162"/>
      <c r="C14" s="165"/>
      <c r="D14" s="168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578</v>
      </c>
      <c r="I14" s="26">
        <f>'4.3.3 Input Sheet'!I14</f>
        <v>638</v>
      </c>
      <c r="J14" s="26">
        <f>'4.3.3 Input Sheet'!J14</f>
        <v>569</v>
      </c>
      <c r="K14" s="11">
        <f t="shared" si="2"/>
        <v>1785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555</v>
      </c>
      <c r="AB14" s="26">
        <f>'4.3.3 Input Sheet'!AB14</f>
        <v>525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705</v>
      </c>
      <c r="AF14" s="11">
        <f t="shared" ref="AF14:AF16" si="40">SUM(AA14:AE14)</f>
        <v>1785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1785</v>
      </c>
      <c r="AM14" s="11">
        <f t="shared" ref="AM14:AM16" si="41">SUM(AH14:AL14)</f>
        <v>1785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1207</v>
      </c>
      <c r="BB14" s="21">
        <f t="shared" si="11"/>
        <v>578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705</v>
      </c>
      <c r="BW14" s="21">
        <f t="shared" si="26"/>
        <v>0</v>
      </c>
      <c r="BX14" s="21">
        <f t="shared" si="27"/>
        <v>1080</v>
      </c>
      <c r="CA14" s="21">
        <f t="shared" si="28"/>
        <v>0</v>
      </c>
      <c r="CB14" s="21">
        <f t="shared" si="29"/>
        <v>0</v>
      </c>
      <c r="CC14" s="21">
        <f t="shared" si="30"/>
        <v>1785</v>
      </c>
      <c r="CD14" s="21">
        <f t="shared" si="31"/>
        <v>0</v>
      </c>
      <c r="CE14" s="21">
        <f t="shared" si="32"/>
        <v>0</v>
      </c>
    </row>
    <row r="15" spans="1:83" ht="14.65" thickBot="1">
      <c r="A15" s="159"/>
      <c r="B15" s="162"/>
      <c r="C15" s="165"/>
      <c r="D15" s="168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60"/>
      <c r="B16" s="163"/>
      <c r="C16" s="166"/>
      <c r="D16" s="169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58">
        <v>4</v>
      </c>
      <c r="B17" s="161" t="s">
        <v>14</v>
      </c>
      <c r="C17" s="164" t="s">
        <v>36</v>
      </c>
      <c r="D17" s="167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4.65" thickBot="1">
      <c r="A18" s="159"/>
      <c r="B18" s="162"/>
      <c r="C18" s="165"/>
      <c r="D18" s="168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4.65" thickBot="1">
      <c r="A19" s="159"/>
      <c r="B19" s="162"/>
      <c r="C19" s="165"/>
      <c r="D19" s="168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623</v>
      </c>
      <c r="I19" s="26">
        <f>'4.3.3 Input Sheet'!I19</f>
        <v>8</v>
      </c>
      <c r="J19" s="26">
        <f>'4.3.3 Input Sheet'!J19</f>
        <v>0</v>
      </c>
      <c r="K19" s="11">
        <f t="shared" si="2"/>
        <v>631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631</v>
      </c>
      <c r="AD19" s="26">
        <f>'4.3.3 Input Sheet'!AD19</f>
        <v>0</v>
      </c>
      <c r="AE19" s="26">
        <f>'4.3.3 Input Sheet'!AE19</f>
        <v>0</v>
      </c>
      <c r="AF19" s="11">
        <f t="shared" si="44"/>
        <v>631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537</v>
      </c>
      <c r="AK19" s="26">
        <f>'4.3.3 Input Sheet'!AK19</f>
        <v>94</v>
      </c>
      <c r="AL19" s="26">
        <f>'4.3.3 Input Sheet'!AL19</f>
        <v>0</v>
      </c>
      <c r="AM19" s="11">
        <f t="shared" si="45"/>
        <v>631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8</v>
      </c>
      <c r="BA19" s="21">
        <f t="shared" si="10"/>
        <v>623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631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94</v>
      </c>
      <c r="CC19" s="21">
        <f t="shared" si="30"/>
        <v>537</v>
      </c>
      <c r="CD19" s="21">
        <f t="shared" si="31"/>
        <v>0</v>
      </c>
      <c r="CE19" s="21">
        <f t="shared" si="32"/>
        <v>0</v>
      </c>
    </row>
    <row r="20" spans="1:83" ht="14.65" thickBot="1">
      <c r="A20" s="160"/>
      <c r="B20" s="163"/>
      <c r="C20" s="166"/>
      <c r="D20" s="169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4.65" thickBot="1">
      <c r="A21" s="158">
        <v>5</v>
      </c>
      <c r="B21" s="161" t="s">
        <v>15</v>
      </c>
      <c r="C21" s="164" t="s">
        <v>36</v>
      </c>
      <c r="D21" s="167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4.65" thickBot="1">
      <c r="A22" s="159"/>
      <c r="B22" s="162"/>
      <c r="C22" s="165"/>
      <c r="D22" s="168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881</v>
      </c>
      <c r="I22" s="26">
        <f>'4.3.3 Input Sheet'!I22</f>
        <v>575</v>
      </c>
      <c r="J22" s="26">
        <f>'4.3.3 Input Sheet'!J22</f>
        <v>0</v>
      </c>
      <c r="K22" s="11">
        <f t="shared" si="2"/>
        <v>1456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1081</v>
      </c>
      <c r="AD22" s="26">
        <f>'4.3.3 Input Sheet'!AD22</f>
        <v>375</v>
      </c>
      <c r="AE22" s="26">
        <f>'4.3.3 Input Sheet'!AE22</f>
        <v>0</v>
      </c>
      <c r="AF22" s="11">
        <f t="shared" ref="AF22:AF24" si="48">SUM(AA22:AE22)</f>
        <v>1456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823</v>
      </c>
      <c r="AK22" s="26">
        <f>'4.3.3 Input Sheet'!AK22</f>
        <v>633</v>
      </c>
      <c r="AL22" s="26">
        <f>'4.3.3 Input Sheet'!AL22</f>
        <v>0</v>
      </c>
      <c r="AM22" s="11">
        <f t="shared" ref="AM22:AM24" si="49">SUM(AH22:AL22)</f>
        <v>1456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575</v>
      </c>
      <c r="BB22" s="21">
        <f t="shared" si="11"/>
        <v>881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375</v>
      </c>
      <c r="BW22" s="21">
        <f t="shared" si="26"/>
        <v>1081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633</v>
      </c>
      <c r="CD22" s="21">
        <f t="shared" si="31"/>
        <v>823</v>
      </c>
      <c r="CE22" s="21">
        <f t="shared" si="32"/>
        <v>0</v>
      </c>
    </row>
    <row r="23" spans="1:83" ht="14.65" thickBot="1">
      <c r="A23" s="159"/>
      <c r="B23" s="162"/>
      <c r="C23" s="165"/>
      <c r="D23" s="168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0</v>
      </c>
      <c r="I23" s="26">
        <f>'4.3.3 Input Sheet'!I23</f>
        <v>0</v>
      </c>
      <c r="J23" s="26">
        <f>'4.3.3 Input Sheet'!J23</f>
        <v>0</v>
      </c>
      <c r="K23" s="11">
        <f t="shared" si="2"/>
        <v>0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0</v>
      </c>
      <c r="AE23" s="26">
        <f>'4.3.3 Input Sheet'!AE23</f>
        <v>0</v>
      </c>
      <c r="AF23" s="11">
        <f t="shared" si="48"/>
        <v>0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0</v>
      </c>
      <c r="AL23" s="26">
        <f>'4.3.3 Input Sheet'!AL23</f>
        <v>0</v>
      </c>
      <c r="AM23" s="11">
        <f t="shared" si="49"/>
        <v>0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0</v>
      </c>
      <c r="BA23" s="21">
        <f t="shared" si="10"/>
        <v>0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0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0</v>
      </c>
      <c r="CC23" s="21">
        <f t="shared" si="30"/>
        <v>0</v>
      </c>
      <c r="CD23" s="21">
        <f t="shared" si="31"/>
        <v>0</v>
      </c>
      <c r="CE23" s="21">
        <f t="shared" si="32"/>
        <v>0</v>
      </c>
    </row>
    <row r="24" spans="1:83" ht="14.65" thickBot="1">
      <c r="A24" s="160"/>
      <c r="B24" s="163"/>
      <c r="C24" s="166"/>
      <c r="D24" s="169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4.65" thickBot="1">
      <c r="A25" s="158">
        <v>6</v>
      </c>
      <c r="B25" s="161" t="s">
        <v>16</v>
      </c>
      <c r="C25" s="164" t="s">
        <v>36</v>
      </c>
      <c r="D25" s="167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4.65" thickBot="1">
      <c r="A26" s="159"/>
      <c r="B26" s="162"/>
      <c r="C26" s="165"/>
      <c r="D26" s="168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4.65" thickBot="1">
      <c r="A27" s="159"/>
      <c r="B27" s="162"/>
      <c r="C27" s="165"/>
      <c r="D27" s="168"/>
      <c r="E27" s="27" t="str">
        <f t="shared" si="33"/>
        <v>High</v>
      </c>
      <c r="F27" s="26">
        <f>'4.3.3 Input Sheet'!F27</f>
        <v>0</v>
      </c>
      <c r="G27" s="26">
        <f>'4.3.3 Input Sheet'!G27</f>
        <v>25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25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0</v>
      </c>
      <c r="AB27" s="26">
        <f>'4.3.3 Input Sheet'!AB27</f>
        <v>25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25</v>
      </c>
      <c r="AH27" s="26">
        <f>'4.3.3 Input Sheet'!AH27</f>
        <v>0</v>
      </c>
      <c r="AI27" s="26">
        <f>'4.3.3 Input Sheet'!AI27</f>
        <v>25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25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25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25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25</v>
      </c>
      <c r="CE27" s="21">
        <f t="shared" si="32"/>
        <v>0</v>
      </c>
    </row>
    <row r="28" spans="1:83" ht="14.65" thickBot="1">
      <c r="A28" s="160"/>
      <c r="B28" s="163"/>
      <c r="C28" s="166"/>
      <c r="D28" s="169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58">
        <v>7</v>
      </c>
      <c r="B29" s="161" t="s">
        <v>17</v>
      </c>
      <c r="C29" s="164" t="s">
        <v>36</v>
      </c>
      <c r="D29" s="167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4.65" thickBot="1">
      <c r="A30" s="159"/>
      <c r="B30" s="162"/>
      <c r="C30" s="165"/>
      <c r="D30" s="176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4.65" thickBot="1">
      <c r="A31" s="159"/>
      <c r="B31" s="162"/>
      <c r="C31" s="165"/>
      <c r="D31" s="176"/>
      <c r="E31" s="27" t="s">
        <v>12</v>
      </c>
      <c r="F31" s="26">
        <f>'4.3.3 Input Sheet'!F31</f>
        <v>0</v>
      </c>
      <c r="G31" s="26">
        <f>'4.3.3 Input Sheet'!G31</f>
        <v>48</v>
      </c>
      <c r="H31" s="26">
        <f>'4.3.3 Input Sheet'!H31</f>
        <v>218</v>
      </c>
      <c r="I31" s="26">
        <f>'4.3.3 Input Sheet'!I31</f>
        <v>126</v>
      </c>
      <c r="J31" s="26">
        <f>'4.3.3 Input Sheet'!J31</f>
        <v>0</v>
      </c>
      <c r="K31" s="11">
        <f t="shared" si="2"/>
        <v>392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0</v>
      </c>
      <c r="AB31" s="26">
        <f>'4.3.3 Input Sheet'!AB31</f>
        <v>208</v>
      </c>
      <c r="AC31" s="26">
        <f>'4.3.3 Input Sheet'!AC31</f>
        <v>149</v>
      </c>
      <c r="AD31" s="26">
        <f>'4.3.3 Input Sheet'!AD31</f>
        <v>35</v>
      </c>
      <c r="AE31" s="26">
        <f>'4.3.3 Input Sheet'!AE31</f>
        <v>0</v>
      </c>
      <c r="AF31" s="11">
        <f t="shared" si="56"/>
        <v>392</v>
      </c>
      <c r="AH31" s="26">
        <f>'4.3.3 Input Sheet'!AH31</f>
        <v>0</v>
      </c>
      <c r="AI31" s="26">
        <f>'4.3.3 Input Sheet'!AI31</f>
        <v>29</v>
      </c>
      <c r="AJ31" s="26">
        <f>'4.3.3 Input Sheet'!AJ31</f>
        <v>150</v>
      </c>
      <c r="AK31" s="26">
        <f>'4.3.3 Input Sheet'!AK31</f>
        <v>88</v>
      </c>
      <c r="AL31" s="26">
        <f>'4.3.3 Input Sheet'!AL31</f>
        <v>125</v>
      </c>
      <c r="AM31" s="11">
        <f t="shared" si="57"/>
        <v>392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126</v>
      </c>
      <c r="BA31" s="21">
        <f t="shared" si="10"/>
        <v>218</v>
      </c>
      <c r="BB31" s="21">
        <f t="shared" si="11"/>
        <v>48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0</v>
      </c>
      <c r="BU31" s="21">
        <f t="shared" si="24"/>
        <v>35</v>
      </c>
      <c r="BV31" s="21">
        <f t="shared" si="25"/>
        <v>149</v>
      </c>
      <c r="BW31" s="21">
        <f t="shared" si="26"/>
        <v>208</v>
      </c>
      <c r="BX31" s="21">
        <f t="shared" si="27"/>
        <v>0</v>
      </c>
      <c r="CA31" s="21">
        <f t="shared" si="28"/>
        <v>0</v>
      </c>
      <c r="CB31" s="21">
        <f t="shared" si="29"/>
        <v>213</v>
      </c>
      <c r="CC31" s="21">
        <f t="shared" si="30"/>
        <v>150</v>
      </c>
      <c r="CD31" s="21">
        <f t="shared" si="31"/>
        <v>29</v>
      </c>
      <c r="CE31" s="21">
        <f t="shared" si="32"/>
        <v>0</v>
      </c>
    </row>
    <row r="32" spans="1:83" ht="14.65" thickBot="1">
      <c r="A32" s="160"/>
      <c r="B32" s="163"/>
      <c r="C32" s="166"/>
      <c r="D32" s="177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58">
        <v>8</v>
      </c>
      <c r="B33" s="161" t="s">
        <v>50</v>
      </c>
      <c r="C33" s="164" t="s">
        <v>36</v>
      </c>
      <c r="D33" s="167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4.65" thickBot="1">
      <c r="A34" s="159"/>
      <c r="B34" s="162"/>
      <c r="C34" s="165"/>
      <c r="D34" s="168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4.65" thickBot="1">
      <c r="A35" s="159"/>
      <c r="B35" s="162"/>
      <c r="C35" s="165"/>
      <c r="D35" s="168"/>
      <c r="E35" s="27" t="s">
        <v>12</v>
      </c>
      <c r="F35" s="26">
        <f>'4.3.3 Input Sheet'!F35</f>
        <v>0</v>
      </c>
      <c r="G35" s="26">
        <f>'4.3.3 Input Sheet'!G35</f>
        <v>0</v>
      </c>
      <c r="H35" s="26">
        <f>'4.3.3 Input Sheet'!H35</f>
        <v>0</v>
      </c>
      <c r="I35" s="26">
        <f>'4.3.3 Input Sheet'!I35</f>
        <v>0</v>
      </c>
      <c r="J35" s="26">
        <f>'4.3.3 Input Sheet'!J35</f>
        <v>0</v>
      </c>
      <c r="K35" s="11">
        <f t="shared" si="58"/>
        <v>0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0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0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0</v>
      </c>
      <c r="AK35" s="26">
        <f>'4.3.3 Input Sheet'!AK35</f>
        <v>0</v>
      </c>
      <c r="AL35" s="26">
        <f>'4.3.3 Input Sheet'!AL35</f>
        <v>0</v>
      </c>
      <c r="AM35" s="11">
        <f t="shared" si="62"/>
        <v>0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0</v>
      </c>
      <c r="BB35" s="21">
        <f t="shared" si="11"/>
        <v>0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0</v>
      </c>
      <c r="BX35" s="21">
        <f t="shared" si="27"/>
        <v>0</v>
      </c>
      <c r="CA35" s="21">
        <f t="shared" si="28"/>
        <v>0</v>
      </c>
      <c r="CB35" s="21">
        <f t="shared" si="29"/>
        <v>0</v>
      </c>
      <c r="CC35" s="21">
        <f t="shared" si="30"/>
        <v>0</v>
      </c>
      <c r="CD35" s="21">
        <f t="shared" si="31"/>
        <v>0</v>
      </c>
      <c r="CE35" s="21">
        <f t="shared" si="32"/>
        <v>0</v>
      </c>
    </row>
    <row r="36" spans="1:83" ht="14.65" thickBot="1">
      <c r="A36" s="160"/>
      <c r="B36" s="163"/>
      <c r="C36" s="166"/>
      <c r="D36" s="169"/>
      <c r="E36" s="28" t="s">
        <v>13</v>
      </c>
      <c r="F36" s="26">
        <f>'4.3.3 Input Sheet'!F36</f>
        <v>0</v>
      </c>
      <c r="G36" s="26">
        <f>'4.3.3 Input Sheet'!G36</f>
        <v>534.71999999999991</v>
      </c>
      <c r="H36" s="26">
        <f>'4.3.3 Input Sheet'!H36</f>
        <v>124</v>
      </c>
      <c r="I36" s="26">
        <f>'4.3.3 Input Sheet'!I36</f>
        <v>86</v>
      </c>
      <c r="J36" s="26">
        <f>'4.3.3 Input Sheet'!J36</f>
        <v>0</v>
      </c>
      <c r="K36" s="12">
        <f t="shared" si="58"/>
        <v>744.71999999999991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684.6</v>
      </c>
      <c r="AC36" s="26">
        <f>'4.3.3 Input Sheet'!AC36</f>
        <v>60.1</v>
      </c>
      <c r="AD36" s="26">
        <f>'4.3.3 Input Sheet'!AD36</f>
        <v>0</v>
      </c>
      <c r="AE36" s="26">
        <f>'4.3.3 Input Sheet'!AE36</f>
        <v>0</v>
      </c>
      <c r="AF36" s="12">
        <f t="shared" si="61"/>
        <v>744.7</v>
      </c>
      <c r="AH36" s="26">
        <f>'4.3.3 Input Sheet'!AH36</f>
        <v>0</v>
      </c>
      <c r="AI36" s="26">
        <f>'4.3.3 Input Sheet'!AI36</f>
        <v>204.2</v>
      </c>
      <c r="AJ36" s="26">
        <f>'4.3.3 Input Sheet'!AJ36</f>
        <v>330.5</v>
      </c>
      <c r="AK36" s="26">
        <f>'4.3.3 Input Sheet'!AK36</f>
        <v>124</v>
      </c>
      <c r="AL36" s="26">
        <f>'4.3.3 Input Sheet'!AL36</f>
        <v>86</v>
      </c>
      <c r="AM36" s="12">
        <f t="shared" si="62"/>
        <v>744.7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86</v>
      </c>
      <c r="AZ36" s="21">
        <f t="shared" si="9"/>
        <v>124</v>
      </c>
      <c r="BA36" s="21">
        <f t="shared" si="10"/>
        <v>534.71999999999991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60.1</v>
      </c>
      <c r="BV36" s="21">
        <f t="shared" si="25"/>
        <v>684.6</v>
      </c>
      <c r="BW36" s="21">
        <f t="shared" si="26"/>
        <v>0</v>
      </c>
      <c r="BX36" s="21">
        <f t="shared" si="27"/>
        <v>0</v>
      </c>
      <c r="CA36" s="21">
        <f t="shared" si="28"/>
        <v>210</v>
      </c>
      <c r="CB36" s="21">
        <f t="shared" si="29"/>
        <v>330.5</v>
      </c>
      <c r="CC36" s="21">
        <f t="shared" si="30"/>
        <v>204.2</v>
      </c>
      <c r="CD36" s="21">
        <f t="shared" si="31"/>
        <v>0</v>
      </c>
      <c r="CE36" s="21">
        <f t="shared" si="32"/>
        <v>0</v>
      </c>
    </row>
    <row r="37" spans="1:83" ht="14.65" thickBot="1">
      <c r="A37" s="158">
        <v>9</v>
      </c>
      <c r="B37" s="161" t="s">
        <v>51</v>
      </c>
      <c r="C37" s="164" t="s">
        <v>36</v>
      </c>
      <c r="D37" s="167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4.65" thickBot="1">
      <c r="A38" s="159"/>
      <c r="B38" s="162"/>
      <c r="C38" s="165"/>
      <c r="D38" s="168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4.65" thickBot="1">
      <c r="A39" s="159"/>
      <c r="B39" s="162"/>
      <c r="C39" s="165"/>
      <c r="D39" s="168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4.65" thickBot="1">
      <c r="A40" s="160"/>
      <c r="B40" s="163"/>
      <c r="C40" s="166"/>
      <c r="D40" s="169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190</v>
      </c>
      <c r="I40" s="26">
        <f>'4.3.3 Input Sheet'!I40</f>
        <v>0</v>
      </c>
      <c r="J40" s="26">
        <f>'4.3.3 Input Sheet'!J40</f>
        <v>0</v>
      </c>
      <c r="K40" s="12">
        <f t="shared" si="65"/>
        <v>190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0</v>
      </c>
      <c r="AB40" s="26">
        <f>'4.3.3 Input Sheet'!AB40</f>
        <v>114.40036874598432</v>
      </c>
      <c r="AC40" s="26">
        <f>'4.3.3 Input Sheet'!AC40</f>
        <v>75.620582730396407</v>
      </c>
      <c r="AD40" s="26">
        <f>'4.3.3 Input Sheet'!AD40</f>
        <v>0</v>
      </c>
      <c r="AE40" s="26">
        <f>'4.3.3 Input Sheet'!AE40</f>
        <v>0</v>
      </c>
      <c r="AF40" s="12">
        <f t="shared" si="68"/>
        <v>190.02095147638073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57.006285442914219</v>
      </c>
      <c r="AK40" s="26">
        <f>'4.3.3 Input Sheet'!AK40</f>
        <v>76.008380590552292</v>
      </c>
      <c r="AL40" s="26">
        <f>'4.3.3 Input Sheet'!AL40</f>
        <v>57.006285442914219</v>
      </c>
      <c r="AM40" s="12">
        <f t="shared" si="69"/>
        <v>190.02095147638073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190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75.620582730396407</v>
      </c>
      <c r="BV40" s="21">
        <f t="shared" si="25"/>
        <v>114.40036874598432</v>
      </c>
      <c r="BW40" s="21">
        <f t="shared" si="26"/>
        <v>0</v>
      </c>
      <c r="BX40" s="21">
        <f t="shared" si="27"/>
        <v>0</v>
      </c>
      <c r="CA40" s="21">
        <f t="shared" si="28"/>
        <v>133.01466603346651</v>
      </c>
      <c r="CB40" s="21">
        <f t="shared" si="29"/>
        <v>57.006285442914219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4.65" thickBot="1">
      <c r="A41" s="158">
        <v>10</v>
      </c>
      <c r="B41" s="161" t="s">
        <v>46</v>
      </c>
      <c r="C41" s="164" t="s">
        <v>36</v>
      </c>
      <c r="D41" s="167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4.65" thickBot="1">
      <c r="A42" s="159"/>
      <c r="B42" s="162"/>
      <c r="C42" s="165"/>
      <c r="D42" s="168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4.65" thickBot="1">
      <c r="A43" s="159"/>
      <c r="B43" s="162"/>
      <c r="C43" s="165"/>
      <c r="D43" s="168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4.65" thickBot="1">
      <c r="A44" s="160"/>
      <c r="B44" s="163"/>
      <c r="C44" s="166"/>
      <c r="D44" s="169"/>
      <c r="E44" s="28" t="s">
        <v>13</v>
      </c>
      <c r="F44" s="26">
        <f>'4.3.3 Input Sheet'!F44</f>
        <v>0</v>
      </c>
      <c r="G44" s="26">
        <f>'4.3.3 Input Sheet'!G44</f>
        <v>55</v>
      </c>
      <c r="H44" s="26">
        <f>'4.3.3 Input Sheet'!H44</f>
        <v>29</v>
      </c>
      <c r="I44" s="26">
        <f>'4.3.3 Input Sheet'!I44</f>
        <v>0</v>
      </c>
      <c r="J44" s="26">
        <f>'4.3.3 Input Sheet'!J44</f>
        <v>0</v>
      </c>
      <c r="K44" s="12">
        <f t="shared" si="70"/>
        <v>84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70</v>
      </c>
      <c r="AC44" s="26">
        <f>'4.3.3 Input Sheet'!AC44</f>
        <v>14</v>
      </c>
      <c r="AD44" s="26">
        <f>'4.3.3 Input Sheet'!AD44</f>
        <v>0</v>
      </c>
      <c r="AE44" s="26">
        <f>'4.3.3 Input Sheet'!AE44</f>
        <v>0</v>
      </c>
      <c r="AF44" s="12">
        <f t="shared" si="73"/>
        <v>84</v>
      </c>
      <c r="AH44" s="26">
        <f>'4.3.3 Input Sheet'!AH44</f>
        <v>0</v>
      </c>
      <c r="AI44" s="26">
        <f>'4.3.3 Input Sheet'!AI44</f>
        <v>13.75</v>
      </c>
      <c r="AJ44" s="26">
        <f>'4.3.3 Input Sheet'!AJ44</f>
        <v>34.75</v>
      </c>
      <c r="AK44" s="26">
        <f>'4.3.3 Input Sheet'!AK44</f>
        <v>28.25</v>
      </c>
      <c r="AL44" s="26">
        <f>'4.3.3 Input Sheet'!AL44</f>
        <v>7.25</v>
      </c>
      <c r="AM44" s="12">
        <f t="shared" si="74"/>
        <v>84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29</v>
      </c>
      <c r="BA44" s="21">
        <f t="shared" si="10"/>
        <v>55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14</v>
      </c>
      <c r="BV44" s="21">
        <f t="shared" si="25"/>
        <v>70</v>
      </c>
      <c r="BW44" s="21">
        <f t="shared" si="26"/>
        <v>0</v>
      </c>
      <c r="BX44" s="21">
        <f t="shared" si="27"/>
        <v>0</v>
      </c>
      <c r="CA44" s="21">
        <f t="shared" si="28"/>
        <v>35.5</v>
      </c>
      <c r="CB44" s="21">
        <f t="shared" si="29"/>
        <v>34.75</v>
      </c>
      <c r="CC44" s="21">
        <f t="shared" si="30"/>
        <v>13.75</v>
      </c>
      <c r="CD44" s="21">
        <f t="shared" si="31"/>
        <v>0</v>
      </c>
      <c r="CE44" s="21">
        <f t="shared" si="32"/>
        <v>0</v>
      </c>
    </row>
    <row r="45" spans="1:83" ht="14.65" thickBot="1">
      <c r="A45" s="158">
        <v>11</v>
      </c>
      <c r="B45" s="161" t="s">
        <v>64</v>
      </c>
      <c r="C45" s="164" t="s">
        <v>36</v>
      </c>
      <c r="D45" s="167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4.65" thickBot="1">
      <c r="A46" s="159"/>
      <c r="B46" s="162"/>
      <c r="C46" s="165"/>
      <c r="D46" s="168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4.65" thickBot="1">
      <c r="A47" s="159"/>
      <c r="B47" s="162"/>
      <c r="C47" s="165"/>
      <c r="D47" s="168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4.65" thickBot="1">
      <c r="A48" s="160"/>
      <c r="B48" s="163"/>
      <c r="C48" s="166"/>
      <c r="D48" s="169"/>
      <c r="E48" s="28" t="s">
        <v>13</v>
      </c>
      <c r="F48" s="26">
        <f>'4.3.3 Input Sheet'!F48</f>
        <v>0</v>
      </c>
      <c r="G48" s="26">
        <f>'4.3.3 Input Sheet'!G48</f>
        <v>102</v>
      </c>
      <c r="H48" s="26">
        <f>'4.3.3 Input Sheet'!H48</f>
        <v>81</v>
      </c>
      <c r="I48" s="26">
        <f>'4.3.3 Input Sheet'!I48</f>
        <v>0</v>
      </c>
      <c r="J48" s="26">
        <f>'4.3.3 Input Sheet'!J48</f>
        <v>0</v>
      </c>
      <c r="K48" s="12">
        <f t="shared" si="75"/>
        <v>183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102</v>
      </c>
      <c r="AC48" s="26">
        <f>'4.3.3 Input Sheet'!AC48</f>
        <v>81</v>
      </c>
      <c r="AD48" s="26">
        <f>'4.3.3 Input Sheet'!AD48</f>
        <v>0</v>
      </c>
      <c r="AE48" s="26">
        <f>'4.3.3 Input Sheet'!AE48</f>
        <v>0</v>
      </c>
      <c r="AF48" s="12">
        <f t="shared" si="78"/>
        <v>183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127</v>
      </c>
      <c r="AK48" s="26">
        <f>'4.3.3 Input Sheet'!AK48</f>
        <v>55</v>
      </c>
      <c r="AL48" s="26">
        <f>'4.3.3 Input Sheet'!AL48</f>
        <v>1</v>
      </c>
      <c r="AM48" s="12">
        <f t="shared" si="79"/>
        <v>183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81</v>
      </c>
      <c r="BA48" s="21">
        <f t="shared" si="10"/>
        <v>102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81</v>
      </c>
      <c r="BV48" s="21">
        <f t="shared" si="25"/>
        <v>102</v>
      </c>
      <c r="BW48" s="21">
        <f t="shared" si="26"/>
        <v>0</v>
      </c>
      <c r="BX48" s="21">
        <f t="shared" si="27"/>
        <v>0</v>
      </c>
      <c r="CA48" s="21">
        <f t="shared" si="28"/>
        <v>56</v>
      </c>
      <c r="CB48" s="21">
        <f t="shared" si="29"/>
        <v>127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58">
        <v>12</v>
      </c>
      <c r="B49" s="161" t="s">
        <v>66</v>
      </c>
      <c r="C49" s="164" t="s">
        <v>36</v>
      </c>
      <c r="D49" s="167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4.65" thickBot="1">
      <c r="A50" s="159"/>
      <c r="B50" s="162"/>
      <c r="C50" s="165"/>
      <c r="D50" s="168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4.65" thickBot="1">
      <c r="A51" s="159"/>
      <c r="B51" s="162"/>
      <c r="C51" s="165"/>
      <c r="D51" s="168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4.65" thickBot="1">
      <c r="A52" s="160"/>
      <c r="B52" s="163"/>
      <c r="C52" s="166"/>
      <c r="D52" s="169"/>
      <c r="E52" s="28" t="str">
        <f t="shared" si="80"/>
        <v>Very High</v>
      </c>
      <c r="F52" s="26">
        <f>'4.3.3 Input Sheet'!F52</f>
        <v>0</v>
      </c>
      <c r="G52" s="26">
        <f>'4.3.3 Input Sheet'!G52</f>
        <v>79</v>
      </c>
      <c r="H52" s="26">
        <f>'4.3.3 Input Sheet'!H52</f>
        <v>146</v>
      </c>
      <c r="I52" s="26">
        <f>'4.3.3 Input Sheet'!I52</f>
        <v>67</v>
      </c>
      <c r="J52" s="26">
        <f>'4.3.3 Input Sheet'!J52</f>
        <v>1</v>
      </c>
      <c r="K52" s="12">
        <f t="shared" si="81"/>
        <v>293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111</v>
      </c>
      <c r="AC52" s="26">
        <f>'4.3.3 Input Sheet'!AC52</f>
        <v>130</v>
      </c>
      <c r="AD52" s="26">
        <f>'4.3.3 Input Sheet'!AD52</f>
        <v>36</v>
      </c>
      <c r="AE52" s="26">
        <f>'4.3.3 Input Sheet'!AE52</f>
        <v>0</v>
      </c>
      <c r="AF52" s="12">
        <f t="shared" si="84"/>
        <v>277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130</v>
      </c>
      <c r="AK52" s="26">
        <f>'4.3.3 Input Sheet'!AK52</f>
        <v>79</v>
      </c>
      <c r="AL52" s="26">
        <f>'4.3.3 Input Sheet'!AL52</f>
        <v>84</v>
      </c>
      <c r="AM52" s="12">
        <f t="shared" si="85"/>
        <v>293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68</v>
      </c>
      <c r="AZ52" s="21">
        <f t="shared" si="9"/>
        <v>146</v>
      </c>
      <c r="BA52" s="21">
        <f t="shared" si="10"/>
        <v>79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36</v>
      </c>
      <c r="BU52" s="21">
        <f t="shared" si="24"/>
        <v>130</v>
      </c>
      <c r="BV52" s="21">
        <f t="shared" si="25"/>
        <v>111</v>
      </c>
      <c r="BW52" s="21">
        <f t="shared" si="26"/>
        <v>0</v>
      </c>
      <c r="BX52" s="21">
        <f t="shared" si="27"/>
        <v>0</v>
      </c>
      <c r="CA52" s="21">
        <f t="shared" si="28"/>
        <v>163</v>
      </c>
      <c r="CB52" s="21">
        <f t="shared" si="29"/>
        <v>130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58">
        <v>13</v>
      </c>
      <c r="B53" s="161" t="s">
        <v>18</v>
      </c>
      <c r="C53" s="164" t="s">
        <v>36</v>
      </c>
      <c r="D53" s="167" t="s">
        <v>48</v>
      </c>
      <c r="E53" s="25" t="str">
        <f t="shared" si="80"/>
        <v>Low</v>
      </c>
      <c r="F53" s="26">
        <f>'4.3.3 Input Sheet'!F53</f>
        <v>20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382.38054399999993</v>
      </c>
      <c r="K53" s="10">
        <f>SUM(F53:J53)</f>
        <v>402.38054399999993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124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278.38054399999993</v>
      </c>
      <c r="AF53" s="10">
        <f>SUM(AA53:AE53)</f>
        <v>402.38054399999993</v>
      </c>
      <c r="AH53" s="26">
        <f>'4.3.3 Input Sheet'!AH53</f>
        <v>20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382.38054399999993</v>
      </c>
      <c r="AM53" s="10">
        <f>SUM(AH53:AL53)</f>
        <v>402.38054399999993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382.38054399999993</v>
      </c>
      <c r="BC53" s="21">
        <f t="shared" si="12"/>
        <v>20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278.38054399999993</v>
      </c>
      <c r="BX53" s="21">
        <f t="shared" si="27"/>
        <v>124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382.38054399999993</v>
      </c>
      <c r="CE53" s="21">
        <f t="shared" si="32"/>
        <v>20</v>
      </c>
    </row>
    <row r="54" spans="1:83" ht="14.65" thickBot="1">
      <c r="A54" s="159"/>
      <c r="B54" s="162"/>
      <c r="C54" s="165"/>
      <c r="D54" s="168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4.65" thickBot="1">
      <c r="A55" s="159"/>
      <c r="B55" s="162"/>
      <c r="C55" s="165"/>
      <c r="D55" s="168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60"/>
      <c r="B56" s="163"/>
      <c r="C56" s="166"/>
      <c r="D56" s="169"/>
      <c r="E56" s="28" t="str">
        <f t="shared" si="80"/>
        <v>Very High</v>
      </c>
      <c r="F56" s="26">
        <f>'4.3.3 Input Sheet'!F56</f>
        <v>704.8917153547327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7275.6557406452648</v>
      </c>
      <c r="K56" s="12">
        <f t="shared" si="86"/>
        <v>7980.5474559999975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3531.6975878437333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4448.8498681562642</v>
      </c>
      <c r="AF56" s="12">
        <f t="shared" si="89"/>
        <v>7980.5474559999975</v>
      </c>
      <c r="AH56" s="26">
        <f>'4.3.3 Input Sheet'!AH56</f>
        <v>704.8917153547327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7275.6557406452648</v>
      </c>
      <c r="AM56" s="12">
        <f t="shared" si="90"/>
        <v>7980.5474559999975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7275.6557406452648</v>
      </c>
      <c r="AZ56" s="21">
        <f t="shared" si="9"/>
        <v>0</v>
      </c>
      <c r="BA56" s="21">
        <f t="shared" si="10"/>
        <v>0</v>
      </c>
      <c r="BB56" s="21">
        <f t="shared" si="11"/>
        <v>704.8917153547327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4448.8498681562642</v>
      </c>
      <c r="BU56" s="21">
        <f t="shared" si="24"/>
        <v>0</v>
      </c>
      <c r="BV56" s="21">
        <f t="shared" si="25"/>
        <v>0</v>
      </c>
      <c r="BW56" s="21">
        <f t="shared" si="26"/>
        <v>3531.6975878437333</v>
      </c>
      <c r="BX56" s="21">
        <f t="shared" si="27"/>
        <v>0</v>
      </c>
      <c r="CA56" s="21">
        <f t="shared" si="28"/>
        <v>7275.6557406452648</v>
      </c>
      <c r="CB56" s="21">
        <f t="shared" si="29"/>
        <v>0</v>
      </c>
      <c r="CC56" s="21">
        <f t="shared" si="30"/>
        <v>0</v>
      </c>
      <c r="CD56" s="21">
        <f t="shared" si="31"/>
        <v>704.8917153547327</v>
      </c>
      <c r="CE56" s="21">
        <f t="shared" si="32"/>
        <v>0</v>
      </c>
    </row>
    <row r="57" spans="1:83" ht="14.65" thickBot="1">
      <c r="A57" s="158">
        <v>14</v>
      </c>
      <c r="B57" s="161" t="s">
        <v>19</v>
      </c>
      <c r="C57" s="164" t="s">
        <v>36</v>
      </c>
      <c r="D57" s="167" t="s">
        <v>48</v>
      </c>
      <c r="E57" s="25" t="str">
        <f t="shared" si="80"/>
        <v>Low</v>
      </c>
      <c r="F57" s="26">
        <f>'4.3.3 Input Sheet'!F57</f>
        <v>11712.350782880509</v>
      </c>
      <c r="G57" s="26">
        <f>'4.3.3 Input Sheet'!G57</f>
        <v>110.5035500000004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11822.85433288051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11712.350782880509</v>
      </c>
      <c r="AB57" s="26">
        <f>'4.3.3 Input Sheet'!AB57</f>
        <v>110.5035500000004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11822.85433288051</v>
      </c>
      <c r="AH57" s="26">
        <f>'4.3.3 Input Sheet'!AH57</f>
        <v>11712.350782880509</v>
      </c>
      <c r="AI57" s="26">
        <f>'4.3.3 Input Sheet'!AI57</f>
        <v>110.5035500000004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11822.85433288051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11822.85433288051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11822.85433288051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11822.85433288051</v>
      </c>
    </row>
    <row r="58" spans="1:83" ht="14.65" thickBot="1">
      <c r="A58" s="159"/>
      <c r="B58" s="162"/>
      <c r="C58" s="165"/>
      <c r="D58" s="168"/>
      <c r="E58" s="27" t="str">
        <f t="shared" si="80"/>
        <v>Medium</v>
      </c>
      <c r="F58" s="26">
        <f>'4.3.3 Input Sheet'!F58</f>
        <v>2206.7562356891949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2206.7562356891949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2206.7562356891949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2206.7562356891949</v>
      </c>
      <c r="AH58" s="26">
        <f>'4.3.3 Input Sheet'!AH58</f>
        <v>2206.7562356891949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2206.7562356891949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2206.7562356891949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2206.7562356891949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2206.7562356891949</v>
      </c>
    </row>
    <row r="59" spans="1:83" ht="14.65" thickBot="1">
      <c r="A59" s="159"/>
      <c r="B59" s="162"/>
      <c r="C59" s="165"/>
      <c r="D59" s="168"/>
      <c r="E59" s="27" t="str">
        <f t="shared" si="80"/>
        <v>High</v>
      </c>
      <c r="F59" s="26">
        <f>'4.3.3 Input Sheet'!F59</f>
        <v>187.00324421191445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187.00324421191445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187.00324421191445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187.00324421191445</v>
      </c>
      <c r="AH59" s="26">
        <f>'4.3.3 Input Sheet'!AH59</f>
        <v>187.00324421191445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187.00324421191445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187.00324421191445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187.00324421191445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187.00324421191445</v>
      </c>
    </row>
    <row r="60" spans="1:83" ht="14.65" thickBot="1">
      <c r="A60" s="160"/>
      <c r="B60" s="163"/>
      <c r="C60" s="166"/>
      <c r="D60" s="169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4.65" thickBot="1">
      <c r="A61" s="158">
        <v>15</v>
      </c>
      <c r="B61" s="161" t="s">
        <v>20</v>
      </c>
      <c r="C61" s="164" t="s">
        <v>36</v>
      </c>
      <c r="D61" s="167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862.00486086654234</v>
      </c>
      <c r="I61" s="26">
        <f>'4.3.3 Input Sheet'!I61</f>
        <v>0</v>
      </c>
      <c r="J61" s="26">
        <f>'4.3.3 Input Sheet'!J61</f>
        <v>0</v>
      </c>
      <c r="K61" s="10">
        <f>SUM(F61:J61)</f>
        <v>862.00486086654234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109.1606192401147</v>
      </c>
      <c r="AB61" s="26">
        <f>'4.3.3 Input Sheet'!AB61</f>
        <v>0</v>
      </c>
      <c r="AC61" s="26">
        <f>'4.3.3 Input Sheet'!AC61</f>
        <v>752.84424162642767</v>
      </c>
      <c r="AD61" s="26">
        <f>'4.3.3 Input Sheet'!AD61</f>
        <v>0</v>
      </c>
      <c r="AE61" s="26">
        <f>'4.3.3 Input Sheet'!AE61</f>
        <v>0</v>
      </c>
      <c r="AF61" s="10">
        <f>SUM(AA61:AE61)</f>
        <v>862.00486086654234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862.00486086654234</v>
      </c>
      <c r="AK61" s="26">
        <f>'4.3.3 Input Sheet'!AK61</f>
        <v>0</v>
      </c>
      <c r="AL61" s="26">
        <f>'4.3.3 Input Sheet'!AL61</f>
        <v>0</v>
      </c>
      <c r="AM61" s="10">
        <f>SUM(AH61:AL61)</f>
        <v>862.00486086654234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862.00486086654234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862.00486086654234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862.00486086654234</v>
      </c>
    </row>
    <row r="62" spans="1:83" ht="14.65" thickBot="1">
      <c r="A62" s="159"/>
      <c r="B62" s="162"/>
      <c r="C62" s="165"/>
      <c r="D62" s="168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377.91942919717837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377.91942919717837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17.237067046020815</v>
      </c>
      <c r="AB62" s="26">
        <f>'4.3.3 Input Sheet'!AB62</f>
        <v>0</v>
      </c>
      <c r="AC62" s="26">
        <f>'4.3.3 Input Sheet'!AC62</f>
        <v>360.68236215115758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377.91942919717837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377.91942919717837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377.91942919717837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377.91942919717837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360.68236215115758</v>
      </c>
      <c r="BX62" s="21">
        <f t="shared" si="27"/>
        <v>17.237067046020815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377.91942919717837</v>
      </c>
      <c r="CE62" s="21">
        <f t="shared" si="32"/>
        <v>0</v>
      </c>
    </row>
    <row r="63" spans="1:83" ht="14.65" thickBot="1">
      <c r="A63" s="159"/>
      <c r="B63" s="162"/>
      <c r="C63" s="165"/>
      <c r="D63" s="168"/>
      <c r="E63" s="27" t="s">
        <v>12</v>
      </c>
      <c r="F63" s="26">
        <f>'4.3.3 Input Sheet'!F63</f>
        <v>0</v>
      </c>
      <c r="G63" s="26">
        <f>'4.3.3 Input Sheet'!G63</f>
        <v>194.40599999999998</v>
      </c>
      <c r="H63" s="26">
        <f>'4.3.3 Input Sheet'!H63</f>
        <v>59.776395552275488</v>
      </c>
      <c r="I63" s="26">
        <f>'4.3.3 Input Sheet'!I63</f>
        <v>0</v>
      </c>
      <c r="J63" s="26">
        <f>'4.3.3 Input Sheet'!J63</f>
        <v>0</v>
      </c>
      <c r="K63" s="11">
        <f t="shared" si="96"/>
        <v>254.18239555227547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0.46231371386450199</v>
      </c>
      <c r="AB63" s="26">
        <f>'4.3.3 Input Sheet'!AB63</f>
        <v>194.40599999999998</v>
      </c>
      <c r="AC63" s="26">
        <f>'4.3.3 Input Sheet'!AC63</f>
        <v>59.314081838410985</v>
      </c>
      <c r="AD63" s="26">
        <f>'4.3.3 Input Sheet'!AD63</f>
        <v>0</v>
      </c>
      <c r="AE63" s="26">
        <f>'4.3.3 Input Sheet'!AE63</f>
        <v>0</v>
      </c>
      <c r="AF63" s="11">
        <f t="shared" si="99"/>
        <v>254.18239555227547</v>
      </c>
      <c r="AH63" s="26">
        <f>'4.3.3 Input Sheet'!AH63</f>
        <v>0</v>
      </c>
      <c r="AI63" s="26">
        <f>'4.3.3 Input Sheet'!AI63</f>
        <v>194.40599999999998</v>
      </c>
      <c r="AJ63" s="26">
        <f>'4.3.3 Input Sheet'!AJ63</f>
        <v>59.776395552275488</v>
      </c>
      <c r="AK63" s="26">
        <f>'4.3.3 Input Sheet'!AK63</f>
        <v>0</v>
      </c>
      <c r="AL63" s="26">
        <f>'4.3.3 Input Sheet'!AL63</f>
        <v>0</v>
      </c>
      <c r="AM63" s="11">
        <f t="shared" si="100"/>
        <v>254.18239555227547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59.776395552275488</v>
      </c>
      <c r="BB63" s="21">
        <f t="shared" si="11"/>
        <v>194.40599999999998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59.314081838410985</v>
      </c>
      <c r="BW63" s="21">
        <f t="shared" si="26"/>
        <v>194.40599999999998</v>
      </c>
      <c r="BX63" s="21">
        <f t="shared" si="27"/>
        <v>0.46231371386450199</v>
      </c>
      <c r="CA63" s="21">
        <f t="shared" si="28"/>
        <v>0</v>
      </c>
      <c r="CB63" s="21">
        <f t="shared" si="29"/>
        <v>0</v>
      </c>
      <c r="CC63" s="21">
        <f t="shared" si="30"/>
        <v>59.776395552275488</v>
      </c>
      <c r="CD63" s="21">
        <f t="shared" si="31"/>
        <v>194.40599999999998</v>
      </c>
      <c r="CE63" s="21">
        <f t="shared" si="32"/>
        <v>0</v>
      </c>
    </row>
    <row r="64" spans="1:83" ht="14.65" thickBot="1">
      <c r="A64" s="160"/>
      <c r="B64" s="163"/>
      <c r="C64" s="166"/>
      <c r="D64" s="169"/>
      <c r="E64" s="28" t="s">
        <v>13</v>
      </c>
      <c r="F64" s="26">
        <f>'4.3.3 Input Sheet'!F64</f>
        <v>0</v>
      </c>
      <c r="G64" s="26">
        <f>'4.3.3 Input Sheet'!G64</f>
        <v>91.502999999999986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91.502999999999986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91.502999999999986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91.502999999999986</v>
      </c>
      <c r="AH64" s="26">
        <f>'4.3.3 Input Sheet'!AH64</f>
        <v>0</v>
      </c>
      <c r="AI64" s="26">
        <f>'4.3.3 Input Sheet'!AI64</f>
        <v>91.502999999999986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91.502999999999986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91.502999999999986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91.502999999999986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91.502999999999986</v>
      </c>
      <c r="CD64" s="21">
        <f t="shared" si="31"/>
        <v>0</v>
      </c>
      <c r="CE64" s="21">
        <f t="shared" si="32"/>
        <v>0</v>
      </c>
    </row>
    <row r="65" spans="1:83" ht="14.65" thickBot="1">
      <c r="A65" s="158">
        <v>16</v>
      </c>
      <c r="B65" s="161" t="s">
        <v>21</v>
      </c>
      <c r="C65" s="164" t="s">
        <v>36</v>
      </c>
      <c r="D65" s="167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4.65" thickBot="1">
      <c r="A66" s="159"/>
      <c r="B66" s="162"/>
      <c r="C66" s="165"/>
      <c r="D66" s="168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59"/>
      <c r="B67" s="162"/>
      <c r="C67" s="165"/>
      <c r="D67" s="168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60"/>
      <c r="B68" s="163"/>
      <c r="C68" s="166"/>
      <c r="D68" s="169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58">
        <v>17</v>
      </c>
      <c r="B69" s="161" t="s">
        <v>22</v>
      </c>
      <c r="C69" s="164" t="s">
        <v>36</v>
      </c>
      <c r="D69" s="167" t="s">
        <v>44</v>
      </c>
      <c r="E69" s="25" t="str">
        <f t="shared" si="101"/>
        <v>Low</v>
      </c>
      <c r="F69" s="26">
        <f>'4.3.3 Input Sheet'!F69</f>
        <v>1561817</v>
      </c>
      <c r="G69" s="26">
        <f>'4.3.3 Input Sheet'!G69</f>
        <v>0</v>
      </c>
      <c r="H69" s="26">
        <f>'4.3.3 Input Sheet'!H69</f>
        <v>0</v>
      </c>
      <c r="I69" s="26">
        <f>'4.3.3 Input Sheet'!I69</f>
        <v>15429</v>
      </c>
      <c r="J69" s="26">
        <f>'4.3.3 Input Sheet'!J69</f>
        <v>341999</v>
      </c>
      <c r="K69" s="10">
        <f>SUM(F69:J69)</f>
        <v>1919245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1825735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14929</v>
      </c>
      <c r="AE69" s="26">
        <f>'4.3.3 Input Sheet'!AE69</f>
        <v>162569</v>
      </c>
      <c r="AF69" s="10">
        <f>SUM(AA69:AE69)</f>
        <v>2003233</v>
      </c>
      <c r="AH69" s="26">
        <f>'4.3.3 Input Sheet'!AH69</f>
        <v>1561817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15429</v>
      </c>
      <c r="AL69" s="26">
        <f>'4.3.3 Input Sheet'!AL69</f>
        <v>341999</v>
      </c>
      <c r="AM69" s="10">
        <f>SUM(AH69:AL69)</f>
        <v>1919245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341999</v>
      </c>
      <c r="BC69" s="21">
        <f t="shared" si="12"/>
        <v>1577246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162569</v>
      </c>
      <c r="BX69" s="21">
        <f t="shared" si="27"/>
        <v>1840664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341999</v>
      </c>
      <c r="CE69" s="21">
        <f t="shared" si="32"/>
        <v>1577246</v>
      </c>
    </row>
    <row r="70" spans="1:83" ht="14.65" thickBot="1">
      <c r="A70" s="159"/>
      <c r="B70" s="162"/>
      <c r="C70" s="165"/>
      <c r="D70" s="168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4.65" thickBot="1">
      <c r="A71" s="159"/>
      <c r="B71" s="162"/>
      <c r="C71" s="165"/>
      <c r="D71" s="168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4.65" thickBot="1">
      <c r="A72" s="160"/>
      <c r="B72" s="163"/>
      <c r="C72" s="166"/>
      <c r="D72" s="169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4.65" thickBot="1">
      <c r="A73" s="158">
        <v>18</v>
      </c>
      <c r="B73" s="161" t="s">
        <v>23</v>
      </c>
      <c r="C73" s="164" t="s">
        <v>36</v>
      </c>
      <c r="D73" s="167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4.65" thickBot="1">
      <c r="A74" s="159"/>
      <c r="B74" s="162"/>
      <c r="C74" s="165"/>
      <c r="D74" s="168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4.65" thickBot="1">
      <c r="A75" s="159"/>
      <c r="B75" s="162"/>
      <c r="C75" s="165"/>
      <c r="D75" s="168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71588</v>
      </c>
      <c r="I75" s="26">
        <f>'4.3.3 Input Sheet'!I75</f>
        <v>1617</v>
      </c>
      <c r="J75" s="26">
        <f>'4.3.3 Input Sheet'!J75</f>
        <v>0</v>
      </c>
      <c r="K75" s="11">
        <f t="shared" si="140"/>
        <v>73205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71690.759999999995</v>
      </c>
      <c r="AD75" s="26">
        <f>'4.3.3 Input Sheet'!AD75</f>
        <v>1514.24</v>
      </c>
      <c r="AE75" s="26">
        <f>'4.3.3 Input Sheet'!AE75</f>
        <v>0</v>
      </c>
      <c r="AF75" s="11">
        <f t="shared" si="143"/>
        <v>73205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71586</v>
      </c>
      <c r="AK75" s="26">
        <f>'4.3.3 Input Sheet'!AK75</f>
        <v>1619</v>
      </c>
      <c r="AL75" s="26">
        <f>'4.3.3 Input Sheet'!AL75</f>
        <v>0</v>
      </c>
      <c r="AM75" s="11">
        <f t="shared" si="144"/>
        <v>73205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1617</v>
      </c>
      <c r="BA75" s="21">
        <f t="shared" si="117"/>
        <v>71588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1514.24</v>
      </c>
      <c r="BV75" s="21">
        <f t="shared" si="132"/>
        <v>71690.759999999995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1619</v>
      </c>
      <c r="CC75" s="21">
        <f t="shared" si="137"/>
        <v>71586</v>
      </c>
      <c r="CD75" s="21">
        <f t="shared" si="138"/>
        <v>0</v>
      </c>
      <c r="CE75" s="21">
        <f t="shared" si="139"/>
        <v>0</v>
      </c>
    </row>
    <row r="76" spans="1:83" ht="14.65" thickBot="1">
      <c r="A76" s="160"/>
      <c r="B76" s="163"/>
      <c r="C76" s="166"/>
      <c r="D76" s="169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4.65" thickBot="1">
      <c r="A77" s="158">
        <v>19</v>
      </c>
      <c r="B77" s="161" t="s">
        <v>24</v>
      </c>
      <c r="C77" s="164" t="s">
        <v>36</v>
      </c>
      <c r="D77" s="167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59"/>
      <c r="B78" s="162"/>
      <c r="C78" s="165"/>
      <c r="D78" s="168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4.65" thickBot="1">
      <c r="A79" s="159"/>
      <c r="B79" s="162"/>
      <c r="C79" s="165"/>
      <c r="D79" s="168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60"/>
      <c r="B80" s="163"/>
      <c r="C80" s="166"/>
      <c r="D80" s="169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58">
        <v>20</v>
      </c>
      <c r="B81" s="161" t="s">
        <v>25</v>
      </c>
      <c r="C81" s="164" t="s">
        <v>36</v>
      </c>
      <c r="D81" s="167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59"/>
      <c r="B82" s="162"/>
      <c r="C82" s="165"/>
      <c r="D82" s="168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59"/>
      <c r="B83" s="162"/>
      <c r="C83" s="165"/>
      <c r="D83" s="168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13</v>
      </c>
      <c r="K83" s="11">
        <f t="shared" si="150"/>
        <v>13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8</v>
      </c>
      <c r="AF83" s="11">
        <f t="shared" si="153"/>
        <v>8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13</v>
      </c>
      <c r="AM83" s="11">
        <f t="shared" si="154"/>
        <v>13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13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8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13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60"/>
      <c r="B84" s="163"/>
      <c r="C84" s="166"/>
      <c r="D84" s="169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58">
        <v>21</v>
      </c>
      <c r="B85" s="161" t="s">
        <v>49</v>
      </c>
      <c r="C85" s="164" t="s">
        <v>36</v>
      </c>
      <c r="D85" s="167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4.65" thickBot="1">
      <c r="A86" s="159"/>
      <c r="B86" s="162"/>
      <c r="C86" s="165"/>
      <c r="D86" s="168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59"/>
      <c r="B87" s="162"/>
      <c r="C87" s="165"/>
      <c r="D87" s="168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60"/>
      <c r="B88" s="163"/>
      <c r="C88" s="166"/>
      <c r="D88" s="169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58">
        <v>22</v>
      </c>
      <c r="B89" s="161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59"/>
      <c r="B90" s="162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59"/>
      <c r="B91" s="162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59"/>
      <c r="B92" s="162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59"/>
      <c r="B93" s="162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59"/>
      <c r="B94" s="162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59"/>
      <c r="B95" s="162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59"/>
      <c r="B96" s="162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59"/>
      <c r="B97" s="162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59"/>
      <c r="B98" s="162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59"/>
      <c r="B99" s="162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59"/>
      <c r="B100" s="162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59"/>
      <c r="B101" s="162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59"/>
      <c r="B102" s="162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59"/>
      <c r="B103" s="162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59"/>
      <c r="B104" s="162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59"/>
      <c r="B105" s="162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59"/>
      <c r="B106" s="162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59"/>
      <c r="B107" s="162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59"/>
      <c r="B108" s="162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59"/>
      <c r="B109" s="162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59"/>
      <c r="B110" s="162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59"/>
      <c r="B111" s="162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59"/>
      <c r="B112" s="162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59"/>
      <c r="B113" s="162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59"/>
      <c r="B114" s="162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59"/>
      <c r="B115" s="162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59"/>
      <c r="B116" s="162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59"/>
      <c r="B117" s="162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59"/>
      <c r="B118" s="162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59"/>
      <c r="B119" s="162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59"/>
      <c r="B120" s="162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4.65" thickBot="1">
      <c r="A121" s="159"/>
      <c r="B121" s="162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59"/>
      <c r="B122" s="162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59"/>
      <c r="B123" s="162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6</v>
      </c>
      <c r="H123" s="29">
        <f>'4.3.3 Input Sheet'!H123</f>
        <v>0</v>
      </c>
      <c r="I123" s="29">
        <f>'4.3.3 Input Sheet'!I123</f>
        <v>3</v>
      </c>
      <c r="J123" s="29">
        <f>'4.3.3 Input Sheet'!J123</f>
        <v>0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3.8400000000000003</v>
      </c>
      <c r="AB123" s="29">
        <f>'4.3.3 Input Sheet'!AB123</f>
        <v>2.64</v>
      </c>
      <c r="AC123" s="29">
        <f>'4.3.3 Input Sheet'!AC123</f>
        <v>1.44</v>
      </c>
      <c r="AD123" s="29">
        <f>'4.3.3 Input Sheet'!AD123</f>
        <v>1.0799999999999998</v>
      </c>
      <c r="AE123" s="29">
        <f>'4.3.3 Input Sheet'!AE123</f>
        <v>0</v>
      </c>
      <c r="AF123" s="40"/>
      <c r="AH123" s="29">
        <f>'4.3.3 Input Sheet'!AH123</f>
        <v>0</v>
      </c>
      <c r="AI123" s="29">
        <f>'4.3.3 Input Sheet'!AI123</f>
        <v>2.1599999999999997</v>
      </c>
      <c r="AJ123" s="29">
        <f>'4.3.3 Input Sheet'!AJ123</f>
        <v>2.88</v>
      </c>
      <c r="AK123" s="29">
        <f>'4.3.3 Input Sheet'!AK123</f>
        <v>2.04</v>
      </c>
      <c r="AL123" s="29">
        <f>'4.3.3 Input Sheet'!AL123</f>
        <v>1.9200000000000002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3</v>
      </c>
      <c r="AZ123" s="21">
        <f t="shared" si="116"/>
        <v>0</v>
      </c>
      <c r="BA123" s="21">
        <f t="shared" si="117"/>
        <v>6</v>
      </c>
      <c r="BB123" s="21">
        <f t="shared" si="118"/>
        <v>0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1.0799999999999998</v>
      </c>
      <c r="BU123" s="21">
        <f t="shared" si="131"/>
        <v>1.44</v>
      </c>
      <c r="BV123" s="21">
        <f t="shared" si="132"/>
        <v>2.64</v>
      </c>
      <c r="BW123" s="21">
        <f t="shared" si="133"/>
        <v>3.8400000000000003</v>
      </c>
      <c r="BX123" s="21">
        <f t="shared" si="134"/>
        <v>0</v>
      </c>
      <c r="CA123" s="21">
        <f t="shared" si="135"/>
        <v>3.96</v>
      </c>
      <c r="CB123" s="21">
        <f t="shared" si="136"/>
        <v>2.88</v>
      </c>
      <c r="CC123" s="21">
        <f t="shared" si="137"/>
        <v>2.1599999999999997</v>
      </c>
      <c r="CD123" s="21">
        <f t="shared" si="138"/>
        <v>0</v>
      </c>
      <c r="CE123" s="21">
        <f t="shared" si="139"/>
        <v>0</v>
      </c>
    </row>
    <row r="124" spans="1:83">
      <c r="A124" s="159"/>
      <c r="B124" s="162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5</v>
      </c>
      <c r="H124" s="29">
        <f>'4.3.3 Input Sheet'!H124</f>
        <v>0</v>
      </c>
      <c r="I124" s="29">
        <f>'4.3.3 Input Sheet'!I124</f>
        <v>3</v>
      </c>
      <c r="J124" s="29">
        <f>'4.3.3 Input Sheet'!J124</f>
        <v>0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3.2</v>
      </c>
      <c r="AB124" s="29">
        <f>'4.3.3 Input Sheet'!AB124</f>
        <v>2.2799999999999998</v>
      </c>
      <c r="AC124" s="29">
        <f>'4.3.3 Input Sheet'!AC124</f>
        <v>1.44</v>
      </c>
      <c r="AD124" s="29">
        <f>'4.3.3 Input Sheet'!AD124</f>
        <v>1.0799999999999998</v>
      </c>
      <c r="AE124" s="29">
        <f>'4.3.3 Input Sheet'!AE124</f>
        <v>0</v>
      </c>
      <c r="AF124" s="40"/>
      <c r="AH124" s="29">
        <f>'4.3.3 Input Sheet'!AH124</f>
        <v>0</v>
      </c>
      <c r="AI124" s="29">
        <f>'4.3.3 Input Sheet'!AI124</f>
        <v>1.7999999999999998</v>
      </c>
      <c r="AJ124" s="29">
        <f>'4.3.3 Input Sheet'!AJ124</f>
        <v>2.4000000000000004</v>
      </c>
      <c r="AK124" s="29">
        <f>'4.3.3 Input Sheet'!AK124</f>
        <v>1.8799999999999997</v>
      </c>
      <c r="AL124" s="29">
        <f>'4.3.3 Input Sheet'!AL124</f>
        <v>1.9200000000000002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3</v>
      </c>
      <c r="AZ124" s="21">
        <f t="shared" si="116"/>
        <v>0</v>
      </c>
      <c r="BA124" s="21">
        <f t="shared" si="117"/>
        <v>5</v>
      </c>
      <c r="BB124" s="21">
        <f t="shared" si="118"/>
        <v>0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1.0799999999999998</v>
      </c>
      <c r="BU124" s="21">
        <f t="shared" si="131"/>
        <v>1.44</v>
      </c>
      <c r="BV124" s="21">
        <f t="shared" si="132"/>
        <v>2.2799999999999998</v>
      </c>
      <c r="BW124" s="21">
        <f t="shared" si="133"/>
        <v>3.2</v>
      </c>
      <c r="BX124" s="21">
        <f t="shared" si="134"/>
        <v>0</v>
      </c>
      <c r="CA124" s="21">
        <f t="shared" si="135"/>
        <v>3.8</v>
      </c>
      <c r="CB124" s="21">
        <f t="shared" si="136"/>
        <v>2.4000000000000004</v>
      </c>
      <c r="CC124" s="21">
        <f t="shared" si="137"/>
        <v>1.7999999999999998</v>
      </c>
      <c r="CD124" s="21">
        <f t="shared" si="138"/>
        <v>0</v>
      </c>
      <c r="CE124" s="21">
        <f t="shared" si="139"/>
        <v>0</v>
      </c>
    </row>
    <row r="125" spans="1:83">
      <c r="A125" s="159"/>
      <c r="B125" s="162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9</v>
      </c>
      <c r="H125" s="29">
        <f>'4.3.3 Input Sheet'!H125</f>
        <v>0</v>
      </c>
      <c r="I125" s="29">
        <f>'4.3.3 Input Sheet'!I125</f>
        <v>2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5.76</v>
      </c>
      <c r="AB125" s="29">
        <f>'4.3.3 Input Sheet'!AB125</f>
        <v>3.5600000000000005</v>
      </c>
      <c r="AC125" s="29">
        <f>'4.3.3 Input Sheet'!AC125</f>
        <v>0.96</v>
      </c>
      <c r="AD125" s="29">
        <f>'4.3.3 Input Sheet'!AD125</f>
        <v>0.72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3.24</v>
      </c>
      <c r="AJ125" s="29">
        <f>'4.3.3 Input Sheet'!AJ125</f>
        <v>4.3199999999999994</v>
      </c>
      <c r="AK125" s="29">
        <f>'4.3.3 Input Sheet'!AK125</f>
        <v>2.16</v>
      </c>
      <c r="AL125" s="29">
        <f>'4.3.3 Input Sheet'!AL125</f>
        <v>1.28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2</v>
      </c>
      <c r="AZ125" s="21">
        <f t="shared" si="116"/>
        <v>0</v>
      </c>
      <c r="BA125" s="21">
        <f t="shared" si="117"/>
        <v>9</v>
      </c>
      <c r="BB125" s="21">
        <f t="shared" si="118"/>
        <v>0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0.72</v>
      </c>
      <c r="BU125" s="21">
        <f t="shared" si="131"/>
        <v>0.96</v>
      </c>
      <c r="BV125" s="21">
        <f t="shared" si="132"/>
        <v>3.5600000000000005</v>
      </c>
      <c r="BW125" s="21">
        <f t="shared" si="133"/>
        <v>5.76</v>
      </c>
      <c r="BX125" s="21">
        <f t="shared" si="134"/>
        <v>0</v>
      </c>
      <c r="CA125" s="21">
        <f t="shared" si="135"/>
        <v>3.4400000000000004</v>
      </c>
      <c r="CB125" s="21">
        <f t="shared" si="136"/>
        <v>4.3199999999999994</v>
      </c>
      <c r="CC125" s="21">
        <f t="shared" si="137"/>
        <v>3.24</v>
      </c>
      <c r="CD125" s="21">
        <f t="shared" si="138"/>
        <v>0</v>
      </c>
      <c r="CE125" s="21">
        <f t="shared" si="139"/>
        <v>0</v>
      </c>
    </row>
    <row r="126" spans="1:83">
      <c r="A126" s="159"/>
      <c r="B126" s="162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3</v>
      </c>
      <c r="H126" s="29">
        <f>'4.3.3 Input Sheet'!H126</f>
        <v>0</v>
      </c>
      <c r="I126" s="29">
        <f>'4.3.3 Input Sheet'!I126</f>
        <v>5</v>
      </c>
      <c r="J126" s="29">
        <f>'4.3.3 Input Sheet'!J126</f>
        <v>0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1.9200000000000002</v>
      </c>
      <c r="AB126" s="29">
        <f>'4.3.3 Input Sheet'!AB126</f>
        <v>1.8799999999999997</v>
      </c>
      <c r="AC126" s="29">
        <f>'4.3.3 Input Sheet'!AC126</f>
        <v>2.4000000000000004</v>
      </c>
      <c r="AD126" s="29">
        <f>'4.3.3 Input Sheet'!AD126</f>
        <v>1.7999999999999998</v>
      </c>
      <c r="AE126" s="29">
        <f>'4.3.3 Input Sheet'!AE126</f>
        <v>0</v>
      </c>
      <c r="AF126" s="40"/>
      <c r="AH126" s="29">
        <f>'4.3.3 Input Sheet'!AH126</f>
        <v>0</v>
      </c>
      <c r="AI126" s="29">
        <f>'4.3.3 Input Sheet'!AI126</f>
        <v>1.0799999999999998</v>
      </c>
      <c r="AJ126" s="29">
        <f>'4.3.3 Input Sheet'!AJ126</f>
        <v>1.44</v>
      </c>
      <c r="AK126" s="29">
        <f>'4.3.3 Input Sheet'!AK126</f>
        <v>2.2799999999999998</v>
      </c>
      <c r="AL126" s="29">
        <f>'4.3.3 Input Sheet'!AL126</f>
        <v>3.2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5</v>
      </c>
      <c r="AZ126" s="21">
        <f t="shared" si="116"/>
        <v>0</v>
      </c>
      <c r="BA126" s="21">
        <f t="shared" si="117"/>
        <v>3</v>
      </c>
      <c r="BB126" s="21">
        <f t="shared" si="118"/>
        <v>0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1.7999999999999998</v>
      </c>
      <c r="BU126" s="21">
        <f t="shared" si="131"/>
        <v>2.4000000000000004</v>
      </c>
      <c r="BV126" s="21">
        <f t="shared" si="132"/>
        <v>1.8799999999999997</v>
      </c>
      <c r="BW126" s="21">
        <f t="shared" si="133"/>
        <v>1.9200000000000002</v>
      </c>
      <c r="BX126" s="21">
        <f t="shared" si="134"/>
        <v>0</v>
      </c>
      <c r="CA126" s="21">
        <f t="shared" si="135"/>
        <v>5.48</v>
      </c>
      <c r="CB126" s="21">
        <f t="shared" si="136"/>
        <v>1.44</v>
      </c>
      <c r="CC126" s="21">
        <f t="shared" si="137"/>
        <v>1.0799999999999998</v>
      </c>
      <c r="CD126" s="21">
        <f t="shared" si="138"/>
        <v>0</v>
      </c>
      <c r="CE126" s="21">
        <f t="shared" si="139"/>
        <v>0</v>
      </c>
    </row>
    <row r="127" spans="1:83">
      <c r="A127" s="159"/>
      <c r="B127" s="162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9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2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5.76</v>
      </c>
      <c r="AB127" s="29">
        <f>'4.3.3 Input Sheet'!AB127</f>
        <v>3.24</v>
      </c>
      <c r="AC127" s="29">
        <f>'4.3.3 Input Sheet'!AC127</f>
        <v>0.32000000000000006</v>
      </c>
      <c r="AD127" s="29">
        <f>'4.3.3 Input Sheet'!AD127</f>
        <v>0.96</v>
      </c>
      <c r="AE127" s="29">
        <f>'4.3.3 Input Sheet'!AE127</f>
        <v>0.72</v>
      </c>
      <c r="AF127" s="40"/>
      <c r="AH127" s="29">
        <f>'4.3.3 Input Sheet'!AH127</f>
        <v>0</v>
      </c>
      <c r="AI127" s="29">
        <f>'4.3.3 Input Sheet'!AI127</f>
        <v>3.24</v>
      </c>
      <c r="AJ127" s="29">
        <f>'4.3.3 Input Sheet'!AJ127</f>
        <v>4.3199999999999994</v>
      </c>
      <c r="AK127" s="29">
        <f>'4.3.3 Input Sheet'!AK127</f>
        <v>1.4400000000000002</v>
      </c>
      <c r="AL127" s="29">
        <f>'4.3.3 Input Sheet'!AL127</f>
        <v>2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2</v>
      </c>
      <c r="AZ127" s="21">
        <f t="shared" si="116"/>
        <v>0</v>
      </c>
      <c r="BA127" s="21">
        <f t="shared" si="117"/>
        <v>9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1.68</v>
      </c>
      <c r="BU127" s="21">
        <f t="shared" si="131"/>
        <v>0.32000000000000006</v>
      </c>
      <c r="BV127" s="21">
        <f t="shared" si="132"/>
        <v>3.24</v>
      </c>
      <c r="BW127" s="21">
        <f t="shared" si="133"/>
        <v>5.76</v>
      </c>
      <c r="BX127" s="21">
        <f t="shared" si="134"/>
        <v>0</v>
      </c>
      <c r="CA127" s="21">
        <f t="shared" si="135"/>
        <v>3.4400000000000004</v>
      </c>
      <c r="CB127" s="21">
        <f t="shared" si="136"/>
        <v>4.3199999999999994</v>
      </c>
      <c r="CC127" s="21">
        <f t="shared" si="137"/>
        <v>3.24</v>
      </c>
      <c r="CD127" s="21">
        <f t="shared" si="138"/>
        <v>0</v>
      </c>
      <c r="CE127" s="21">
        <f t="shared" si="139"/>
        <v>0</v>
      </c>
    </row>
    <row r="128" spans="1:83">
      <c r="A128" s="159"/>
      <c r="B128" s="162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13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3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8.32</v>
      </c>
      <c r="AB128" s="29">
        <f>'4.3.3 Input Sheet'!AB128</f>
        <v>4.68</v>
      </c>
      <c r="AC128" s="29">
        <f>'4.3.3 Input Sheet'!AC128</f>
        <v>0.48000000000000009</v>
      </c>
      <c r="AD128" s="29">
        <f>'4.3.3 Input Sheet'!AD128</f>
        <v>1.44</v>
      </c>
      <c r="AE128" s="29">
        <f>'4.3.3 Input Sheet'!AE128</f>
        <v>1.0799999999999998</v>
      </c>
      <c r="AF128" s="40"/>
      <c r="AH128" s="29">
        <f>'4.3.3 Input Sheet'!AH128</f>
        <v>0</v>
      </c>
      <c r="AI128" s="29">
        <f>'4.3.3 Input Sheet'!AI128</f>
        <v>0</v>
      </c>
      <c r="AJ128" s="29">
        <f>'4.3.3 Input Sheet'!AJ128</f>
        <v>5.4</v>
      </c>
      <c r="AK128" s="29">
        <f>'4.3.3 Input Sheet'!AK128</f>
        <v>3.6</v>
      </c>
      <c r="AL128" s="29">
        <f>'4.3.3 Input Sheet'!AL128</f>
        <v>3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3</v>
      </c>
      <c r="AZ128" s="21">
        <f t="shared" si="116"/>
        <v>0</v>
      </c>
      <c r="BA128" s="21">
        <f t="shared" si="117"/>
        <v>13</v>
      </c>
      <c r="BB128" s="21">
        <f t="shared" si="118"/>
        <v>0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2.5199999999999996</v>
      </c>
      <c r="BU128" s="21">
        <f t="shared" si="131"/>
        <v>0.48000000000000009</v>
      </c>
      <c r="BV128" s="21">
        <f t="shared" si="132"/>
        <v>4.68</v>
      </c>
      <c r="BW128" s="21">
        <f t="shared" si="133"/>
        <v>8.32</v>
      </c>
      <c r="BX128" s="21">
        <f t="shared" si="134"/>
        <v>0</v>
      </c>
      <c r="CA128" s="21">
        <f t="shared" si="135"/>
        <v>6.6</v>
      </c>
      <c r="CB128" s="21">
        <f t="shared" si="136"/>
        <v>5.4</v>
      </c>
      <c r="CC128" s="21">
        <f t="shared" si="137"/>
        <v>0</v>
      </c>
      <c r="CD128" s="21">
        <f t="shared" si="138"/>
        <v>0</v>
      </c>
      <c r="CE128" s="21">
        <f t="shared" si="139"/>
        <v>0</v>
      </c>
    </row>
    <row r="129" spans="1:83">
      <c r="A129" s="159"/>
      <c r="B129" s="162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12</v>
      </c>
      <c r="H129" s="29">
        <f>'4.3.3 Input Sheet'!H129</f>
        <v>0</v>
      </c>
      <c r="I129" s="29">
        <f>'4.3.3 Input Sheet'!I129</f>
        <v>21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7.6800000000000006</v>
      </c>
      <c r="AB129" s="29">
        <f>'4.3.3 Input Sheet'!AB129</f>
        <v>7.6799999999999988</v>
      </c>
      <c r="AC129" s="29">
        <f>'4.3.3 Input Sheet'!AC129</f>
        <v>10.080000000000002</v>
      </c>
      <c r="AD129" s="29">
        <f>'4.3.3 Input Sheet'!AD129</f>
        <v>7.56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4.3199999999999994</v>
      </c>
      <c r="AJ129" s="29">
        <f>'4.3.3 Input Sheet'!AJ129</f>
        <v>5.76</v>
      </c>
      <c r="AK129" s="29">
        <f>'4.3.3 Input Sheet'!AK129</f>
        <v>9.48</v>
      </c>
      <c r="AL129" s="29">
        <f>'4.3.3 Input Sheet'!AL129</f>
        <v>13.440000000000001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21</v>
      </c>
      <c r="AZ129" s="21">
        <f t="shared" si="116"/>
        <v>0</v>
      </c>
      <c r="BA129" s="21">
        <f t="shared" si="117"/>
        <v>12</v>
      </c>
      <c r="BB129" s="21">
        <f t="shared" si="118"/>
        <v>0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7.56</v>
      </c>
      <c r="BU129" s="21">
        <f t="shared" si="131"/>
        <v>10.080000000000002</v>
      </c>
      <c r="BV129" s="21">
        <f t="shared" si="132"/>
        <v>7.6799999999999988</v>
      </c>
      <c r="BW129" s="21">
        <f t="shared" si="133"/>
        <v>7.6800000000000006</v>
      </c>
      <c r="BX129" s="21">
        <f t="shared" si="134"/>
        <v>0</v>
      </c>
      <c r="CA129" s="21">
        <f t="shared" si="135"/>
        <v>22.92</v>
      </c>
      <c r="CB129" s="21">
        <f t="shared" si="136"/>
        <v>5.76</v>
      </c>
      <c r="CC129" s="21">
        <f t="shared" si="137"/>
        <v>4.3199999999999994</v>
      </c>
      <c r="CD129" s="21">
        <f t="shared" si="138"/>
        <v>0</v>
      </c>
      <c r="CE129" s="21">
        <f t="shared" si="139"/>
        <v>0</v>
      </c>
    </row>
    <row r="130" spans="1:83">
      <c r="A130" s="159"/>
      <c r="B130" s="162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4</v>
      </c>
      <c r="H130" s="29">
        <f>'4.3.3 Input Sheet'!H130</f>
        <v>0</v>
      </c>
      <c r="I130" s="29">
        <f>'4.3.3 Input Sheet'!I130</f>
        <v>7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2.56</v>
      </c>
      <c r="AB130" s="29">
        <f>'4.3.3 Input Sheet'!AB130</f>
        <v>2.56</v>
      </c>
      <c r="AC130" s="29">
        <f>'4.3.3 Input Sheet'!AC130</f>
        <v>3.3600000000000003</v>
      </c>
      <c r="AD130" s="29">
        <f>'4.3.3 Input Sheet'!AD130</f>
        <v>2.5199999999999996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1.44</v>
      </c>
      <c r="AJ130" s="29">
        <f>'4.3.3 Input Sheet'!AJ130</f>
        <v>1.92</v>
      </c>
      <c r="AK130" s="29">
        <f>'4.3.3 Input Sheet'!AK130</f>
        <v>3.16</v>
      </c>
      <c r="AL130" s="29">
        <f>'4.3.3 Input Sheet'!AL130</f>
        <v>4.4800000000000004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7</v>
      </c>
      <c r="AZ130" s="21">
        <f t="shared" si="116"/>
        <v>0</v>
      </c>
      <c r="BA130" s="21">
        <f t="shared" si="117"/>
        <v>4</v>
      </c>
      <c r="BB130" s="21">
        <f t="shared" si="118"/>
        <v>0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2.5199999999999996</v>
      </c>
      <c r="BU130" s="21">
        <f t="shared" si="131"/>
        <v>3.3600000000000003</v>
      </c>
      <c r="BV130" s="21">
        <f t="shared" si="132"/>
        <v>2.56</v>
      </c>
      <c r="BW130" s="21">
        <f t="shared" si="133"/>
        <v>2.56</v>
      </c>
      <c r="BX130" s="21">
        <f t="shared" si="134"/>
        <v>0</v>
      </c>
      <c r="CA130" s="21">
        <f t="shared" si="135"/>
        <v>7.6400000000000006</v>
      </c>
      <c r="CB130" s="21">
        <f t="shared" si="136"/>
        <v>1.92</v>
      </c>
      <c r="CC130" s="21">
        <f t="shared" si="137"/>
        <v>1.44</v>
      </c>
      <c r="CD130" s="21">
        <f t="shared" si="138"/>
        <v>0</v>
      </c>
      <c r="CE130" s="21">
        <f t="shared" si="139"/>
        <v>0</v>
      </c>
    </row>
    <row r="131" spans="1:83">
      <c r="A131" s="159"/>
      <c r="B131" s="162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0</v>
      </c>
      <c r="H131" s="29">
        <f>'4.3.3 Input Sheet'!H131</f>
        <v>0</v>
      </c>
      <c r="I131" s="29">
        <f>'4.3.3 Input Sheet'!I131</f>
        <v>2</v>
      </c>
      <c r="J131" s="29">
        <f>'4.3.3 Input Sheet'!J131</f>
        <v>9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0</v>
      </c>
      <c r="AB131" s="29">
        <f>'4.3.3 Input Sheet'!AB131</f>
        <v>0.32000000000000006</v>
      </c>
      <c r="AC131" s="29">
        <f>'4.3.3 Input Sheet'!AC131</f>
        <v>2.3999999999999995</v>
      </c>
      <c r="AD131" s="29">
        <f>'4.3.3 Input Sheet'!AD131</f>
        <v>5.04</v>
      </c>
      <c r="AE131" s="29">
        <f>'4.3.3 Input Sheet'!AE131</f>
        <v>3.24</v>
      </c>
      <c r="AF131" s="40"/>
      <c r="AH131" s="29">
        <f>'4.3.3 Input Sheet'!AH131</f>
        <v>0</v>
      </c>
      <c r="AI131" s="29">
        <f>'4.3.3 Input Sheet'!AI131</f>
        <v>0</v>
      </c>
      <c r="AJ131" s="29">
        <f>'4.3.3 Input Sheet'!AJ131</f>
        <v>0</v>
      </c>
      <c r="AK131" s="29">
        <f>'4.3.3 Input Sheet'!AK131</f>
        <v>0.72</v>
      </c>
      <c r="AL131" s="29">
        <f>'4.3.3 Input Sheet'!AL131</f>
        <v>10.280000000000001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11</v>
      </c>
      <c r="AZ131" s="21">
        <f t="shared" si="116"/>
        <v>0</v>
      </c>
      <c r="BA131" s="21">
        <f t="shared" si="117"/>
        <v>0</v>
      </c>
      <c r="BB131" s="21">
        <f t="shared" si="118"/>
        <v>0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8.2800000000000011</v>
      </c>
      <c r="BU131" s="21">
        <f t="shared" si="131"/>
        <v>2.3999999999999995</v>
      </c>
      <c r="BV131" s="21">
        <f t="shared" si="132"/>
        <v>0.32000000000000006</v>
      </c>
      <c r="BW131" s="21">
        <f t="shared" si="133"/>
        <v>0</v>
      </c>
      <c r="BX131" s="21">
        <f t="shared" si="134"/>
        <v>0</v>
      </c>
      <c r="CA131" s="21">
        <f t="shared" si="135"/>
        <v>11.000000000000002</v>
      </c>
      <c r="CB131" s="21">
        <f t="shared" si="136"/>
        <v>0</v>
      </c>
      <c r="CC131" s="21">
        <f t="shared" si="137"/>
        <v>0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60"/>
      <c r="B132" s="163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1</v>
      </c>
      <c r="H132" s="29">
        <f>'4.3.3 Input Sheet'!H132</f>
        <v>0</v>
      </c>
      <c r="I132" s="29">
        <f>'4.3.3 Input Sheet'!I132</f>
        <v>10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0.64</v>
      </c>
      <c r="AB132" s="29">
        <f>'4.3.3 Input Sheet'!AB132</f>
        <v>1.9600000000000002</v>
      </c>
      <c r="AC132" s="29">
        <f>'4.3.3 Input Sheet'!AC132</f>
        <v>4.8000000000000007</v>
      </c>
      <c r="AD132" s="29">
        <f>'4.3.3 Input Sheet'!AD132</f>
        <v>3.5999999999999996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0.36</v>
      </c>
      <c r="AJ132" s="29">
        <f>'4.3.3 Input Sheet'!AJ132</f>
        <v>0.48</v>
      </c>
      <c r="AK132" s="29">
        <f>'4.3.3 Input Sheet'!AK132</f>
        <v>3.76</v>
      </c>
      <c r="AL132" s="29">
        <f>'4.3.3 Input Sheet'!AL132</f>
        <v>6.4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10</v>
      </c>
      <c r="AZ132" s="21">
        <f t="shared" si="116"/>
        <v>0</v>
      </c>
      <c r="BA132" s="21">
        <f t="shared" si="117"/>
        <v>1</v>
      </c>
      <c r="BB132" s="21">
        <f t="shared" si="118"/>
        <v>0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3.5999999999999996</v>
      </c>
      <c r="BU132" s="21">
        <f t="shared" si="131"/>
        <v>4.8000000000000007</v>
      </c>
      <c r="BV132" s="21">
        <f t="shared" si="132"/>
        <v>1.9600000000000002</v>
      </c>
      <c r="BW132" s="21">
        <f t="shared" si="133"/>
        <v>0.64</v>
      </c>
      <c r="BX132" s="21">
        <f t="shared" si="134"/>
        <v>0</v>
      </c>
      <c r="CA132" s="21">
        <f t="shared" si="135"/>
        <v>10.16</v>
      </c>
      <c r="CB132" s="21">
        <f t="shared" si="136"/>
        <v>0.48</v>
      </c>
      <c r="CC132" s="21">
        <f t="shared" si="137"/>
        <v>0.36</v>
      </c>
      <c r="CD132" s="21">
        <f t="shared" si="138"/>
        <v>0</v>
      </c>
      <c r="CE132" s="21">
        <f t="shared" si="139"/>
        <v>0</v>
      </c>
    </row>
    <row r="133" spans="1:83">
      <c r="A133" s="158">
        <v>23</v>
      </c>
      <c r="B133" s="161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59"/>
      <c r="B134" s="162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59"/>
      <c r="B135" s="162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59"/>
      <c r="B136" s="162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59"/>
      <c r="B137" s="162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59"/>
      <c r="B138" s="162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59"/>
      <c r="B139" s="162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59"/>
      <c r="B140" s="162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59"/>
      <c r="B141" s="162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59"/>
      <c r="B142" s="162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59"/>
      <c r="B143" s="162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59"/>
      <c r="B144" s="162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59"/>
      <c r="B145" s="162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59"/>
      <c r="B146" s="162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59"/>
      <c r="B147" s="162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59"/>
      <c r="B148" s="162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59"/>
      <c r="B149" s="162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59"/>
      <c r="B150" s="162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59"/>
      <c r="B151" s="162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59"/>
      <c r="B152" s="162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59"/>
      <c r="B153" s="162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4.65" thickBot="1">
      <c r="A154" s="159"/>
      <c r="B154" s="162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59"/>
      <c r="B155" s="162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59"/>
      <c r="B156" s="162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74</v>
      </c>
      <c r="H156" s="29">
        <f>'4.3.3 Input Sheet'!H156</f>
        <v>0</v>
      </c>
      <c r="I156" s="29">
        <f>'4.3.3 Input Sheet'!I156</f>
        <v>8</v>
      </c>
      <c r="J156" s="29">
        <f>'4.3.3 Input Sheet'!J156</f>
        <v>5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47.36</v>
      </c>
      <c r="AB156" s="29">
        <f>'4.3.3 Input Sheet'!AB156</f>
        <v>27.919999999999998</v>
      </c>
      <c r="AC156" s="29">
        <f>'4.3.3 Input Sheet'!AC156</f>
        <v>4.6399999999999997</v>
      </c>
      <c r="AD156" s="29">
        <f>'4.3.3 Input Sheet'!AD156</f>
        <v>5.2799999999999994</v>
      </c>
      <c r="AE156" s="29">
        <f>'4.3.3 Input Sheet'!AE156</f>
        <v>1.7999999999999998</v>
      </c>
      <c r="AF156" s="40"/>
      <c r="AH156" s="29">
        <f>'4.3.3 Input Sheet'!AH156</f>
        <v>0</v>
      </c>
      <c r="AI156" s="29">
        <f>'4.3.3 Input Sheet'!AI156</f>
        <v>26.639999999999997</v>
      </c>
      <c r="AJ156" s="29">
        <f>'4.3.3 Input Sheet'!AJ156</f>
        <v>35.519999999999996</v>
      </c>
      <c r="AK156" s="29">
        <f>'4.3.3 Input Sheet'!AK156</f>
        <v>14.72</v>
      </c>
      <c r="AL156" s="29">
        <f>'4.3.3 Input Sheet'!AL156</f>
        <v>10.119999999999999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13</v>
      </c>
      <c r="BA156" s="21">
        <f t="shared" si="167"/>
        <v>0</v>
      </c>
      <c r="BB156" s="21">
        <f t="shared" si="168"/>
        <v>74</v>
      </c>
      <c r="BC156" s="21">
        <f t="shared" si="169"/>
        <v>0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0</v>
      </c>
      <c r="BU156" s="21">
        <f t="shared" si="181"/>
        <v>7.0799999999999992</v>
      </c>
      <c r="BV156" s="21">
        <f t="shared" si="182"/>
        <v>4.6399999999999997</v>
      </c>
      <c r="BW156" s="21">
        <f t="shared" si="183"/>
        <v>27.919999999999998</v>
      </c>
      <c r="BX156" s="21">
        <f t="shared" si="184"/>
        <v>47.36</v>
      </c>
      <c r="CA156" s="21">
        <f t="shared" si="185"/>
        <v>0</v>
      </c>
      <c r="CB156" s="21">
        <f t="shared" si="186"/>
        <v>24.84</v>
      </c>
      <c r="CC156" s="21">
        <f t="shared" si="187"/>
        <v>35.519999999999996</v>
      </c>
      <c r="CD156" s="21">
        <f t="shared" si="188"/>
        <v>26.639999999999997</v>
      </c>
      <c r="CE156" s="21">
        <f t="shared" si="189"/>
        <v>0</v>
      </c>
    </row>
    <row r="157" spans="1:83">
      <c r="A157" s="159"/>
      <c r="B157" s="162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74</v>
      </c>
      <c r="H157" s="29">
        <f>'4.3.3 Input Sheet'!H157</f>
        <v>0</v>
      </c>
      <c r="I157" s="29">
        <f>'4.3.3 Input Sheet'!I157</f>
        <v>8</v>
      </c>
      <c r="J157" s="29">
        <f>'4.3.3 Input Sheet'!J157</f>
        <v>3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47.36</v>
      </c>
      <c r="AB157" s="29">
        <f>'4.3.3 Input Sheet'!AB157</f>
        <v>27.919999999999998</v>
      </c>
      <c r="AC157" s="29">
        <f>'4.3.3 Input Sheet'!AC157</f>
        <v>4.3199999999999994</v>
      </c>
      <c r="AD157" s="29">
        <f>'4.3.3 Input Sheet'!AD157</f>
        <v>4.3199999999999985</v>
      </c>
      <c r="AE157" s="29">
        <f>'4.3.3 Input Sheet'!AE157</f>
        <v>1.0799999999999998</v>
      </c>
      <c r="AF157" s="40"/>
      <c r="AH157" s="29">
        <f>'4.3.3 Input Sheet'!AH157</f>
        <v>0</v>
      </c>
      <c r="AI157" s="29">
        <f>'4.3.3 Input Sheet'!AI157</f>
        <v>26.639999999999997</v>
      </c>
      <c r="AJ157" s="29">
        <f>'4.3.3 Input Sheet'!AJ157</f>
        <v>35.519999999999996</v>
      </c>
      <c r="AK157" s="29">
        <f>'4.3.3 Input Sheet'!AK157</f>
        <v>14.72</v>
      </c>
      <c r="AL157" s="29">
        <f>'4.3.3 Input Sheet'!AL157</f>
        <v>8.120000000000001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11</v>
      </c>
      <c r="BA157" s="21">
        <f t="shared" si="167"/>
        <v>0</v>
      </c>
      <c r="BB157" s="21">
        <f t="shared" si="168"/>
        <v>74</v>
      </c>
      <c r="BC157" s="21">
        <f t="shared" si="169"/>
        <v>0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0</v>
      </c>
      <c r="BU157" s="21">
        <f t="shared" si="181"/>
        <v>5.3999999999999986</v>
      </c>
      <c r="BV157" s="21">
        <f t="shared" si="182"/>
        <v>4.3199999999999994</v>
      </c>
      <c r="BW157" s="21">
        <f t="shared" si="183"/>
        <v>27.919999999999998</v>
      </c>
      <c r="BX157" s="21">
        <f t="shared" si="184"/>
        <v>47.36</v>
      </c>
      <c r="CA157" s="21">
        <f t="shared" si="185"/>
        <v>0</v>
      </c>
      <c r="CB157" s="21">
        <f t="shared" si="186"/>
        <v>22.840000000000003</v>
      </c>
      <c r="CC157" s="21">
        <f t="shared" si="187"/>
        <v>35.519999999999996</v>
      </c>
      <c r="CD157" s="21">
        <f t="shared" si="188"/>
        <v>26.639999999999997</v>
      </c>
      <c r="CE157" s="21">
        <f t="shared" si="189"/>
        <v>0</v>
      </c>
    </row>
    <row r="158" spans="1:83">
      <c r="A158" s="159"/>
      <c r="B158" s="162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79</v>
      </c>
      <c r="H158" s="29">
        <f>'4.3.3 Input Sheet'!H158</f>
        <v>0</v>
      </c>
      <c r="I158" s="29">
        <f>'4.3.3 Input Sheet'!I158</f>
        <v>5</v>
      </c>
      <c r="J158" s="29">
        <f>'4.3.3 Input Sheet'!J158</f>
        <v>2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50.56</v>
      </c>
      <c r="AB158" s="29">
        <f>'4.3.3 Input Sheet'!AB158</f>
        <v>29.239999999999995</v>
      </c>
      <c r="AC158" s="29">
        <f>'4.3.3 Input Sheet'!AC158</f>
        <v>2.7199999999999998</v>
      </c>
      <c r="AD158" s="29">
        <f>'4.3.3 Input Sheet'!AD158</f>
        <v>2.7599999999999993</v>
      </c>
      <c r="AE158" s="29">
        <f>'4.3.3 Input Sheet'!AE158</f>
        <v>0.72</v>
      </c>
      <c r="AF158" s="40"/>
      <c r="AH158" s="29">
        <f>'4.3.3 Input Sheet'!AH158</f>
        <v>0</v>
      </c>
      <c r="AI158" s="29">
        <f>'4.3.3 Input Sheet'!AI158</f>
        <v>28.439999999999998</v>
      </c>
      <c r="AJ158" s="29">
        <f>'4.3.3 Input Sheet'!AJ158</f>
        <v>37.92</v>
      </c>
      <c r="AK158" s="29">
        <f>'4.3.3 Input Sheet'!AK158</f>
        <v>14.440000000000001</v>
      </c>
      <c r="AL158" s="29">
        <f>'4.3.3 Input Sheet'!AL158</f>
        <v>5.2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7</v>
      </c>
      <c r="BA158" s="21">
        <f t="shared" si="167"/>
        <v>0</v>
      </c>
      <c r="BB158" s="21">
        <f t="shared" si="168"/>
        <v>79</v>
      </c>
      <c r="BC158" s="21">
        <f t="shared" si="169"/>
        <v>0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0</v>
      </c>
      <c r="BU158" s="21">
        <f t="shared" si="181"/>
        <v>3.4799999999999995</v>
      </c>
      <c r="BV158" s="21">
        <f t="shared" si="182"/>
        <v>2.7199999999999998</v>
      </c>
      <c r="BW158" s="21">
        <f t="shared" si="183"/>
        <v>29.239999999999995</v>
      </c>
      <c r="BX158" s="21">
        <f t="shared" si="184"/>
        <v>50.56</v>
      </c>
      <c r="CA158" s="21">
        <f t="shared" si="185"/>
        <v>0</v>
      </c>
      <c r="CB158" s="21">
        <f t="shared" si="186"/>
        <v>19.64</v>
      </c>
      <c r="CC158" s="21">
        <f t="shared" si="187"/>
        <v>37.92</v>
      </c>
      <c r="CD158" s="21">
        <f t="shared" si="188"/>
        <v>28.439999999999998</v>
      </c>
      <c r="CE158" s="21">
        <f t="shared" si="189"/>
        <v>0</v>
      </c>
    </row>
    <row r="159" spans="1:83">
      <c r="A159" s="159"/>
      <c r="B159" s="162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10</v>
      </c>
      <c r="H159" s="29">
        <f>'4.3.3 Input Sheet'!H159</f>
        <v>0</v>
      </c>
      <c r="I159" s="29">
        <f>'4.3.3 Input Sheet'!I159</f>
        <v>3</v>
      </c>
      <c r="J159" s="29">
        <f>'4.3.3 Input Sheet'!J159</f>
        <v>0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6.4</v>
      </c>
      <c r="AB159" s="29">
        <f>'4.3.3 Input Sheet'!AB159</f>
        <v>4.08</v>
      </c>
      <c r="AC159" s="29">
        <f>'4.3.3 Input Sheet'!AC159</f>
        <v>1.44</v>
      </c>
      <c r="AD159" s="29">
        <f>'4.3.3 Input Sheet'!AD159</f>
        <v>1.0799999999999998</v>
      </c>
      <c r="AE159" s="29">
        <f>'4.3.3 Input Sheet'!AE159</f>
        <v>0</v>
      </c>
      <c r="AF159" s="40"/>
      <c r="AH159" s="29">
        <f>'4.3.3 Input Sheet'!AH159</f>
        <v>0</v>
      </c>
      <c r="AI159" s="29">
        <f>'4.3.3 Input Sheet'!AI159</f>
        <v>3.5999999999999996</v>
      </c>
      <c r="AJ159" s="29">
        <f>'4.3.3 Input Sheet'!AJ159</f>
        <v>4.8000000000000007</v>
      </c>
      <c r="AK159" s="29">
        <f>'4.3.3 Input Sheet'!AK159</f>
        <v>2.6799999999999997</v>
      </c>
      <c r="AL159" s="29">
        <f>'4.3.3 Input Sheet'!AL159</f>
        <v>1.9200000000000002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3</v>
      </c>
      <c r="BA159" s="21">
        <f t="shared" si="167"/>
        <v>0</v>
      </c>
      <c r="BB159" s="21">
        <f t="shared" si="168"/>
        <v>10</v>
      </c>
      <c r="BC159" s="21">
        <f t="shared" si="169"/>
        <v>0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0</v>
      </c>
      <c r="BU159" s="21">
        <f t="shared" si="181"/>
        <v>1.0799999999999998</v>
      </c>
      <c r="BV159" s="21">
        <f t="shared" si="182"/>
        <v>1.44</v>
      </c>
      <c r="BW159" s="21">
        <f t="shared" si="183"/>
        <v>4.08</v>
      </c>
      <c r="BX159" s="21">
        <f t="shared" si="184"/>
        <v>6.4</v>
      </c>
      <c r="CA159" s="21">
        <f t="shared" si="185"/>
        <v>0</v>
      </c>
      <c r="CB159" s="21">
        <f t="shared" si="186"/>
        <v>4.5999999999999996</v>
      </c>
      <c r="CC159" s="21">
        <f t="shared" si="187"/>
        <v>4.8000000000000007</v>
      </c>
      <c r="CD159" s="21">
        <f t="shared" si="188"/>
        <v>3.5999999999999996</v>
      </c>
      <c r="CE159" s="21">
        <f t="shared" si="189"/>
        <v>0</v>
      </c>
    </row>
    <row r="160" spans="1:83">
      <c r="A160" s="159"/>
      <c r="B160" s="162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59"/>
      <c r="B161" s="162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60</v>
      </c>
      <c r="H161" s="29">
        <f>'4.3.3 Input Sheet'!H161</f>
        <v>0</v>
      </c>
      <c r="I161" s="29">
        <f>'4.3.3 Input Sheet'!I161</f>
        <v>0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38.4</v>
      </c>
      <c r="AB161" s="29">
        <f>'4.3.3 Input Sheet'!AB161</f>
        <v>21.6</v>
      </c>
      <c r="AC161" s="29">
        <f>'4.3.3 Input Sheet'!AC161</f>
        <v>0</v>
      </c>
      <c r="AD161" s="29">
        <f>'4.3.3 Input Sheet'!AD161</f>
        <v>0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21.6</v>
      </c>
      <c r="AJ161" s="29">
        <f>'4.3.3 Input Sheet'!AJ161</f>
        <v>28.799999999999997</v>
      </c>
      <c r="AK161" s="29">
        <f>'4.3.3 Input Sheet'!AK161</f>
        <v>9.6000000000000014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0</v>
      </c>
      <c r="BA161" s="21">
        <f t="shared" si="167"/>
        <v>0</v>
      </c>
      <c r="BB161" s="21">
        <f t="shared" si="168"/>
        <v>60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0</v>
      </c>
      <c r="BV161" s="21">
        <f t="shared" si="182"/>
        <v>0</v>
      </c>
      <c r="BW161" s="21">
        <f t="shared" si="183"/>
        <v>21.6</v>
      </c>
      <c r="BX161" s="21">
        <f t="shared" si="184"/>
        <v>38.4</v>
      </c>
      <c r="CA161" s="21">
        <f t="shared" si="185"/>
        <v>0</v>
      </c>
      <c r="CB161" s="21">
        <f t="shared" si="186"/>
        <v>9.6000000000000014</v>
      </c>
      <c r="CC161" s="21">
        <f t="shared" si="187"/>
        <v>28.799999999999997</v>
      </c>
      <c r="CD161" s="21">
        <f t="shared" si="188"/>
        <v>21.6</v>
      </c>
      <c r="CE161" s="21">
        <f t="shared" si="189"/>
        <v>0</v>
      </c>
    </row>
    <row r="162" spans="1:83">
      <c r="A162" s="159"/>
      <c r="B162" s="162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60</v>
      </c>
      <c r="H162" s="29">
        <f>'4.3.3 Input Sheet'!H162</f>
        <v>0</v>
      </c>
      <c r="I162" s="29">
        <f>'4.3.3 Input Sheet'!I162</f>
        <v>87</v>
      </c>
      <c r="J162" s="29">
        <f>'4.3.3 Input Sheet'!J162</f>
        <v>18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38.4</v>
      </c>
      <c r="AB162" s="29">
        <f>'4.3.3 Input Sheet'!AB162</f>
        <v>35.520000000000003</v>
      </c>
      <c r="AC162" s="29">
        <f>'4.3.3 Input Sheet'!AC162</f>
        <v>44.64</v>
      </c>
      <c r="AD162" s="29">
        <f>'4.3.3 Input Sheet'!AD162</f>
        <v>39.959999999999994</v>
      </c>
      <c r="AE162" s="29">
        <f>'4.3.3 Input Sheet'!AE162</f>
        <v>6.48</v>
      </c>
      <c r="AF162" s="40"/>
      <c r="AH162" s="29">
        <f>'4.3.3 Input Sheet'!AH162</f>
        <v>0</v>
      </c>
      <c r="AI162" s="29">
        <f>'4.3.3 Input Sheet'!AI162</f>
        <v>21.6</v>
      </c>
      <c r="AJ162" s="29">
        <f>'4.3.3 Input Sheet'!AJ162</f>
        <v>28.799999999999997</v>
      </c>
      <c r="AK162" s="29">
        <f>'4.3.3 Input Sheet'!AK162</f>
        <v>40.92</v>
      </c>
      <c r="AL162" s="29">
        <f>'4.3.3 Input Sheet'!AL162</f>
        <v>73.680000000000007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105</v>
      </c>
      <c r="BA162" s="21">
        <f t="shared" si="167"/>
        <v>0</v>
      </c>
      <c r="BB162" s="21">
        <f t="shared" si="168"/>
        <v>60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0</v>
      </c>
      <c r="BU162" s="21">
        <f t="shared" si="181"/>
        <v>46.44</v>
      </c>
      <c r="BV162" s="21">
        <f t="shared" si="182"/>
        <v>44.64</v>
      </c>
      <c r="BW162" s="21">
        <f t="shared" si="183"/>
        <v>35.520000000000003</v>
      </c>
      <c r="BX162" s="21">
        <f t="shared" si="184"/>
        <v>38.4</v>
      </c>
      <c r="CA162" s="21">
        <f t="shared" si="185"/>
        <v>0</v>
      </c>
      <c r="CB162" s="21">
        <f t="shared" si="186"/>
        <v>114.60000000000001</v>
      </c>
      <c r="CC162" s="21">
        <f t="shared" si="187"/>
        <v>28.799999999999997</v>
      </c>
      <c r="CD162" s="21">
        <f t="shared" si="188"/>
        <v>21.6</v>
      </c>
      <c r="CE162" s="21">
        <f t="shared" si="189"/>
        <v>0</v>
      </c>
    </row>
    <row r="163" spans="1:83">
      <c r="A163" s="159"/>
      <c r="B163" s="162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30</v>
      </c>
      <c r="H163" s="29">
        <f>'4.3.3 Input Sheet'!H163</f>
        <v>0</v>
      </c>
      <c r="I163" s="29">
        <f>'4.3.3 Input Sheet'!I163</f>
        <v>42</v>
      </c>
      <c r="J163" s="29">
        <f>'4.3.3 Input Sheet'!J163</f>
        <v>10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19.2</v>
      </c>
      <c r="AB163" s="29">
        <f>'4.3.3 Input Sheet'!AB163</f>
        <v>17.52</v>
      </c>
      <c r="AC163" s="29">
        <f>'4.3.3 Input Sheet'!AC163</f>
        <v>21.759999999999998</v>
      </c>
      <c r="AD163" s="29">
        <f>'4.3.3 Input Sheet'!AD163</f>
        <v>19.920000000000002</v>
      </c>
      <c r="AE163" s="29">
        <f>'4.3.3 Input Sheet'!AE163</f>
        <v>3.5999999999999996</v>
      </c>
      <c r="AF163" s="40"/>
      <c r="AH163" s="29">
        <f>'4.3.3 Input Sheet'!AH163</f>
        <v>0</v>
      </c>
      <c r="AI163" s="29">
        <f>'4.3.3 Input Sheet'!AI163</f>
        <v>10.8</v>
      </c>
      <c r="AJ163" s="29">
        <f>'4.3.3 Input Sheet'!AJ163</f>
        <v>14.399999999999999</v>
      </c>
      <c r="AK163" s="29">
        <f>'4.3.3 Input Sheet'!AK163</f>
        <v>19.920000000000002</v>
      </c>
      <c r="AL163" s="29">
        <f>'4.3.3 Input Sheet'!AL163</f>
        <v>36.880000000000003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52</v>
      </c>
      <c r="BA163" s="21">
        <f t="shared" si="167"/>
        <v>0</v>
      </c>
      <c r="BB163" s="21">
        <f t="shared" si="168"/>
        <v>30</v>
      </c>
      <c r="BC163" s="21">
        <f t="shared" si="169"/>
        <v>0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0</v>
      </c>
      <c r="BU163" s="21">
        <f t="shared" si="181"/>
        <v>23.520000000000003</v>
      </c>
      <c r="BV163" s="21">
        <f t="shared" si="182"/>
        <v>21.759999999999998</v>
      </c>
      <c r="BW163" s="21">
        <f t="shared" si="183"/>
        <v>17.52</v>
      </c>
      <c r="BX163" s="21">
        <f t="shared" si="184"/>
        <v>19.2</v>
      </c>
      <c r="CA163" s="21">
        <f t="shared" si="185"/>
        <v>0</v>
      </c>
      <c r="CB163" s="21">
        <f t="shared" si="186"/>
        <v>56.800000000000004</v>
      </c>
      <c r="CC163" s="21">
        <f t="shared" si="187"/>
        <v>14.399999999999999</v>
      </c>
      <c r="CD163" s="21">
        <f t="shared" si="188"/>
        <v>10.8</v>
      </c>
      <c r="CE163" s="21">
        <f t="shared" si="189"/>
        <v>0</v>
      </c>
    </row>
    <row r="164" spans="1:83">
      <c r="A164" s="159"/>
      <c r="B164" s="162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5</v>
      </c>
      <c r="H164" s="29">
        <f>'4.3.3 Input Sheet'!H164</f>
        <v>0</v>
      </c>
      <c r="I164" s="29">
        <f>'4.3.3 Input Sheet'!I164</f>
        <v>78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3.2</v>
      </c>
      <c r="AB164" s="29">
        <f>'4.3.3 Input Sheet'!AB164</f>
        <v>14.280000000000001</v>
      </c>
      <c r="AC164" s="29">
        <f>'4.3.3 Input Sheet'!AC164</f>
        <v>37.44</v>
      </c>
      <c r="AD164" s="29">
        <f>'4.3.3 Input Sheet'!AD164</f>
        <v>28.08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1.7999999999999998</v>
      </c>
      <c r="AJ164" s="29">
        <f>'4.3.3 Input Sheet'!AJ164</f>
        <v>2.4000000000000004</v>
      </c>
      <c r="AK164" s="29">
        <f>'4.3.3 Input Sheet'!AK164</f>
        <v>28.879999999999995</v>
      </c>
      <c r="AL164" s="29">
        <f>'4.3.3 Input Sheet'!AL164</f>
        <v>49.92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78</v>
      </c>
      <c r="BA164" s="21">
        <f t="shared" si="167"/>
        <v>0</v>
      </c>
      <c r="BB164" s="21">
        <f t="shared" si="168"/>
        <v>5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28.08</v>
      </c>
      <c r="BV164" s="21">
        <f t="shared" si="182"/>
        <v>37.44</v>
      </c>
      <c r="BW164" s="21">
        <f t="shared" si="183"/>
        <v>14.280000000000001</v>
      </c>
      <c r="BX164" s="21">
        <f t="shared" si="184"/>
        <v>3.2</v>
      </c>
      <c r="CA164" s="21">
        <f t="shared" si="185"/>
        <v>0</v>
      </c>
      <c r="CB164" s="21">
        <f t="shared" si="186"/>
        <v>78.8</v>
      </c>
      <c r="CC164" s="21">
        <f t="shared" si="187"/>
        <v>2.4000000000000004</v>
      </c>
      <c r="CD164" s="21">
        <f t="shared" si="188"/>
        <v>1.7999999999999998</v>
      </c>
      <c r="CE164" s="21">
        <f t="shared" si="189"/>
        <v>0</v>
      </c>
    </row>
    <row r="165" spans="1:83" ht="14.65" thickBot="1">
      <c r="A165" s="159"/>
      <c r="B165" s="162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11</v>
      </c>
      <c r="H165" s="29">
        <f>'4.3.3 Input Sheet'!H165</f>
        <v>0</v>
      </c>
      <c r="I165" s="29">
        <f>'4.3.3 Input Sheet'!I165</f>
        <v>71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7.0400000000000009</v>
      </c>
      <c r="AB165" s="29">
        <f>'4.3.3 Input Sheet'!AB165</f>
        <v>15.32</v>
      </c>
      <c r="AC165" s="29">
        <f>'4.3.3 Input Sheet'!AC165</f>
        <v>34.08</v>
      </c>
      <c r="AD165" s="29">
        <f>'4.3.3 Input Sheet'!AD165</f>
        <v>25.559999999999995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3.9599999999999995</v>
      </c>
      <c r="AJ165" s="29">
        <f>'4.3.3 Input Sheet'!AJ165</f>
        <v>5.2800000000000011</v>
      </c>
      <c r="AK165" s="29">
        <f>'4.3.3 Input Sheet'!AK165</f>
        <v>27.319999999999993</v>
      </c>
      <c r="AL165" s="29">
        <f>'4.3.3 Input Sheet'!AL165</f>
        <v>45.44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71</v>
      </c>
      <c r="AZ165" s="21">
        <f t="shared" si="166"/>
        <v>0</v>
      </c>
      <c r="BA165" s="21">
        <f t="shared" si="167"/>
        <v>11</v>
      </c>
      <c r="BB165" s="21">
        <f t="shared" si="168"/>
        <v>0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25.559999999999995</v>
      </c>
      <c r="BU165" s="21">
        <f t="shared" si="181"/>
        <v>34.08</v>
      </c>
      <c r="BV165" s="21">
        <f t="shared" si="182"/>
        <v>15.32</v>
      </c>
      <c r="BW165" s="21">
        <f t="shared" si="183"/>
        <v>7.0400000000000009</v>
      </c>
      <c r="BX165" s="21">
        <f t="shared" si="184"/>
        <v>0</v>
      </c>
      <c r="CA165" s="21">
        <f t="shared" si="185"/>
        <v>72.759999999999991</v>
      </c>
      <c r="CB165" s="21">
        <f t="shared" si="186"/>
        <v>5.2800000000000011</v>
      </c>
      <c r="CC165" s="21">
        <f t="shared" si="187"/>
        <v>3.9599999999999995</v>
      </c>
      <c r="CD165" s="21">
        <f t="shared" si="188"/>
        <v>0</v>
      </c>
      <c r="CE165" s="21">
        <f t="shared" si="189"/>
        <v>0</v>
      </c>
    </row>
    <row r="166" spans="1:83">
      <c r="A166" s="159"/>
      <c r="B166" s="162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59"/>
      <c r="B167" s="162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40</v>
      </c>
      <c r="H167" s="29">
        <f>'4.3.3 Input Sheet'!H167</f>
        <v>0</v>
      </c>
      <c r="I167" s="29">
        <f>'4.3.3 Input Sheet'!I167</f>
        <v>14</v>
      </c>
      <c r="J167" s="29">
        <f>'4.3.3 Input Sheet'!J167</f>
        <v>0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25.6</v>
      </c>
      <c r="AB167" s="29">
        <f>'4.3.3 Input Sheet'!AB167</f>
        <v>16.64</v>
      </c>
      <c r="AC167" s="29">
        <f>'4.3.3 Input Sheet'!AC167</f>
        <v>6.7200000000000006</v>
      </c>
      <c r="AD167" s="29">
        <f>'4.3.3 Input Sheet'!AD167</f>
        <v>5.0399999999999991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14.399999999999999</v>
      </c>
      <c r="AJ167" s="29">
        <f>'4.3.3 Input Sheet'!AJ167</f>
        <v>19.200000000000003</v>
      </c>
      <c r="AK167" s="29">
        <f>'4.3.3 Input Sheet'!AK167</f>
        <v>11.44</v>
      </c>
      <c r="AL167" s="29">
        <f>'4.3.3 Input Sheet'!AL167</f>
        <v>8.9600000000000009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14</v>
      </c>
      <c r="AZ167" s="21">
        <f t="shared" si="166"/>
        <v>0</v>
      </c>
      <c r="BA167" s="21">
        <f t="shared" si="167"/>
        <v>40</v>
      </c>
      <c r="BB167" s="21">
        <f t="shared" si="168"/>
        <v>0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5.0399999999999991</v>
      </c>
      <c r="BU167" s="21">
        <f t="shared" si="181"/>
        <v>6.7200000000000006</v>
      </c>
      <c r="BV167" s="21">
        <f t="shared" si="182"/>
        <v>16.64</v>
      </c>
      <c r="BW167" s="21">
        <f t="shared" si="183"/>
        <v>25.6</v>
      </c>
      <c r="BX167" s="21">
        <f t="shared" si="184"/>
        <v>0</v>
      </c>
      <c r="CA167" s="21">
        <f t="shared" si="185"/>
        <v>20.399999999999999</v>
      </c>
      <c r="CB167" s="21">
        <f t="shared" si="186"/>
        <v>19.200000000000003</v>
      </c>
      <c r="CC167" s="21">
        <f t="shared" si="187"/>
        <v>14.399999999999999</v>
      </c>
      <c r="CD167" s="21">
        <f t="shared" si="188"/>
        <v>0</v>
      </c>
      <c r="CE167" s="21">
        <f t="shared" si="189"/>
        <v>0</v>
      </c>
    </row>
    <row r="168" spans="1:83">
      <c r="A168" s="159"/>
      <c r="B168" s="162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40</v>
      </c>
      <c r="H168" s="29">
        <f>'4.3.3 Input Sheet'!H168</f>
        <v>0</v>
      </c>
      <c r="I168" s="29">
        <f>'4.3.3 Input Sheet'!I168</f>
        <v>14</v>
      </c>
      <c r="J168" s="29">
        <f>'4.3.3 Input Sheet'!J168</f>
        <v>0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25.6</v>
      </c>
      <c r="AB168" s="29">
        <f>'4.3.3 Input Sheet'!AB168</f>
        <v>16.64</v>
      </c>
      <c r="AC168" s="29">
        <f>'4.3.3 Input Sheet'!AC168</f>
        <v>6.7200000000000006</v>
      </c>
      <c r="AD168" s="29">
        <f>'4.3.3 Input Sheet'!AD168</f>
        <v>5.0399999999999991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14.399999999999999</v>
      </c>
      <c r="AJ168" s="29">
        <f>'4.3.3 Input Sheet'!AJ168</f>
        <v>19.200000000000003</v>
      </c>
      <c r="AK168" s="29">
        <f>'4.3.3 Input Sheet'!AK168</f>
        <v>11.44</v>
      </c>
      <c r="AL168" s="29">
        <f>'4.3.3 Input Sheet'!AL168</f>
        <v>8.9600000000000009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14</v>
      </c>
      <c r="AZ168" s="21">
        <f t="shared" si="166"/>
        <v>0</v>
      </c>
      <c r="BA168" s="21">
        <f t="shared" si="167"/>
        <v>40</v>
      </c>
      <c r="BB168" s="21">
        <f t="shared" si="168"/>
        <v>0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5.0399999999999991</v>
      </c>
      <c r="BU168" s="21">
        <f t="shared" si="181"/>
        <v>6.7200000000000006</v>
      </c>
      <c r="BV168" s="21">
        <f t="shared" si="182"/>
        <v>16.64</v>
      </c>
      <c r="BW168" s="21">
        <f t="shared" si="183"/>
        <v>25.6</v>
      </c>
      <c r="BX168" s="21">
        <f t="shared" si="184"/>
        <v>0</v>
      </c>
      <c r="CA168" s="21">
        <f t="shared" si="185"/>
        <v>20.399999999999999</v>
      </c>
      <c r="CB168" s="21">
        <f t="shared" si="186"/>
        <v>19.200000000000003</v>
      </c>
      <c r="CC168" s="21">
        <f t="shared" si="187"/>
        <v>14.399999999999999</v>
      </c>
      <c r="CD168" s="21">
        <f t="shared" si="188"/>
        <v>0</v>
      </c>
      <c r="CE168" s="21">
        <f t="shared" si="189"/>
        <v>0</v>
      </c>
    </row>
    <row r="169" spans="1:83">
      <c r="A169" s="159"/>
      <c r="B169" s="162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39</v>
      </c>
      <c r="H169" s="29">
        <f>'4.3.3 Input Sheet'!H169</f>
        <v>0</v>
      </c>
      <c r="I169" s="29">
        <f>'4.3.3 Input Sheet'!I169</f>
        <v>0</v>
      </c>
      <c r="J169" s="29">
        <f>'4.3.3 Input Sheet'!J169</f>
        <v>0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24.96</v>
      </c>
      <c r="AB169" s="29">
        <f>'4.3.3 Input Sheet'!AB169</f>
        <v>14.04</v>
      </c>
      <c r="AC169" s="29">
        <f>'4.3.3 Input Sheet'!AC169</f>
        <v>0</v>
      </c>
      <c r="AD169" s="29">
        <f>'4.3.3 Input Sheet'!AD169</f>
        <v>0</v>
      </c>
      <c r="AE169" s="29">
        <f>'4.3.3 Input Sheet'!AE169</f>
        <v>0</v>
      </c>
      <c r="AF169" s="40"/>
      <c r="AH169" s="29">
        <f>'4.3.3 Input Sheet'!AH169</f>
        <v>0</v>
      </c>
      <c r="AI169" s="29">
        <f>'4.3.3 Input Sheet'!AI169</f>
        <v>14.04</v>
      </c>
      <c r="AJ169" s="29">
        <f>'4.3.3 Input Sheet'!AJ169</f>
        <v>18.72</v>
      </c>
      <c r="AK169" s="29">
        <f>'4.3.3 Input Sheet'!AK169</f>
        <v>6.2400000000000011</v>
      </c>
      <c r="AL169" s="29">
        <f>'4.3.3 Input Sheet'!AL169</f>
        <v>0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0</v>
      </c>
      <c r="AZ169" s="21">
        <f t="shared" si="166"/>
        <v>0</v>
      </c>
      <c r="BA169" s="21">
        <f t="shared" si="167"/>
        <v>39</v>
      </c>
      <c r="BB169" s="21">
        <f t="shared" si="168"/>
        <v>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0</v>
      </c>
      <c r="BU169" s="21">
        <f t="shared" si="181"/>
        <v>0</v>
      </c>
      <c r="BV169" s="21">
        <f t="shared" si="182"/>
        <v>14.04</v>
      </c>
      <c r="BW169" s="21">
        <f t="shared" si="183"/>
        <v>24.96</v>
      </c>
      <c r="BX169" s="21">
        <f t="shared" si="184"/>
        <v>0</v>
      </c>
      <c r="CA169" s="21">
        <f t="shared" si="185"/>
        <v>6.2400000000000011</v>
      </c>
      <c r="CB169" s="21">
        <f t="shared" si="186"/>
        <v>18.72</v>
      </c>
      <c r="CC169" s="21">
        <f t="shared" si="187"/>
        <v>14.04</v>
      </c>
      <c r="CD169" s="21">
        <f t="shared" si="188"/>
        <v>0</v>
      </c>
      <c r="CE169" s="21">
        <f t="shared" si="189"/>
        <v>0</v>
      </c>
    </row>
    <row r="170" spans="1:83">
      <c r="A170" s="159"/>
      <c r="B170" s="162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13</v>
      </c>
      <c r="H170" s="29">
        <f>'4.3.3 Input Sheet'!H170</f>
        <v>0</v>
      </c>
      <c r="I170" s="29">
        <f>'4.3.3 Input Sheet'!I170</f>
        <v>18</v>
      </c>
      <c r="J170" s="29">
        <f>'4.3.3 Input Sheet'!J170</f>
        <v>4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8.32</v>
      </c>
      <c r="AB170" s="29">
        <f>'4.3.3 Input Sheet'!AB170</f>
        <v>7.56</v>
      </c>
      <c r="AC170" s="29">
        <f>'4.3.3 Input Sheet'!AC170</f>
        <v>9.2799999999999994</v>
      </c>
      <c r="AD170" s="29">
        <f>'4.3.3 Input Sheet'!AD170</f>
        <v>8.4000000000000021</v>
      </c>
      <c r="AE170" s="29">
        <f>'4.3.3 Input Sheet'!AE170</f>
        <v>1.44</v>
      </c>
      <c r="AF170" s="40"/>
      <c r="AH170" s="29">
        <f>'4.3.3 Input Sheet'!AH170</f>
        <v>0</v>
      </c>
      <c r="AI170" s="29">
        <f>'4.3.3 Input Sheet'!AI170</f>
        <v>4.68</v>
      </c>
      <c r="AJ170" s="29">
        <f>'4.3.3 Input Sheet'!AJ170</f>
        <v>6.24</v>
      </c>
      <c r="AK170" s="29">
        <f>'4.3.3 Input Sheet'!AK170</f>
        <v>8.56</v>
      </c>
      <c r="AL170" s="29">
        <f>'4.3.3 Input Sheet'!AL170</f>
        <v>15.52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22</v>
      </c>
      <c r="AZ170" s="21">
        <f t="shared" si="166"/>
        <v>0</v>
      </c>
      <c r="BA170" s="21">
        <f t="shared" si="167"/>
        <v>13</v>
      </c>
      <c r="BB170" s="21">
        <f t="shared" si="168"/>
        <v>0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9.8400000000000016</v>
      </c>
      <c r="BU170" s="21">
        <f t="shared" si="181"/>
        <v>9.2799999999999994</v>
      </c>
      <c r="BV170" s="21">
        <f t="shared" si="182"/>
        <v>7.56</v>
      </c>
      <c r="BW170" s="21">
        <f t="shared" si="183"/>
        <v>8.32</v>
      </c>
      <c r="BX170" s="21">
        <f t="shared" si="184"/>
        <v>0</v>
      </c>
      <c r="CA170" s="21">
        <f t="shared" si="185"/>
        <v>24.08</v>
      </c>
      <c r="CB170" s="21">
        <f t="shared" si="186"/>
        <v>6.24</v>
      </c>
      <c r="CC170" s="21">
        <f t="shared" si="187"/>
        <v>4.68</v>
      </c>
      <c r="CD170" s="21">
        <f t="shared" si="188"/>
        <v>0</v>
      </c>
      <c r="CE170" s="21">
        <f t="shared" si="189"/>
        <v>0</v>
      </c>
    </row>
    <row r="171" spans="1:83">
      <c r="A171" s="159"/>
      <c r="B171" s="162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59"/>
      <c r="B172" s="162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51</v>
      </c>
      <c r="H172" s="29">
        <f>'4.3.3 Input Sheet'!H172</f>
        <v>0</v>
      </c>
      <c r="I172" s="29">
        <f>'4.3.3 Input Sheet'!I172</f>
        <v>3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32.64</v>
      </c>
      <c r="AB172" s="29">
        <f>'4.3.3 Input Sheet'!AB172</f>
        <v>18.839999999999996</v>
      </c>
      <c r="AC172" s="29">
        <f>'4.3.3 Input Sheet'!AC172</f>
        <v>1.44</v>
      </c>
      <c r="AD172" s="29">
        <f>'4.3.3 Input Sheet'!AD172</f>
        <v>1.0799999999999998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18.36</v>
      </c>
      <c r="AJ172" s="29">
        <f>'4.3.3 Input Sheet'!AJ172</f>
        <v>24.479999999999997</v>
      </c>
      <c r="AK172" s="29">
        <f>'4.3.3 Input Sheet'!AK172</f>
        <v>9.24</v>
      </c>
      <c r="AL172" s="29">
        <f>'4.3.3 Input Sheet'!AL172</f>
        <v>1.9200000000000002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3</v>
      </c>
      <c r="AZ172" s="21">
        <f t="shared" si="166"/>
        <v>0</v>
      </c>
      <c r="BA172" s="21">
        <f t="shared" si="167"/>
        <v>51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1.0799999999999998</v>
      </c>
      <c r="BU172" s="21">
        <f t="shared" si="181"/>
        <v>1.44</v>
      </c>
      <c r="BV172" s="21">
        <f t="shared" si="182"/>
        <v>18.839999999999996</v>
      </c>
      <c r="BW172" s="21">
        <f t="shared" si="183"/>
        <v>32.64</v>
      </c>
      <c r="BX172" s="21">
        <f t="shared" si="184"/>
        <v>0</v>
      </c>
      <c r="CA172" s="21">
        <f t="shared" si="185"/>
        <v>11.16</v>
      </c>
      <c r="CB172" s="21">
        <f t="shared" si="186"/>
        <v>24.479999999999997</v>
      </c>
      <c r="CC172" s="21">
        <f t="shared" si="187"/>
        <v>18.36</v>
      </c>
      <c r="CD172" s="21">
        <f t="shared" si="188"/>
        <v>0</v>
      </c>
      <c r="CE172" s="21">
        <f t="shared" si="189"/>
        <v>0</v>
      </c>
    </row>
    <row r="173" spans="1:83">
      <c r="A173" s="159"/>
      <c r="B173" s="162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50</v>
      </c>
      <c r="H173" s="29">
        <f>'4.3.3 Input Sheet'!H173</f>
        <v>0</v>
      </c>
      <c r="I173" s="29">
        <f>'4.3.3 Input Sheet'!I173</f>
        <v>23</v>
      </c>
      <c r="J173" s="29">
        <f>'4.3.3 Input Sheet'!J173</f>
        <v>1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32</v>
      </c>
      <c r="AB173" s="29">
        <f>'4.3.3 Input Sheet'!AB173</f>
        <v>21.68</v>
      </c>
      <c r="AC173" s="29">
        <f>'4.3.3 Input Sheet'!AC173</f>
        <v>11.2</v>
      </c>
      <c r="AD173" s="29">
        <f>'4.3.3 Input Sheet'!AD173</f>
        <v>8.759999999999998</v>
      </c>
      <c r="AE173" s="29">
        <f>'4.3.3 Input Sheet'!AE173</f>
        <v>0.36</v>
      </c>
      <c r="AF173" s="40"/>
      <c r="AH173" s="29">
        <f>'4.3.3 Input Sheet'!AH173</f>
        <v>0</v>
      </c>
      <c r="AI173" s="29">
        <f>'4.3.3 Input Sheet'!AI173</f>
        <v>18</v>
      </c>
      <c r="AJ173" s="29">
        <f>'4.3.3 Input Sheet'!AJ173</f>
        <v>24</v>
      </c>
      <c r="AK173" s="29">
        <f>'4.3.3 Input Sheet'!AK173</f>
        <v>16.279999999999998</v>
      </c>
      <c r="AL173" s="29">
        <f>'4.3.3 Input Sheet'!AL173</f>
        <v>15.72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24</v>
      </c>
      <c r="AZ173" s="21">
        <f t="shared" si="166"/>
        <v>0</v>
      </c>
      <c r="BA173" s="21">
        <f t="shared" si="167"/>
        <v>50</v>
      </c>
      <c r="BB173" s="21">
        <f t="shared" si="168"/>
        <v>0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9.1199999999999974</v>
      </c>
      <c r="BU173" s="21">
        <f t="shared" si="181"/>
        <v>11.2</v>
      </c>
      <c r="BV173" s="21">
        <f t="shared" si="182"/>
        <v>21.68</v>
      </c>
      <c r="BW173" s="21">
        <f t="shared" si="183"/>
        <v>32</v>
      </c>
      <c r="BX173" s="21">
        <f t="shared" si="184"/>
        <v>0</v>
      </c>
      <c r="CA173" s="21">
        <f t="shared" si="185"/>
        <v>32</v>
      </c>
      <c r="CB173" s="21">
        <f t="shared" si="186"/>
        <v>24</v>
      </c>
      <c r="CC173" s="21">
        <f t="shared" si="187"/>
        <v>18</v>
      </c>
      <c r="CD173" s="21">
        <f t="shared" si="188"/>
        <v>0</v>
      </c>
      <c r="CE173" s="21">
        <f t="shared" si="189"/>
        <v>0</v>
      </c>
    </row>
    <row r="174" spans="1:83">
      <c r="A174" s="159"/>
      <c r="B174" s="162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22</v>
      </c>
      <c r="H174" s="29">
        <f>'4.3.3 Input Sheet'!H174</f>
        <v>0</v>
      </c>
      <c r="I174" s="29">
        <f>'4.3.3 Input Sheet'!I174</f>
        <v>9</v>
      </c>
      <c r="J174" s="29">
        <f>'4.3.3 Input Sheet'!J174</f>
        <v>1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14.080000000000002</v>
      </c>
      <c r="AB174" s="29">
        <f>'4.3.3 Input Sheet'!AB174</f>
        <v>9.36</v>
      </c>
      <c r="AC174" s="29">
        <f>'4.3.3 Input Sheet'!AC174</f>
        <v>4.4799999999999995</v>
      </c>
      <c r="AD174" s="29">
        <f>'4.3.3 Input Sheet'!AD174</f>
        <v>3.7200000000000006</v>
      </c>
      <c r="AE174" s="29">
        <f>'4.3.3 Input Sheet'!AE174</f>
        <v>0.36</v>
      </c>
      <c r="AF174" s="40"/>
      <c r="AH174" s="29">
        <f>'4.3.3 Input Sheet'!AH174</f>
        <v>0</v>
      </c>
      <c r="AI174" s="29">
        <f>'4.3.3 Input Sheet'!AI174</f>
        <v>7.919999999999999</v>
      </c>
      <c r="AJ174" s="29">
        <f>'4.3.3 Input Sheet'!AJ174</f>
        <v>10.560000000000002</v>
      </c>
      <c r="AK174" s="29">
        <f>'4.3.3 Input Sheet'!AK174</f>
        <v>6.7600000000000016</v>
      </c>
      <c r="AL174" s="29">
        <f>'4.3.3 Input Sheet'!AL174</f>
        <v>6.76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10</v>
      </c>
      <c r="AZ174" s="21">
        <f t="shared" si="166"/>
        <v>0</v>
      </c>
      <c r="BA174" s="21">
        <f t="shared" si="167"/>
        <v>22</v>
      </c>
      <c r="BB174" s="21">
        <f t="shared" si="168"/>
        <v>0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4.080000000000001</v>
      </c>
      <c r="BU174" s="21">
        <f t="shared" si="181"/>
        <v>4.4799999999999995</v>
      </c>
      <c r="BV174" s="21">
        <f t="shared" si="182"/>
        <v>9.36</v>
      </c>
      <c r="BW174" s="21">
        <f t="shared" si="183"/>
        <v>14.080000000000002</v>
      </c>
      <c r="BX174" s="21">
        <f t="shared" si="184"/>
        <v>0</v>
      </c>
      <c r="CA174" s="21">
        <f t="shared" si="185"/>
        <v>13.520000000000001</v>
      </c>
      <c r="CB174" s="21">
        <f t="shared" si="186"/>
        <v>10.560000000000002</v>
      </c>
      <c r="CC174" s="21">
        <f t="shared" si="187"/>
        <v>7.919999999999999</v>
      </c>
      <c r="CD174" s="21">
        <f t="shared" si="188"/>
        <v>0</v>
      </c>
      <c r="CE174" s="21">
        <f t="shared" si="189"/>
        <v>0</v>
      </c>
    </row>
    <row r="175" spans="1:83">
      <c r="A175" s="159"/>
      <c r="B175" s="162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7</v>
      </c>
      <c r="H175" s="29">
        <f>'4.3.3 Input Sheet'!H175</f>
        <v>0</v>
      </c>
      <c r="I175" s="29">
        <f>'4.3.3 Input Sheet'!I175</f>
        <v>25</v>
      </c>
      <c r="J175" s="29">
        <f>'4.3.3 Input Sheet'!J175</f>
        <v>1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4.4800000000000004</v>
      </c>
      <c r="AB175" s="29">
        <f>'4.3.3 Input Sheet'!AB175</f>
        <v>6.52</v>
      </c>
      <c r="AC175" s="29">
        <f>'4.3.3 Input Sheet'!AC175</f>
        <v>12.16</v>
      </c>
      <c r="AD175" s="29">
        <f>'4.3.3 Input Sheet'!AD175</f>
        <v>9.4799999999999986</v>
      </c>
      <c r="AE175" s="29">
        <f>'4.3.3 Input Sheet'!AE175</f>
        <v>0.36</v>
      </c>
      <c r="AF175" s="40"/>
      <c r="AH175" s="29">
        <f>'4.3.3 Input Sheet'!AH175</f>
        <v>0</v>
      </c>
      <c r="AI175" s="29">
        <f>'4.3.3 Input Sheet'!AI175</f>
        <v>2.5199999999999996</v>
      </c>
      <c r="AJ175" s="29">
        <f>'4.3.3 Input Sheet'!AJ175</f>
        <v>3.3600000000000003</v>
      </c>
      <c r="AK175" s="29">
        <f>'4.3.3 Input Sheet'!AK175</f>
        <v>10.120000000000001</v>
      </c>
      <c r="AL175" s="29">
        <f>'4.3.3 Input Sheet'!AL175</f>
        <v>17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26</v>
      </c>
      <c r="AZ175" s="21">
        <f t="shared" si="166"/>
        <v>0</v>
      </c>
      <c r="BA175" s="21">
        <f t="shared" si="167"/>
        <v>7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9.8399999999999981</v>
      </c>
      <c r="BU175" s="21">
        <f t="shared" si="181"/>
        <v>12.16</v>
      </c>
      <c r="BV175" s="21">
        <f t="shared" si="182"/>
        <v>6.52</v>
      </c>
      <c r="BW175" s="21">
        <f t="shared" si="183"/>
        <v>4.4800000000000004</v>
      </c>
      <c r="BX175" s="21">
        <f t="shared" si="184"/>
        <v>0</v>
      </c>
      <c r="CA175" s="21">
        <f t="shared" si="185"/>
        <v>27.12</v>
      </c>
      <c r="CB175" s="21">
        <f t="shared" si="186"/>
        <v>3.3600000000000003</v>
      </c>
      <c r="CC175" s="21">
        <f t="shared" si="187"/>
        <v>2.5199999999999996</v>
      </c>
      <c r="CD175" s="21">
        <f t="shared" si="188"/>
        <v>0</v>
      </c>
      <c r="CE175" s="21">
        <f t="shared" si="189"/>
        <v>0</v>
      </c>
    </row>
    <row r="176" spans="1:83" ht="14.65" thickBot="1">
      <c r="A176" s="160"/>
      <c r="B176" s="163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2</v>
      </c>
      <c r="H176" s="44">
        <f>'4.3.3 Input Sheet'!H176</f>
        <v>0</v>
      </c>
      <c r="I176" s="44">
        <f>'4.3.3 Input Sheet'!I176</f>
        <v>31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1.28</v>
      </c>
      <c r="AB176" s="29">
        <f>'4.3.3 Input Sheet'!AB176</f>
        <v>5.6800000000000015</v>
      </c>
      <c r="AC176" s="29">
        <f>'4.3.3 Input Sheet'!AC176</f>
        <v>14.880000000000003</v>
      </c>
      <c r="AD176" s="29">
        <f>'4.3.3 Input Sheet'!AD176</f>
        <v>11.16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0.72</v>
      </c>
      <c r="AJ176" s="29">
        <f>'4.3.3 Input Sheet'!AJ176</f>
        <v>0.96</v>
      </c>
      <c r="AK176" s="29">
        <f>'4.3.3 Input Sheet'!AK176</f>
        <v>11.48</v>
      </c>
      <c r="AL176" s="29">
        <f>'4.3.3 Input Sheet'!AL176</f>
        <v>19.840000000000003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31</v>
      </c>
      <c r="AZ176" s="21">
        <f t="shared" si="166"/>
        <v>0</v>
      </c>
      <c r="BA176" s="21">
        <f t="shared" si="167"/>
        <v>2</v>
      </c>
      <c r="BB176" s="21">
        <f t="shared" si="168"/>
        <v>0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11.16</v>
      </c>
      <c r="BU176" s="21">
        <f t="shared" si="181"/>
        <v>14.880000000000003</v>
      </c>
      <c r="BV176" s="21">
        <f t="shared" si="182"/>
        <v>5.6800000000000015</v>
      </c>
      <c r="BW176" s="21">
        <f t="shared" si="183"/>
        <v>1.28</v>
      </c>
      <c r="BX176" s="21">
        <f t="shared" si="184"/>
        <v>0</v>
      </c>
      <c r="CA176" s="21">
        <f t="shared" si="185"/>
        <v>31.320000000000004</v>
      </c>
      <c r="CB176" s="21">
        <f t="shared" si="186"/>
        <v>0.96</v>
      </c>
      <c r="CC176" s="21">
        <f t="shared" si="187"/>
        <v>0.72</v>
      </c>
      <c r="CD176" s="21">
        <f t="shared" si="188"/>
        <v>0</v>
      </c>
      <c r="CE176" s="21">
        <f t="shared" si="189"/>
        <v>0</v>
      </c>
    </row>
    <row r="177" spans="1:83">
      <c r="A177" s="158">
        <v>22</v>
      </c>
      <c r="B177" s="161" t="s">
        <v>28</v>
      </c>
      <c r="C177" s="164" t="s">
        <v>36</v>
      </c>
      <c r="D177" s="167" t="s">
        <v>44</v>
      </c>
      <c r="E177" s="25" t="str">
        <f>E133</f>
        <v>Low</v>
      </c>
      <c r="F177" s="26">
        <f>'4.3.3 Input Sheet'!F177</f>
        <v>40</v>
      </c>
      <c r="G177" s="26">
        <f>'4.3.3 Input Sheet'!G177</f>
        <v>74</v>
      </c>
      <c r="H177" s="26">
        <f>'4.3.3 Input Sheet'!H177</f>
        <v>149</v>
      </c>
      <c r="I177" s="26">
        <f>'4.3.3 Input Sheet'!I177</f>
        <v>93</v>
      </c>
      <c r="J177" s="26">
        <f>'4.3.3 Input Sheet'!J177</f>
        <v>19</v>
      </c>
      <c r="K177" s="10">
        <f>SUM(F177:J177)</f>
        <v>375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45</v>
      </c>
      <c r="AB177" s="26">
        <f>'4.3.3 Input Sheet'!AB177</f>
        <v>74</v>
      </c>
      <c r="AC177" s="26">
        <f>'4.3.3 Input Sheet'!AC177</f>
        <v>149</v>
      </c>
      <c r="AD177" s="26">
        <f>'4.3.3 Input Sheet'!AD177</f>
        <v>93</v>
      </c>
      <c r="AE177" s="26">
        <f>'4.3.3 Input Sheet'!AE177</f>
        <v>19</v>
      </c>
      <c r="AF177" s="10">
        <f>SUM(AA177:AE177)</f>
        <v>380</v>
      </c>
      <c r="AH177" s="26">
        <f>'4.3.3 Input Sheet'!AH177</f>
        <v>18.495999999999999</v>
      </c>
      <c r="AI177" s="26">
        <f>'4.3.3 Input Sheet'!AI177</f>
        <v>51.625599999999999</v>
      </c>
      <c r="AJ177" s="26">
        <f>'4.3.3 Input Sheet'!AJ177</f>
        <v>105.19839999999999</v>
      </c>
      <c r="AK177" s="26">
        <f>'4.3.3 Input Sheet'!AK177</f>
        <v>115.42560000000002</v>
      </c>
      <c r="AL177" s="26">
        <f>'4.3.3 Input Sheet'!AL177</f>
        <v>84.254400000000004</v>
      </c>
      <c r="AM177" s="10">
        <f>SUM(AH177:AL177)</f>
        <v>375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19</v>
      </c>
      <c r="BC177" s="21">
        <f t="shared" si="169"/>
        <v>356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19</v>
      </c>
      <c r="BX177" s="21">
        <f t="shared" si="184"/>
        <v>361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84.254400000000004</v>
      </c>
      <c r="CE177" s="21">
        <f t="shared" si="189"/>
        <v>290.74560000000002</v>
      </c>
    </row>
    <row r="178" spans="1:83">
      <c r="A178" s="159"/>
      <c r="B178" s="162"/>
      <c r="C178" s="165"/>
      <c r="D178" s="168"/>
      <c r="E178" s="27" t="str">
        <f>E144</f>
        <v>Medium</v>
      </c>
      <c r="F178" s="29">
        <f>'4.3.3 Input Sheet'!F178</f>
        <v>139</v>
      </c>
      <c r="G178" s="29">
        <f>'4.3.3 Input Sheet'!G178</f>
        <v>261</v>
      </c>
      <c r="H178" s="29">
        <f>'4.3.3 Input Sheet'!H178</f>
        <v>522</v>
      </c>
      <c r="I178" s="29">
        <f>'4.3.3 Input Sheet'!I178</f>
        <v>326</v>
      </c>
      <c r="J178" s="29">
        <f>'4.3.3 Input Sheet'!J178</f>
        <v>65</v>
      </c>
      <c r="K178" s="11">
        <f t="shared" ref="K178:K180" si="192">SUM(F178:J178)</f>
        <v>1313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155</v>
      </c>
      <c r="AB178" s="29">
        <f>'4.3.3 Input Sheet'!AB178</f>
        <v>261</v>
      </c>
      <c r="AC178" s="29">
        <f>'4.3.3 Input Sheet'!AC178</f>
        <v>522</v>
      </c>
      <c r="AD178" s="29">
        <f>'4.3.3 Input Sheet'!AD178</f>
        <v>326</v>
      </c>
      <c r="AE178" s="29">
        <f>'4.3.3 Input Sheet'!AE178</f>
        <v>65</v>
      </c>
      <c r="AF178" s="11">
        <f t="shared" ref="AF178:AF180" si="195">SUM(AA178:AE178)</f>
        <v>1329</v>
      </c>
      <c r="AH178" s="29">
        <f>'4.3.3 Input Sheet'!AH178</f>
        <v>64.273600000000002</v>
      </c>
      <c r="AI178" s="29">
        <f>'4.3.3 Input Sheet'!AI178</f>
        <v>181.17920000000004</v>
      </c>
      <c r="AJ178" s="29">
        <f>'4.3.3 Input Sheet'!AJ178</f>
        <v>369.1936</v>
      </c>
      <c r="AK178" s="29">
        <f>'4.3.3 Input Sheet'!AK178</f>
        <v>404.64319999999998</v>
      </c>
      <c r="AL178" s="29">
        <f>'4.3.3 Input Sheet'!AL178</f>
        <v>293.71039999999999</v>
      </c>
      <c r="AM178" s="11">
        <f t="shared" ref="AM178:AM180" si="196">SUM(AH178:AL178)</f>
        <v>1313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391</v>
      </c>
      <c r="BB178" s="21">
        <f t="shared" si="168"/>
        <v>522</v>
      </c>
      <c r="BC178" s="21">
        <f t="shared" si="169"/>
        <v>400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0</v>
      </c>
      <c r="BU178" s="21">
        <f t="shared" si="181"/>
        <v>0</v>
      </c>
      <c r="BV178" s="21">
        <f t="shared" si="182"/>
        <v>391</v>
      </c>
      <c r="BW178" s="21">
        <f t="shared" si="183"/>
        <v>522</v>
      </c>
      <c r="BX178" s="21">
        <f t="shared" si="184"/>
        <v>416</v>
      </c>
      <c r="CA178" s="21">
        <f t="shared" si="185"/>
        <v>0</v>
      </c>
      <c r="CB178" s="21">
        <f t="shared" si="186"/>
        <v>0</v>
      </c>
      <c r="CC178" s="21">
        <f t="shared" si="187"/>
        <v>698.35359999999991</v>
      </c>
      <c r="CD178" s="21">
        <f t="shared" si="188"/>
        <v>369.1936</v>
      </c>
      <c r="CE178" s="21">
        <f t="shared" si="189"/>
        <v>245.45280000000002</v>
      </c>
    </row>
    <row r="179" spans="1:83">
      <c r="A179" s="159"/>
      <c r="B179" s="162"/>
      <c r="C179" s="165"/>
      <c r="D179" s="168"/>
      <c r="E179" s="27" t="str">
        <f>E155</f>
        <v>High</v>
      </c>
      <c r="F179" s="29">
        <f>'4.3.3 Input Sheet'!F179</f>
        <v>20</v>
      </c>
      <c r="G179" s="29">
        <f>'4.3.3 Input Sheet'!G179</f>
        <v>38</v>
      </c>
      <c r="H179" s="29">
        <f>'4.3.3 Input Sheet'!H179</f>
        <v>74</v>
      </c>
      <c r="I179" s="29">
        <f>'4.3.3 Input Sheet'!I179</f>
        <v>47</v>
      </c>
      <c r="J179" s="29">
        <f>'4.3.3 Input Sheet'!J179</f>
        <v>9</v>
      </c>
      <c r="K179" s="11">
        <f t="shared" si="192"/>
        <v>188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23</v>
      </c>
      <c r="AB179" s="29">
        <f>'4.3.3 Input Sheet'!AB179</f>
        <v>38</v>
      </c>
      <c r="AC179" s="29">
        <f>'4.3.3 Input Sheet'!AC179</f>
        <v>74</v>
      </c>
      <c r="AD179" s="29">
        <f>'4.3.3 Input Sheet'!AD179</f>
        <v>47</v>
      </c>
      <c r="AE179" s="29">
        <f>'4.3.3 Input Sheet'!AE179</f>
        <v>9</v>
      </c>
      <c r="AF179" s="11">
        <f t="shared" si="195"/>
        <v>191</v>
      </c>
      <c r="AH179" s="29">
        <f>'4.3.3 Input Sheet'!AH179</f>
        <v>9.2479999999999993</v>
      </c>
      <c r="AI179" s="29">
        <f>'4.3.3 Input Sheet'!AI179</f>
        <v>26.275199999999998</v>
      </c>
      <c r="AJ179" s="29">
        <f>'4.3.3 Input Sheet'!AJ179</f>
        <v>52.80319999999999</v>
      </c>
      <c r="AK179" s="29">
        <f>'4.3.3 Input Sheet'!AK179</f>
        <v>57.828800000000001</v>
      </c>
      <c r="AL179" s="29">
        <f>'4.3.3 Input Sheet'!AL179</f>
        <v>41.844800000000006</v>
      </c>
      <c r="AM179" s="11">
        <f t="shared" si="196"/>
        <v>188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56</v>
      </c>
      <c r="BA179" s="21">
        <f t="shared" si="167"/>
        <v>74</v>
      </c>
      <c r="BB179" s="21">
        <f t="shared" si="168"/>
        <v>38</v>
      </c>
      <c r="BC179" s="21">
        <f t="shared" si="169"/>
        <v>20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0</v>
      </c>
      <c r="BU179" s="21">
        <f t="shared" si="181"/>
        <v>56</v>
      </c>
      <c r="BV179" s="21">
        <f t="shared" si="182"/>
        <v>74</v>
      </c>
      <c r="BW179" s="21">
        <f t="shared" si="183"/>
        <v>38</v>
      </c>
      <c r="BX179" s="21">
        <f t="shared" si="184"/>
        <v>23</v>
      </c>
      <c r="CA179" s="21">
        <f t="shared" si="185"/>
        <v>0</v>
      </c>
      <c r="CB179" s="21">
        <f t="shared" si="186"/>
        <v>99.673600000000008</v>
      </c>
      <c r="CC179" s="21">
        <f t="shared" si="187"/>
        <v>52.80319999999999</v>
      </c>
      <c r="CD179" s="21">
        <f t="shared" si="188"/>
        <v>26.275199999999998</v>
      </c>
      <c r="CE179" s="21">
        <f t="shared" si="189"/>
        <v>9.2479999999999993</v>
      </c>
    </row>
    <row r="180" spans="1:83" ht="14.65" thickBot="1">
      <c r="A180" s="160"/>
      <c r="B180" s="163"/>
      <c r="C180" s="166"/>
      <c r="D180" s="169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58">
        <v>24</v>
      </c>
      <c r="B181" s="161" t="s">
        <v>29</v>
      </c>
      <c r="C181" s="164" t="s">
        <v>36</v>
      </c>
      <c r="D181" s="167" t="s">
        <v>44</v>
      </c>
      <c r="E181" s="25" t="str">
        <f t="shared" ref="E181:E204" si="197">E177</f>
        <v>Low</v>
      </c>
      <c r="F181" s="45">
        <f>'4.3.3 Input Sheet'!F181</f>
        <v>15</v>
      </c>
      <c r="G181" s="45">
        <f>'4.3.3 Input Sheet'!G181</f>
        <v>33</v>
      </c>
      <c r="H181" s="45">
        <f>'4.3.3 Input Sheet'!H181</f>
        <v>65</v>
      </c>
      <c r="I181" s="45">
        <f>'4.3.3 Input Sheet'!I181</f>
        <v>41</v>
      </c>
      <c r="J181" s="45">
        <f>'4.3.3 Input Sheet'!J181</f>
        <v>8</v>
      </c>
      <c r="K181" s="10">
        <f>SUM(F181:J181)</f>
        <v>162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15</v>
      </c>
      <c r="AB181" s="45">
        <f>'4.3.3 Input Sheet'!AB181</f>
        <v>33</v>
      </c>
      <c r="AC181" s="45">
        <f>'4.3.3 Input Sheet'!AC181</f>
        <v>65</v>
      </c>
      <c r="AD181" s="45">
        <f>'4.3.3 Input Sheet'!AD181</f>
        <v>41</v>
      </c>
      <c r="AE181" s="45">
        <f>'4.3.3 Input Sheet'!AE181</f>
        <v>8</v>
      </c>
      <c r="AF181" s="10">
        <f>SUM(AA181:AE181)</f>
        <v>162</v>
      </c>
      <c r="AH181" s="45">
        <f>'4.3.3 Input Sheet'!AH181</f>
        <v>6.9359999999999999</v>
      </c>
      <c r="AI181" s="45">
        <f>'4.3.3 Input Sheet'!AI181</f>
        <v>21.787199999999995</v>
      </c>
      <c r="AJ181" s="45">
        <f>'4.3.3 Input Sheet'!AJ181</f>
        <v>45.953600000000002</v>
      </c>
      <c r="AK181" s="45">
        <f>'4.3.3 Input Sheet'!AK181</f>
        <v>50.625599999999999</v>
      </c>
      <c r="AL181" s="45">
        <f>'4.3.3 Input Sheet'!AL181</f>
        <v>36.697600000000001</v>
      </c>
      <c r="AM181" s="10">
        <f>SUM(AH181:AL181)</f>
        <v>162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8</v>
      </c>
      <c r="BC181" s="21">
        <f t="shared" si="169"/>
        <v>154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8</v>
      </c>
      <c r="BX181" s="21">
        <f t="shared" si="184"/>
        <v>154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36.697600000000001</v>
      </c>
      <c r="CE181" s="21">
        <f t="shared" si="189"/>
        <v>125.30240000000001</v>
      </c>
    </row>
    <row r="182" spans="1:83">
      <c r="A182" s="159"/>
      <c r="B182" s="162"/>
      <c r="C182" s="165"/>
      <c r="D182" s="168"/>
      <c r="E182" s="27" t="str">
        <f t="shared" si="197"/>
        <v>Medium</v>
      </c>
      <c r="F182" s="29">
        <f>'4.3.3 Input Sheet'!F182</f>
        <v>57</v>
      </c>
      <c r="G182" s="29">
        <f>'4.3.3 Input Sheet'!G182</f>
        <v>114</v>
      </c>
      <c r="H182" s="29">
        <f>'4.3.3 Input Sheet'!H182</f>
        <v>228</v>
      </c>
      <c r="I182" s="29">
        <f>'4.3.3 Input Sheet'!I182</f>
        <v>143</v>
      </c>
      <c r="J182" s="29">
        <f>'4.3.3 Input Sheet'!J182</f>
        <v>29</v>
      </c>
      <c r="K182" s="11">
        <f t="shared" ref="K182:K184" si="198">SUM(F182:J182)</f>
        <v>571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57</v>
      </c>
      <c r="AB182" s="29">
        <f>'4.3.3 Input Sheet'!AB182</f>
        <v>114</v>
      </c>
      <c r="AC182" s="29">
        <f>'4.3.3 Input Sheet'!AC182</f>
        <v>228</v>
      </c>
      <c r="AD182" s="29">
        <f>'4.3.3 Input Sheet'!AD182</f>
        <v>143</v>
      </c>
      <c r="AE182" s="29">
        <f>'4.3.3 Input Sheet'!AE182</f>
        <v>29</v>
      </c>
      <c r="AF182" s="11">
        <f t="shared" ref="AF182:AF184" si="201">SUM(AA182:AE182)</f>
        <v>571</v>
      </c>
      <c r="AH182" s="29">
        <f>'4.3.3 Input Sheet'!AH182</f>
        <v>26.3568</v>
      </c>
      <c r="AI182" s="29">
        <f>'4.3.3 Input Sheet'!AI182</f>
        <v>77.52</v>
      </c>
      <c r="AJ182" s="29">
        <f>'4.3.3 Input Sheet'!AJ182</f>
        <v>160.8768</v>
      </c>
      <c r="AK182" s="29">
        <f>'4.3.3 Input Sheet'!AK182</f>
        <v>177.02240000000003</v>
      </c>
      <c r="AL182" s="29">
        <f>'4.3.3 Input Sheet'!AL182</f>
        <v>129.22399999999999</v>
      </c>
      <c r="AM182" s="11">
        <f t="shared" ref="AM182:AM184" si="202">SUM(AH182:AL182)</f>
        <v>571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172</v>
      </c>
      <c r="BB182" s="21">
        <f t="shared" si="168"/>
        <v>228</v>
      </c>
      <c r="BC182" s="21">
        <f t="shared" si="169"/>
        <v>171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172</v>
      </c>
      <c r="BW182" s="21">
        <f t="shared" si="183"/>
        <v>228</v>
      </c>
      <c r="BX182" s="21">
        <f t="shared" si="184"/>
        <v>171</v>
      </c>
      <c r="CA182" s="21">
        <f t="shared" si="185"/>
        <v>0</v>
      </c>
      <c r="CB182" s="21">
        <f t="shared" si="186"/>
        <v>0</v>
      </c>
      <c r="CC182" s="21">
        <f t="shared" si="187"/>
        <v>306.24639999999999</v>
      </c>
      <c r="CD182" s="21">
        <f t="shared" si="188"/>
        <v>160.8768</v>
      </c>
      <c r="CE182" s="21">
        <f t="shared" si="189"/>
        <v>103.8768</v>
      </c>
    </row>
    <row r="183" spans="1:83">
      <c r="A183" s="159"/>
      <c r="B183" s="162"/>
      <c r="C183" s="165"/>
      <c r="D183" s="168"/>
      <c r="E183" s="27" t="str">
        <f t="shared" si="197"/>
        <v>High</v>
      </c>
      <c r="F183" s="29">
        <f>'4.3.3 Input Sheet'!F183</f>
        <v>8</v>
      </c>
      <c r="G183" s="29">
        <f>'4.3.3 Input Sheet'!G183</f>
        <v>16</v>
      </c>
      <c r="H183" s="29">
        <f>'4.3.3 Input Sheet'!H183</f>
        <v>33</v>
      </c>
      <c r="I183" s="29">
        <f>'4.3.3 Input Sheet'!I183</f>
        <v>20</v>
      </c>
      <c r="J183" s="29">
        <f>'4.3.3 Input Sheet'!J183</f>
        <v>4</v>
      </c>
      <c r="K183" s="11">
        <f t="shared" si="198"/>
        <v>81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8</v>
      </c>
      <c r="AB183" s="29">
        <f>'4.3.3 Input Sheet'!AB183</f>
        <v>16</v>
      </c>
      <c r="AC183" s="29">
        <f>'4.3.3 Input Sheet'!AC183</f>
        <v>33</v>
      </c>
      <c r="AD183" s="29">
        <f>'4.3.3 Input Sheet'!AD183</f>
        <v>20</v>
      </c>
      <c r="AE183" s="29">
        <f>'4.3.3 Input Sheet'!AE183</f>
        <v>4</v>
      </c>
      <c r="AF183" s="11">
        <f t="shared" si="201"/>
        <v>81</v>
      </c>
      <c r="AH183" s="29">
        <f>'4.3.3 Input Sheet'!AH183</f>
        <v>3.6991999999999994</v>
      </c>
      <c r="AI183" s="29">
        <f>'4.3.3 Input Sheet'!AI183</f>
        <v>10.879999999999999</v>
      </c>
      <c r="AJ183" s="29">
        <f>'4.3.3 Input Sheet'!AJ183</f>
        <v>23.041599999999995</v>
      </c>
      <c r="AK183" s="29">
        <f>'4.3.3 Input Sheet'!AK183</f>
        <v>25.248000000000005</v>
      </c>
      <c r="AL183" s="29">
        <f>'4.3.3 Input Sheet'!AL183</f>
        <v>18.1312</v>
      </c>
      <c r="AM183" s="11">
        <f t="shared" si="202"/>
        <v>81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24</v>
      </c>
      <c r="BA183" s="21">
        <f t="shared" si="167"/>
        <v>33</v>
      </c>
      <c r="BB183" s="21">
        <f t="shared" si="168"/>
        <v>16</v>
      </c>
      <c r="BC183" s="21">
        <f t="shared" si="169"/>
        <v>8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24</v>
      </c>
      <c r="BV183" s="21">
        <f t="shared" si="182"/>
        <v>33</v>
      </c>
      <c r="BW183" s="21">
        <f t="shared" si="183"/>
        <v>16</v>
      </c>
      <c r="BX183" s="21">
        <f t="shared" si="184"/>
        <v>8</v>
      </c>
      <c r="CA183" s="21">
        <f t="shared" si="185"/>
        <v>0</v>
      </c>
      <c r="CB183" s="21">
        <f t="shared" si="186"/>
        <v>43.379200000000004</v>
      </c>
      <c r="CC183" s="21">
        <f t="shared" si="187"/>
        <v>23.041599999999995</v>
      </c>
      <c r="CD183" s="21">
        <f t="shared" si="188"/>
        <v>10.879999999999999</v>
      </c>
      <c r="CE183" s="21">
        <f t="shared" si="189"/>
        <v>3.6991999999999994</v>
      </c>
    </row>
    <row r="184" spans="1:83" ht="14.65" thickBot="1">
      <c r="A184" s="160"/>
      <c r="B184" s="163"/>
      <c r="C184" s="166"/>
      <c r="D184" s="169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58">
        <v>25</v>
      </c>
      <c r="B185" s="161" t="s">
        <v>30</v>
      </c>
      <c r="C185" s="164" t="s">
        <v>36</v>
      </c>
      <c r="D185" s="167" t="s">
        <v>44</v>
      </c>
      <c r="E185" s="25" t="str">
        <f t="shared" si="197"/>
        <v>Low</v>
      </c>
      <c r="F185" s="26">
        <f>'4.3.3 Input Sheet'!F185</f>
        <v>725</v>
      </c>
      <c r="G185" s="26">
        <f>'4.3.3 Input Sheet'!G185</f>
        <v>2173</v>
      </c>
      <c r="H185" s="26">
        <f>'4.3.3 Input Sheet'!H185</f>
        <v>362</v>
      </c>
      <c r="I185" s="26">
        <f>'4.3.3 Input Sheet'!I185</f>
        <v>362</v>
      </c>
      <c r="J185" s="26">
        <f>'4.3.3 Input Sheet'!J185</f>
        <v>0</v>
      </c>
      <c r="K185" s="10">
        <f>SUM(F185:J185)</f>
        <v>3622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725</v>
      </c>
      <c r="AB185" s="26">
        <f>'4.3.3 Input Sheet'!AB185</f>
        <v>2173</v>
      </c>
      <c r="AC185" s="26">
        <f>'4.3.3 Input Sheet'!AC185</f>
        <v>362</v>
      </c>
      <c r="AD185" s="26">
        <f>'4.3.3 Input Sheet'!AD185</f>
        <v>362</v>
      </c>
      <c r="AE185" s="26">
        <f>'4.3.3 Input Sheet'!AE185</f>
        <v>0</v>
      </c>
      <c r="AF185" s="10">
        <f>SUM(AA185:AE185)</f>
        <v>3622</v>
      </c>
      <c r="AH185" s="26">
        <f>'4.3.3 Input Sheet'!AH185</f>
        <v>257</v>
      </c>
      <c r="AI185" s="26">
        <f>'4.3.3 Input Sheet'!AI185</f>
        <v>2173</v>
      </c>
      <c r="AJ185" s="26">
        <f>'4.3.3 Input Sheet'!AJ185</f>
        <v>362</v>
      </c>
      <c r="AK185" s="26">
        <f>'4.3.3 Input Sheet'!AK185</f>
        <v>362</v>
      </c>
      <c r="AL185" s="26">
        <f>'4.3.3 Input Sheet'!AL185</f>
        <v>468</v>
      </c>
      <c r="AM185" s="10">
        <f>SUM(AH185:AL185)</f>
        <v>3622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3622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3622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468</v>
      </c>
      <c r="CE185" s="21">
        <f t="shared" si="189"/>
        <v>3154</v>
      </c>
    </row>
    <row r="186" spans="1:83">
      <c r="A186" s="159"/>
      <c r="B186" s="162"/>
      <c r="C186" s="165"/>
      <c r="D186" s="168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59"/>
      <c r="B187" s="162"/>
      <c r="C187" s="165"/>
      <c r="D187" s="168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60"/>
      <c r="B188" s="163"/>
      <c r="C188" s="166"/>
      <c r="D188" s="169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58">
        <v>26</v>
      </c>
      <c r="B189" s="161" t="s">
        <v>31</v>
      </c>
      <c r="C189" s="164" t="s">
        <v>36</v>
      </c>
      <c r="D189" s="167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59"/>
      <c r="B190" s="162"/>
      <c r="C190" s="165"/>
      <c r="D190" s="168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59"/>
      <c r="B191" s="162"/>
      <c r="C191" s="165"/>
      <c r="D191" s="168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60"/>
      <c r="B192" s="163"/>
      <c r="C192" s="166"/>
      <c r="D192" s="169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58">
        <v>27</v>
      </c>
      <c r="B193" s="161" t="s">
        <v>32</v>
      </c>
      <c r="C193" s="164" t="s">
        <v>36</v>
      </c>
      <c r="D193" s="167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59"/>
      <c r="B194" s="162"/>
      <c r="C194" s="165"/>
      <c r="D194" s="168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59"/>
      <c r="B195" s="162"/>
      <c r="C195" s="165"/>
      <c r="D195" s="168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60"/>
      <c r="B196" s="163"/>
      <c r="C196" s="166"/>
      <c r="D196" s="169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58">
        <v>28</v>
      </c>
      <c r="B197" s="161" t="s">
        <v>33</v>
      </c>
      <c r="C197" s="164" t="s">
        <v>36</v>
      </c>
      <c r="D197" s="167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59"/>
      <c r="B198" s="162"/>
      <c r="C198" s="165"/>
      <c r="D198" s="168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59"/>
      <c r="B199" s="162"/>
      <c r="C199" s="165"/>
      <c r="D199" s="168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60"/>
      <c r="B200" s="163"/>
      <c r="C200" s="166"/>
      <c r="D200" s="169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58">
        <v>29</v>
      </c>
      <c r="B201" s="161" t="s">
        <v>34</v>
      </c>
      <c r="C201" s="164" t="s">
        <v>36</v>
      </c>
      <c r="D201" s="167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59"/>
      <c r="B202" s="162"/>
      <c r="C202" s="165"/>
      <c r="D202" s="168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59"/>
      <c r="B203" s="162"/>
      <c r="C203" s="165"/>
      <c r="D203" s="168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60"/>
      <c r="B204" s="163"/>
      <c r="C204" s="166"/>
      <c r="D204" s="169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1577652.0019781364</v>
      </c>
      <c r="G205" s="43">
        <f t="shared" ref="G205:J205" si="256">SUM(G5:G204)</f>
        <v>4678.1325500000003</v>
      </c>
      <c r="H205" s="43">
        <f t="shared" si="256"/>
        <v>77190.700685616001</v>
      </c>
      <c r="I205" s="43">
        <f t="shared" si="256"/>
        <v>20070</v>
      </c>
      <c r="J205" s="43">
        <f t="shared" si="256"/>
        <v>350433.03628464526</v>
      </c>
      <c r="K205" s="43">
        <f>SUM(F205:J205)</f>
        <v>2030023.8714983978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1845673.2278506255</v>
      </c>
      <c r="AB205" s="43">
        <f t="shared" ref="AB205" si="265">SUM(AB5:AB204)</f>
        <v>5286.5729187459838</v>
      </c>
      <c r="AC205" s="43">
        <f t="shared" ref="AC205" si="266">SUM(AC5:AC204)</f>
        <v>76763.921268346414</v>
      </c>
      <c r="AD205" s="43">
        <f t="shared" ref="AD205" si="267">SUM(AD5:AD204)</f>
        <v>18126.680000000008</v>
      </c>
      <c r="AE205" s="43">
        <f t="shared" ref="AE205" si="268">SUM(AE5:AE204)</f>
        <v>168164.4704121562</v>
      </c>
      <c r="AF205" s="43">
        <f>SUM(AA205:AE205)</f>
        <v>2114014.8724498739</v>
      </c>
      <c r="AH205" s="43">
        <f>SUM(AH5:AH204)</f>
        <v>1577034.0115781361</v>
      </c>
      <c r="AI205" s="43">
        <f t="shared" ref="AI205" si="269">SUM(AI5:AI204)</f>
        <v>3468.3897500000003</v>
      </c>
      <c r="AJ205" s="43">
        <f t="shared" ref="AJ205" si="270">SUM(AJ5:AJ204)</f>
        <v>76543.104171058891</v>
      </c>
      <c r="AK205" s="43">
        <f t="shared" ref="AK205" si="271">SUM(AK5:AK204)</f>
        <v>19713.331980590541</v>
      </c>
      <c r="AL205" s="43">
        <f t="shared" ref="AL205" si="272">SUM(AL5:AL204)</f>
        <v>353261.03497008822</v>
      </c>
      <c r="AM205" s="43">
        <f>SUM(AH205:AL205)</f>
        <v>2030019.8724498737</v>
      </c>
      <c r="AY205" s="43">
        <f>SUM(AY5:AY204)</f>
        <v>7711.6557406452648</v>
      </c>
      <c r="AZ205" s="43">
        <f t="shared" ref="AZ205:BC205" si="273">SUM(AZ5:AZ204)</f>
        <v>2683</v>
      </c>
      <c r="BA205" s="43">
        <f t="shared" si="273"/>
        <v>76139.99939555228</v>
      </c>
      <c r="BB205" s="43">
        <f t="shared" si="273"/>
        <v>346413.59768855193</v>
      </c>
      <c r="BC205" s="43">
        <f t="shared" si="273"/>
        <v>1597075.6186736482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4596.4498681562663</v>
      </c>
      <c r="BU205" s="43">
        <f t="shared" ref="BU205" si="282">SUM(BU5:BU204)</f>
        <v>2241.6805827303961</v>
      </c>
      <c r="BV205" s="43">
        <f t="shared" ref="BV205" si="283">SUM(BV5:BV204)</f>
        <v>75733.617450584381</v>
      </c>
      <c r="BW205" s="43">
        <f t="shared" ref="BW205" si="284">SUM(BW5:BW204)</f>
        <v>169472.92649399495</v>
      </c>
      <c r="BX205" s="43">
        <f t="shared" ref="BX205" si="285">SUM(BX5:BX204)</f>
        <v>1861970.198054408</v>
      </c>
      <c r="CA205" s="43">
        <f>SUM(CA5:CA204)</f>
        <v>8210.6104066787302</v>
      </c>
      <c r="CB205" s="43">
        <f t="shared" ref="CB205" si="286">SUM(CB5:CB204)</f>
        <v>3253.949085442915</v>
      </c>
      <c r="CC205" s="43">
        <f t="shared" ref="CC205" si="287">SUM(CC5:CC204)</f>
        <v>76445.474195552291</v>
      </c>
      <c r="CD205" s="43">
        <f t="shared" ref="CD205" si="288">SUM(CD5:CD204)</f>
        <v>345832.89528855187</v>
      </c>
      <c r="CE205" s="43">
        <f t="shared" ref="CE205" si="289">SUM(CE5:CE204)</f>
        <v>1596276.943473648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0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0</v>
      </c>
      <c r="CF210">
        <f>SUM(F210:J210)</f>
        <v>0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0</v>
      </c>
      <c r="CK210">
        <f>MAX(CF210:CJ210)</f>
        <v>0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578</v>
      </c>
      <c r="I212" s="21">
        <f t="shared" si="311"/>
        <v>638</v>
      </c>
      <c r="J212" s="21">
        <f t="shared" si="311"/>
        <v>569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555</v>
      </c>
      <c r="AB212" s="21">
        <f t="shared" ref="AB212:AE212" si="314">+SUM(AB13:AB16)</f>
        <v>525</v>
      </c>
      <c r="AC212" s="21">
        <f t="shared" si="314"/>
        <v>0</v>
      </c>
      <c r="AD212" s="21">
        <f t="shared" si="314"/>
        <v>0</v>
      </c>
      <c r="AE212" s="21">
        <f t="shared" si="314"/>
        <v>705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1785</v>
      </c>
      <c r="CF212">
        <f t="shared" si="300"/>
        <v>1785</v>
      </c>
      <c r="CG212">
        <f t="shared" si="301"/>
        <v>0</v>
      </c>
      <c r="CH212">
        <f t="shared" si="302"/>
        <v>0</v>
      </c>
      <c r="CI212">
        <f t="shared" si="303"/>
        <v>1785</v>
      </c>
      <c r="CJ212">
        <f t="shared" si="304"/>
        <v>1785</v>
      </c>
      <c r="CK212">
        <f t="shared" si="305"/>
        <v>1785</v>
      </c>
      <c r="CL212" s="8">
        <f t="shared" si="306"/>
        <v>0</v>
      </c>
      <c r="CM212" s="8">
        <f t="shared" si="307"/>
        <v>1785</v>
      </c>
      <c r="CN212" s="8">
        <f t="shared" si="308"/>
        <v>1785</v>
      </c>
      <c r="CO212" s="8">
        <f t="shared" si="309"/>
        <v>0</v>
      </c>
      <c r="CP212" s="8">
        <f t="shared" si="310"/>
        <v>0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623</v>
      </c>
      <c r="I213" s="21">
        <f t="shared" si="316"/>
        <v>8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631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537</v>
      </c>
      <c r="AK213" s="21">
        <f t="shared" si="320"/>
        <v>94</v>
      </c>
      <c r="AL213" s="21">
        <f t="shared" si="320"/>
        <v>0</v>
      </c>
      <c r="CF213">
        <f t="shared" si="300"/>
        <v>631</v>
      </c>
      <c r="CG213">
        <f t="shared" si="301"/>
        <v>0</v>
      </c>
      <c r="CH213">
        <f t="shared" si="302"/>
        <v>0</v>
      </c>
      <c r="CI213">
        <f t="shared" si="303"/>
        <v>631</v>
      </c>
      <c r="CJ213">
        <f t="shared" si="304"/>
        <v>631</v>
      </c>
      <c r="CK213">
        <f t="shared" si="305"/>
        <v>631</v>
      </c>
      <c r="CL213" s="8">
        <f t="shared" si="306"/>
        <v>0</v>
      </c>
      <c r="CM213" s="8">
        <f t="shared" si="307"/>
        <v>631</v>
      </c>
      <c r="CN213" s="8">
        <f t="shared" si="308"/>
        <v>631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881</v>
      </c>
      <c r="I214" s="21">
        <f t="shared" si="321"/>
        <v>575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1081</v>
      </c>
      <c r="AD214" s="21">
        <f t="shared" si="324"/>
        <v>375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823</v>
      </c>
      <c r="AK214" s="21">
        <f t="shared" si="325"/>
        <v>633</v>
      </c>
      <c r="AL214" s="21">
        <f t="shared" si="325"/>
        <v>0</v>
      </c>
      <c r="CF214">
        <f t="shared" si="300"/>
        <v>1456</v>
      </c>
      <c r="CG214">
        <f t="shared" si="301"/>
        <v>0</v>
      </c>
      <c r="CH214">
        <f t="shared" si="302"/>
        <v>0</v>
      </c>
      <c r="CI214">
        <f t="shared" si="303"/>
        <v>1456</v>
      </c>
      <c r="CJ214">
        <f t="shared" si="304"/>
        <v>1456</v>
      </c>
      <c r="CK214">
        <f t="shared" si="305"/>
        <v>1456</v>
      </c>
      <c r="CL214" s="8">
        <f t="shared" si="306"/>
        <v>0</v>
      </c>
      <c r="CM214" s="8">
        <f t="shared" si="307"/>
        <v>1456</v>
      </c>
      <c r="CN214" s="8">
        <f t="shared" si="308"/>
        <v>1456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25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25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25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25</v>
      </c>
      <c r="CG215">
        <f t="shared" si="301"/>
        <v>0</v>
      </c>
      <c r="CH215">
        <f t="shared" si="302"/>
        <v>0</v>
      </c>
      <c r="CI215">
        <f t="shared" si="303"/>
        <v>25</v>
      </c>
      <c r="CJ215">
        <f t="shared" si="304"/>
        <v>25</v>
      </c>
      <c r="CK215">
        <f t="shared" si="305"/>
        <v>25</v>
      </c>
      <c r="CL215" s="8">
        <f t="shared" si="306"/>
        <v>0</v>
      </c>
      <c r="CM215" s="8">
        <f t="shared" si="307"/>
        <v>25</v>
      </c>
      <c r="CN215" s="8">
        <f t="shared" si="308"/>
        <v>25</v>
      </c>
      <c r="CO215" s="8">
        <f t="shared" si="309"/>
        <v>0</v>
      </c>
      <c r="CP215" s="8">
        <f t="shared" si="310"/>
        <v>0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48</v>
      </c>
      <c r="H216" s="21">
        <f t="shared" si="331"/>
        <v>218</v>
      </c>
      <c r="I216" s="21">
        <f t="shared" si="331"/>
        <v>126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0</v>
      </c>
      <c r="AB216" s="21">
        <f t="shared" ref="AB216:AE216" si="334">+SUM(AB29:AB32)</f>
        <v>208</v>
      </c>
      <c r="AC216" s="21">
        <f t="shared" si="334"/>
        <v>149</v>
      </c>
      <c r="AD216" s="21">
        <f t="shared" si="334"/>
        <v>35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29</v>
      </c>
      <c r="AJ216" s="21">
        <f t="shared" si="335"/>
        <v>150</v>
      </c>
      <c r="AK216" s="21">
        <f t="shared" si="335"/>
        <v>88</v>
      </c>
      <c r="AL216" s="21">
        <f t="shared" si="335"/>
        <v>125</v>
      </c>
      <c r="CF216">
        <f t="shared" si="300"/>
        <v>392</v>
      </c>
      <c r="CG216">
        <f t="shared" si="301"/>
        <v>0</v>
      </c>
      <c r="CH216">
        <f t="shared" si="302"/>
        <v>0</v>
      </c>
      <c r="CI216">
        <f t="shared" si="303"/>
        <v>392</v>
      </c>
      <c r="CJ216">
        <f t="shared" si="304"/>
        <v>392</v>
      </c>
      <c r="CK216">
        <f t="shared" si="305"/>
        <v>392</v>
      </c>
      <c r="CL216" s="8">
        <f t="shared" si="306"/>
        <v>0</v>
      </c>
      <c r="CM216" s="8">
        <f t="shared" si="307"/>
        <v>392</v>
      </c>
      <c r="CN216" s="8">
        <f t="shared" si="308"/>
        <v>392</v>
      </c>
      <c r="CO216" s="8">
        <f t="shared" si="309"/>
        <v>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534.71999999999991</v>
      </c>
      <c r="H217" s="21">
        <f t="shared" si="336"/>
        <v>124</v>
      </c>
      <c r="I217" s="21">
        <f t="shared" si="336"/>
        <v>86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0</v>
      </c>
      <c r="AB217" s="21">
        <f t="shared" ref="AB217:AE217" si="339">SUM(AB33:AB36)</f>
        <v>684.6</v>
      </c>
      <c r="AC217" s="21">
        <f t="shared" si="339"/>
        <v>60.1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204.2</v>
      </c>
      <c r="AJ217" s="21">
        <f t="shared" si="340"/>
        <v>330.5</v>
      </c>
      <c r="AK217" s="21">
        <f t="shared" si="340"/>
        <v>124</v>
      </c>
      <c r="AL217" s="21">
        <f t="shared" si="340"/>
        <v>86</v>
      </c>
      <c r="CF217">
        <f t="shared" si="300"/>
        <v>744.71999999999991</v>
      </c>
      <c r="CG217">
        <f t="shared" si="301"/>
        <v>0</v>
      </c>
      <c r="CH217">
        <f t="shared" si="302"/>
        <v>0</v>
      </c>
      <c r="CI217">
        <f t="shared" si="303"/>
        <v>744.7</v>
      </c>
      <c r="CJ217">
        <f t="shared" si="304"/>
        <v>744.7</v>
      </c>
      <c r="CK217">
        <f t="shared" si="305"/>
        <v>744.71999999999991</v>
      </c>
      <c r="CL217" s="8">
        <f t="shared" si="306"/>
        <v>0</v>
      </c>
      <c r="CM217" s="8">
        <f t="shared" si="307"/>
        <v>744.71999999999991</v>
      </c>
      <c r="CN217" s="8">
        <f t="shared" si="308"/>
        <v>744.71999999999991</v>
      </c>
      <c r="CO217" s="8">
        <f t="shared" si="309"/>
        <v>1.9999999999868123E-2</v>
      </c>
      <c r="CP217" s="8">
        <f t="shared" si="310"/>
        <v>1.9999999999868123E-2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190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114.40036874598432</v>
      </c>
      <c r="AC218" s="21">
        <f t="shared" si="344"/>
        <v>75.620582730396407</v>
      </c>
      <c r="AD218" s="21">
        <f t="shared" si="344"/>
        <v>0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0</v>
      </c>
      <c r="AJ218" s="21">
        <f t="shared" si="345"/>
        <v>57.006285442914219</v>
      </c>
      <c r="AK218" s="21">
        <f t="shared" si="345"/>
        <v>76.008380590552292</v>
      </c>
      <c r="AL218" s="21">
        <f t="shared" si="345"/>
        <v>57.006285442914219</v>
      </c>
      <c r="CF218">
        <f t="shared" si="300"/>
        <v>190</v>
      </c>
      <c r="CG218">
        <f t="shared" si="301"/>
        <v>0</v>
      </c>
      <c r="CH218">
        <f t="shared" si="302"/>
        <v>0</v>
      </c>
      <c r="CI218">
        <f t="shared" si="303"/>
        <v>190.02095147638073</v>
      </c>
      <c r="CJ218">
        <f t="shared" si="304"/>
        <v>190.02095147638073</v>
      </c>
      <c r="CK218">
        <f t="shared" si="305"/>
        <v>190.02095147638073</v>
      </c>
      <c r="CL218" s="8">
        <f t="shared" si="306"/>
        <v>2.0951476380730583E-2</v>
      </c>
      <c r="CM218" s="8">
        <f t="shared" si="307"/>
        <v>190.02095147638073</v>
      </c>
      <c r="CN218" s="8">
        <f t="shared" si="308"/>
        <v>190.02095147638073</v>
      </c>
      <c r="CO218" s="8">
        <f t="shared" si="309"/>
        <v>0</v>
      </c>
      <c r="CP218" s="8">
        <f t="shared" si="310"/>
        <v>0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55</v>
      </c>
      <c r="H219" s="21">
        <f t="shared" si="346"/>
        <v>29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70</v>
      </c>
      <c r="AC219" s="21">
        <f t="shared" si="349"/>
        <v>14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13.75</v>
      </c>
      <c r="AJ219" s="21">
        <f t="shared" si="350"/>
        <v>34.75</v>
      </c>
      <c r="AK219" s="21">
        <f t="shared" si="350"/>
        <v>28.25</v>
      </c>
      <c r="AL219" s="21">
        <f t="shared" si="350"/>
        <v>7.25</v>
      </c>
      <c r="CF219">
        <f t="shared" si="300"/>
        <v>84</v>
      </c>
      <c r="CG219">
        <f t="shared" si="301"/>
        <v>0</v>
      </c>
      <c r="CH219">
        <f t="shared" si="302"/>
        <v>0</v>
      </c>
      <c r="CI219">
        <f t="shared" si="303"/>
        <v>84</v>
      </c>
      <c r="CJ219">
        <f t="shared" si="304"/>
        <v>84</v>
      </c>
      <c r="CK219">
        <f t="shared" si="305"/>
        <v>84</v>
      </c>
      <c r="CL219" s="8">
        <f t="shared" si="306"/>
        <v>0</v>
      </c>
      <c r="CM219" s="8">
        <f t="shared" si="307"/>
        <v>84</v>
      </c>
      <c r="CN219" s="8">
        <f t="shared" si="308"/>
        <v>84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102</v>
      </c>
      <c r="H220" s="21">
        <f t="shared" si="351"/>
        <v>81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102</v>
      </c>
      <c r="AC220" s="21">
        <f t="shared" si="354"/>
        <v>81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127</v>
      </c>
      <c r="AK220" s="21">
        <f t="shared" si="355"/>
        <v>55</v>
      </c>
      <c r="AL220" s="21">
        <f t="shared" si="355"/>
        <v>1</v>
      </c>
      <c r="CF220">
        <f t="shared" si="300"/>
        <v>183</v>
      </c>
      <c r="CG220">
        <f t="shared" si="301"/>
        <v>0</v>
      </c>
      <c r="CH220">
        <f t="shared" si="302"/>
        <v>0</v>
      </c>
      <c r="CI220">
        <f t="shared" si="303"/>
        <v>183</v>
      </c>
      <c r="CJ220">
        <f t="shared" si="304"/>
        <v>183</v>
      </c>
      <c r="CK220">
        <f t="shared" si="305"/>
        <v>183</v>
      </c>
      <c r="CL220" s="8">
        <f t="shared" si="306"/>
        <v>0</v>
      </c>
      <c r="CM220" s="8">
        <f t="shared" si="307"/>
        <v>183</v>
      </c>
      <c r="CN220" s="8">
        <f t="shared" si="308"/>
        <v>183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0</v>
      </c>
      <c r="G221" s="21">
        <f t="shared" ref="G221:J221" si="356">SUM(G49:G52)</f>
        <v>79</v>
      </c>
      <c r="H221" s="21">
        <f t="shared" si="356"/>
        <v>146</v>
      </c>
      <c r="I221" s="21">
        <f t="shared" si="356"/>
        <v>67</v>
      </c>
      <c r="J221" s="21">
        <f t="shared" si="356"/>
        <v>1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0</v>
      </c>
      <c r="AB221" s="21">
        <f t="shared" ref="AB221:AE221" si="359">SUM(AB49:AB52)</f>
        <v>111</v>
      </c>
      <c r="AC221" s="21">
        <f t="shared" si="359"/>
        <v>130</v>
      </c>
      <c r="AD221" s="21">
        <f t="shared" si="359"/>
        <v>36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0</v>
      </c>
      <c r="AJ221" s="21">
        <f t="shared" si="360"/>
        <v>130</v>
      </c>
      <c r="AK221" s="21">
        <f t="shared" si="360"/>
        <v>79</v>
      </c>
      <c r="AL221" s="21">
        <f t="shared" si="360"/>
        <v>84</v>
      </c>
      <c r="CF221">
        <f t="shared" si="300"/>
        <v>293</v>
      </c>
      <c r="CG221">
        <f t="shared" si="301"/>
        <v>0</v>
      </c>
      <c r="CH221">
        <f t="shared" si="302"/>
        <v>0</v>
      </c>
      <c r="CI221">
        <f t="shared" si="303"/>
        <v>277</v>
      </c>
      <c r="CJ221">
        <f t="shared" si="304"/>
        <v>293</v>
      </c>
      <c r="CK221">
        <f t="shared" si="305"/>
        <v>293</v>
      </c>
      <c r="CL221" s="8">
        <f t="shared" si="306"/>
        <v>0</v>
      </c>
      <c r="CM221" s="8">
        <f t="shared" si="307"/>
        <v>293</v>
      </c>
      <c r="CN221" s="8">
        <f t="shared" si="308"/>
        <v>293</v>
      </c>
      <c r="CO221" s="8">
        <f t="shared" si="309"/>
        <v>16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724.8917153547327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7658.0362846452645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3655.6975878437333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4727.2304121562638</v>
      </c>
      <c r="AH222" s="21">
        <f>+SUM(AH53:AH56)</f>
        <v>724.8917153547327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7658.0362846452645</v>
      </c>
      <c r="CF222">
        <f t="shared" si="300"/>
        <v>8382.9279999999962</v>
      </c>
      <c r="CG222">
        <f t="shared" si="301"/>
        <v>0</v>
      </c>
      <c r="CH222">
        <f t="shared" si="302"/>
        <v>0</v>
      </c>
      <c r="CI222">
        <f t="shared" si="303"/>
        <v>8382.9279999999962</v>
      </c>
      <c r="CJ222">
        <f t="shared" si="304"/>
        <v>8382.9279999999962</v>
      </c>
      <c r="CK222">
        <f t="shared" si="305"/>
        <v>8382.9279999999962</v>
      </c>
      <c r="CL222" s="8">
        <f t="shared" si="306"/>
        <v>0</v>
      </c>
      <c r="CM222" s="8">
        <f t="shared" si="307"/>
        <v>8382.9279999999962</v>
      </c>
      <c r="CN222" s="8">
        <f t="shared" si="308"/>
        <v>8382.9279999999962</v>
      </c>
      <c r="CO222" s="8">
        <f t="shared" si="309"/>
        <v>0</v>
      </c>
      <c r="CP222" s="8">
        <f t="shared" si="310"/>
        <v>0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14106.110262781616</v>
      </c>
      <c r="G223" s="21">
        <f t="shared" ref="G223:J223" si="366">SUM(G57:G60)</f>
        <v>110.5035500000004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14106.110262781616</v>
      </c>
      <c r="AB223" s="21">
        <f t="shared" ref="AB223:AE223" si="369">SUM(AB57:AB60)</f>
        <v>110.5035500000004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14106.110262781616</v>
      </c>
      <c r="AI223" s="21">
        <f t="shared" ref="AI223:AL223" si="370">SUM(AI57:AI60)</f>
        <v>110.5035500000004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14216.613812781618</v>
      </c>
      <c r="CG223">
        <f t="shared" si="301"/>
        <v>0</v>
      </c>
      <c r="CH223">
        <f t="shared" si="302"/>
        <v>0</v>
      </c>
      <c r="CI223">
        <f t="shared" si="303"/>
        <v>14216.613812781618</v>
      </c>
      <c r="CJ223">
        <f t="shared" si="304"/>
        <v>14216.613812781618</v>
      </c>
      <c r="CK223">
        <f t="shared" si="305"/>
        <v>14216.613812781618</v>
      </c>
      <c r="CL223" s="8">
        <f t="shared" si="306"/>
        <v>0</v>
      </c>
      <c r="CM223" s="8">
        <f t="shared" si="307"/>
        <v>14216.613812781618</v>
      </c>
      <c r="CN223" s="8">
        <f t="shared" si="308"/>
        <v>14216.613812781618</v>
      </c>
      <c r="CO223" s="8">
        <f t="shared" si="309"/>
        <v>0</v>
      </c>
      <c r="CP223" s="8">
        <f t="shared" si="310"/>
        <v>0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285.90899999999999</v>
      </c>
      <c r="H224" s="21">
        <f t="shared" si="371"/>
        <v>1299.7006856159962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126.86000000000001</v>
      </c>
      <c r="AB224" s="21">
        <f t="shared" ref="AB224:AE224" si="374">+SUM(AB61:AB64)</f>
        <v>285.90899999999999</v>
      </c>
      <c r="AC224" s="21">
        <f t="shared" si="374"/>
        <v>1172.8406856159963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285.90899999999999</v>
      </c>
      <c r="AJ224" s="21">
        <f t="shared" si="375"/>
        <v>1299.7006856159962</v>
      </c>
      <c r="AK224" s="21">
        <f t="shared" si="375"/>
        <v>0</v>
      </c>
      <c r="AL224" s="21">
        <f t="shared" si="375"/>
        <v>0</v>
      </c>
      <c r="CF224">
        <f t="shared" si="300"/>
        <v>1585.6096856159961</v>
      </c>
      <c r="CG224">
        <f t="shared" si="301"/>
        <v>0</v>
      </c>
      <c r="CH224">
        <f t="shared" si="302"/>
        <v>0</v>
      </c>
      <c r="CI224">
        <f t="shared" si="303"/>
        <v>1585.6096856159963</v>
      </c>
      <c r="CJ224">
        <f t="shared" si="304"/>
        <v>1585.6096856159961</v>
      </c>
      <c r="CK224">
        <f t="shared" si="305"/>
        <v>1585.6096856159963</v>
      </c>
      <c r="CL224" s="8">
        <f t="shared" si="306"/>
        <v>0</v>
      </c>
      <c r="CM224" s="8">
        <f t="shared" si="307"/>
        <v>1585.6096856159963</v>
      </c>
      <c r="CN224" s="8">
        <f t="shared" si="308"/>
        <v>1585.6096856159963</v>
      </c>
      <c r="CO224" s="8">
        <f t="shared" si="309"/>
        <v>0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0</v>
      </c>
      <c r="CG225">
        <f t="shared" si="301"/>
        <v>0</v>
      </c>
      <c r="CH225">
        <f t="shared" si="302"/>
        <v>0</v>
      </c>
      <c r="CI225">
        <f t="shared" si="303"/>
        <v>0</v>
      </c>
      <c r="CJ225">
        <f t="shared" si="304"/>
        <v>0</v>
      </c>
      <c r="CK225">
        <f t="shared" si="305"/>
        <v>0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1561817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15429</v>
      </c>
      <c r="J226" s="21">
        <f t="shared" si="381"/>
        <v>341999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1825735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14929</v>
      </c>
      <c r="AE226" s="21">
        <f t="shared" si="384"/>
        <v>162569</v>
      </c>
      <c r="AH226" s="21">
        <f>+SUM(AH69:AH72)</f>
        <v>1561817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15429</v>
      </c>
      <c r="AL226" s="21">
        <f t="shared" si="385"/>
        <v>341999</v>
      </c>
      <c r="CF226">
        <f t="shared" si="300"/>
        <v>1919245</v>
      </c>
      <c r="CG226">
        <f t="shared" si="301"/>
        <v>0</v>
      </c>
      <c r="CH226">
        <f t="shared" si="302"/>
        <v>0</v>
      </c>
      <c r="CI226">
        <f t="shared" si="303"/>
        <v>2003233</v>
      </c>
      <c r="CJ226">
        <f t="shared" si="304"/>
        <v>1919245</v>
      </c>
      <c r="CK226">
        <f t="shared" si="305"/>
        <v>2003233</v>
      </c>
      <c r="CL226" s="8">
        <f t="shared" si="306"/>
        <v>83988</v>
      </c>
      <c r="CM226" s="8">
        <f t="shared" si="307"/>
        <v>2003233</v>
      </c>
      <c r="CN226" s="8">
        <f t="shared" si="308"/>
        <v>2003233</v>
      </c>
      <c r="CO226" s="8">
        <f t="shared" si="309"/>
        <v>0</v>
      </c>
      <c r="CP226" s="8">
        <f t="shared" si="310"/>
        <v>83988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0</v>
      </c>
      <c r="G227" s="21">
        <f t="shared" ref="G227:J227" si="386">SUM(G73:G76)</f>
        <v>0</v>
      </c>
      <c r="H227" s="21">
        <f t="shared" si="386"/>
        <v>71588</v>
      </c>
      <c r="I227" s="21">
        <f t="shared" si="386"/>
        <v>1617</v>
      </c>
      <c r="J227" s="21">
        <f t="shared" si="386"/>
        <v>0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0</v>
      </c>
      <c r="AB227" s="21">
        <f t="shared" ref="AB227:AE227" si="389">SUM(AB73:AB76)</f>
        <v>0</v>
      </c>
      <c r="AC227" s="21">
        <f t="shared" si="389"/>
        <v>71690.759999999995</v>
      </c>
      <c r="AD227" s="21">
        <f t="shared" si="389"/>
        <v>1514.24</v>
      </c>
      <c r="AE227" s="21">
        <f t="shared" si="389"/>
        <v>0</v>
      </c>
      <c r="AH227" s="21">
        <f>SUM(AH73:AH76)</f>
        <v>0</v>
      </c>
      <c r="AI227" s="21">
        <f t="shared" ref="AI227:AL227" si="390">SUM(AI73:AI76)</f>
        <v>0</v>
      </c>
      <c r="AJ227" s="21">
        <f t="shared" si="390"/>
        <v>71586</v>
      </c>
      <c r="AK227" s="21">
        <f t="shared" si="390"/>
        <v>1619</v>
      </c>
      <c r="AL227" s="21">
        <f t="shared" si="390"/>
        <v>0</v>
      </c>
      <c r="CF227">
        <f t="shared" si="300"/>
        <v>73205</v>
      </c>
      <c r="CG227">
        <f t="shared" si="301"/>
        <v>0</v>
      </c>
      <c r="CH227">
        <f t="shared" si="302"/>
        <v>0</v>
      </c>
      <c r="CI227">
        <f t="shared" si="303"/>
        <v>73205</v>
      </c>
      <c r="CJ227">
        <f t="shared" si="304"/>
        <v>73205</v>
      </c>
      <c r="CK227">
        <f t="shared" si="305"/>
        <v>73205</v>
      </c>
      <c r="CL227" s="8">
        <f t="shared" si="306"/>
        <v>0</v>
      </c>
      <c r="CM227" s="8">
        <f t="shared" si="307"/>
        <v>73205</v>
      </c>
      <c r="CN227" s="8">
        <f t="shared" si="308"/>
        <v>73205</v>
      </c>
      <c r="CO227" s="8">
        <f t="shared" si="309"/>
        <v>0</v>
      </c>
      <c r="CP227" s="8">
        <f t="shared" si="310"/>
        <v>0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13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8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13</v>
      </c>
      <c r="CF229">
        <f t="shared" si="300"/>
        <v>13</v>
      </c>
      <c r="CG229">
        <f t="shared" si="301"/>
        <v>0</v>
      </c>
      <c r="CH229">
        <f t="shared" si="302"/>
        <v>0</v>
      </c>
      <c r="CI229">
        <f t="shared" si="303"/>
        <v>8</v>
      </c>
      <c r="CJ229">
        <f t="shared" si="304"/>
        <v>13</v>
      </c>
      <c r="CK229">
        <f t="shared" si="305"/>
        <v>13</v>
      </c>
      <c r="CL229" s="8">
        <f t="shared" si="306"/>
        <v>0</v>
      </c>
      <c r="CM229" s="8">
        <f t="shared" si="307"/>
        <v>13</v>
      </c>
      <c r="CN229" s="8">
        <f t="shared" si="308"/>
        <v>13</v>
      </c>
      <c r="CO229" s="8">
        <f t="shared" si="309"/>
        <v>5</v>
      </c>
      <c r="CP229" s="8">
        <f t="shared" si="310"/>
        <v>0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0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0</v>
      </c>
      <c r="CK230">
        <f t="shared" si="305"/>
        <v>0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41">
        <v>22</v>
      </c>
      <c r="B231" s="142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6</v>
      </c>
      <c r="H231" s="21">
        <f t="shared" si="406"/>
        <v>0</v>
      </c>
      <c r="I231" s="21">
        <f t="shared" si="406"/>
        <v>3</v>
      </c>
      <c r="J231" s="21">
        <f t="shared" si="406"/>
        <v>0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3.8400000000000003</v>
      </c>
      <c r="AB231" s="21">
        <f t="shared" ref="AB231:AE231" si="409">+AB90+AB101+AB112+AB123</f>
        <v>2.64</v>
      </c>
      <c r="AC231" s="21">
        <f t="shared" si="409"/>
        <v>1.44</v>
      </c>
      <c r="AD231" s="21">
        <f t="shared" si="409"/>
        <v>1.0799999999999998</v>
      </c>
      <c r="AE231" s="21">
        <f t="shared" si="409"/>
        <v>0</v>
      </c>
      <c r="AH231" s="21">
        <f>+AH90+AH101+AH112+AH123</f>
        <v>0</v>
      </c>
      <c r="AI231" s="21">
        <f t="shared" ref="AI231:AL231" si="410">+AI90+AI101+AI112+AI123</f>
        <v>2.1599999999999997</v>
      </c>
      <c r="AJ231" s="21">
        <f t="shared" si="410"/>
        <v>2.88</v>
      </c>
      <c r="AK231" s="21">
        <f t="shared" si="410"/>
        <v>2.04</v>
      </c>
      <c r="AL231" s="21">
        <f t="shared" si="410"/>
        <v>1.9200000000000002</v>
      </c>
      <c r="CF231">
        <f t="shared" si="300"/>
        <v>9</v>
      </c>
      <c r="CG231">
        <f t="shared" si="301"/>
        <v>0</v>
      </c>
      <c r="CH231">
        <f t="shared" si="302"/>
        <v>0</v>
      </c>
      <c r="CI231">
        <f t="shared" si="303"/>
        <v>9</v>
      </c>
      <c r="CJ231">
        <f t="shared" si="304"/>
        <v>9</v>
      </c>
      <c r="CK231">
        <f t="shared" si="305"/>
        <v>9</v>
      </c>
      <c r="CL231" s="8">
        <f t="shared" si="306"/>
        <v>0</v>
      </c>
      <c r="CM231" s="8">
        <f t="shared" si="307"/>
        <v>9</v>
      </c>
      <c r="CN231" s="8">
        <f t="shared" si="308"/>
        <v>9</v>
      </c>
      <c r="CO231" s="8">
        <f t="shared" si="309"/>
        <v>0</v>
      </c>
      <c r="CP231" s="8">
        <f t="shared" si="310"/>
        <v>0</v>
      </c>
    </row>
    <row r="232" spans="1:94">
      <c r="A232" s="141"/>
      <c r="B232" s="142"/>
      <c r="C232" s="14" t="s">
        <v>53</v>
      </c>
      <c r="F232" s="21">
        <f t="shared" ref="F232:J240" si="411">+F91+F102+F113+F124</f>
        <v>0</v>
      </c>
      <c r="G232" s="21">
        <f t="shared" si="411"/>
        <v>5</v>
      </c>
      <c r="H232" s="21">
        <f t="shared" si="411"/>
        <v>0</v>
      </c>
      <c r="I232" s="21">
        <f t="shared" si="411"/>
        <v>3</v>
      </c>
      <c r="J232" s="21">
        <f t="shared" si="411"/>
        <v>0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3.2</v>
      </c>
      <c r="AB232" s="21">
        <f t="shared" si="414"/>
        <v>2.2799999999999998</v>
      </c>
      <c r="AC232" s="21">
        <f t="shared" si="414"/>
        <v>1.44</v>
      </c>
      <c r="AD232" s="21">
        <f t="shared" si="414"/>
        <v>1.0799999999999998</v>
      </c>
      <c r="AE232" s="21">
        <f t="shared" si="414"/>
        <v>0</v>
      </c>
      <c r="AH232" s="21">
        <f t="shared" ref="AH232:AL232" si="415">+AH91+AH102+AH113+AH124</f>
        <v>0</v>
      </c>
      <c r="AI232" s="21">
        <f t="shared" si="415"/>
        <v>1.7999999999999998</v>
      </c>
      <c r="AJ232" s="21">
        <f t="shared" si="415"/>
        <v>2.4000000000000004</v>
      </c>
      <c r="AK232" s="21">
        <f t="shared" si="415"/>
        <v>1.8799999999999997</v>
      </c>
      <c r="AL232" s="21">
        <f t="shared" si="415"/>
        <v>1.9200000000000002</v>
      </c>
      <c r="CF232">
        <f t="shared" si="300"/>
        <v>8</v>
      </c>
      <c r="CG232">
        <f t="shared" si="301"/>
        <v>0</v>
      </c>
      <c r="CH232">
        <f t="shared" si="302"/>
        <v>0</v>
      </c>
      <c r="CI232">
        <f t="shared" si="303"/>
        <v>8</v>
      </c>
      <c r="CJ232">
        <f t="shared" si="304"/>
        <v>8</v>
      </c>
      <c r="CK232">
        <f t="shared" si="305"/>
        <v>8</v>
      </c>
      <c r="CL232" s="8">
        <f t="shared" si="306"/>
        <v>0</v>
      </c>
      <c r="CM232" s="8">
        <f t="shared" si="307"/>
        <v>8</v>
      </c>
      <c r="CN232" s="8">
        <f t="shared" si="308"/>
        <v>8</v>
      </c>
      <c r="CO232" s="8">
        <f t="shared" si="309"/>
        <v>0</v>
      </c>
      <c r="CP232" s="8">
        <f t="shared" si="310"/>
        <v>0</v>
      </c>
    </row>
    <row r="233" spans="1:94">
      <c r="A233" s="141"/>
      <c r="B233" s="142"/>
      <c r="C233" s="14" t="s">
        <v>54</v>
      </c>
      <c r="F233" s="21">
        <f t="shared" si="411"/>
        <v>0</v>
      </c>
      <c r="G233" s="21">
        <f t="shared" si="411"/>
        <v>9</v>
      </c>
      <c r="H233" s="21">
        <f t="shared" si="411"/>
        <v>0</v>
      </c>
      <c r="I233" s="21">
        <f t="shared" si="411"/>
        <v>2</v>
      </c>
      <c r="J233" s="21">
        <f t="shared" si="411"/>
        <v>0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5.76</v>
      </c>
      <c r="AB233" s="21">
        <f t="shared" si="418"/>
        <v>3.5600000000000005</v>
      </c>
      <c r="AC233" s="21">
        <f t="shared" si="418"/>
        <v>0.96</v>
      </c>
      <c r="AD233" s="21">
        <f t="shared" si="418"/>
        <v>0.72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3.24</v>
      </c>
      <c r="AJ233" s="21">
        <f t="shared" si="419"/>
        <v>4.3199999999999994</v>
      </c>
      <c r="AK233" s="21">
        <f t="shared" si="419"/>
        <v>2.16</v>
      </c>
      <c r="AL233" s="21">
        <f t="shared" si="419"/>
        <v>1.28</v>
      </c>
      <c r="CF233">
        <f t="shared" si="300"/>
        <v>11</v>
      </c>
      <c r="CG233">
        <f t="shared" si="301"/>
        <v>0</v>
      </c>
      <c r="CH233">
        <f t="shared" si="302"/>
        <v>0</v>
      </c>
      <c r="CI233">
        <f t="shared" si="303"/>
        <v>11.000000000000002</v>
      </c>
      <c r="CJ233">
        <f t="shared" si="304"/>
        <v>10.999999999999998</v>
      </c>
      <c r="CK233">
        <f t="shared" si="305"/>
        <v>11.000000000000002</v>
      </c>
      <c r="CL233" s="8">
        <f t="shared" si="306"/>
        <v>0</v>
      </c>
      <c r="CM233" s="8">
        <f t="shared" si="307"/>
        <v>11.000000000000002</v>
      </c>
      <c r="CN233" s="8">
        <f t="shared" si="308"/>
        <v>11.000000000000002</v>
      </c>
      <c r="CO233" s="8">
        <f t="shared" si="309"/>
        <v>0</v>
      </c>
      <c r="CP233" s="8">
        <f t="shared" si="310"/>
        <v>0</v>
      </c>
    </row>
    <row r="234" spans="1:94">
      <c r="A234" s="141"/>
      <c r="B234" s="142"/>
      <c r="C234" s="14" t="s">
        <v>55</v>
      </c>
      <c r="F234" s="21">
        <f t="shared" si="411"/>
        <v>0</v>
      </c>
      <c r="G234" s="21">
        <f t="shared" si="411"/>
        <v>3</v>
      </c>
      <c r="H234" s="21">
        <f t="shared" si="411"/>
        <v>0</v>
      </c>
      <c r="I234" s="21">
        <f t="shared" si="411"/>
        <v>5</v>
      </c>
      <c r="J234" s="21">
        <f t="shared" si="411"/>
        <v>0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1.9200000000000002</v>
      </c>
      <c r="AB234" s="21">
        <f t="shared" si="422"/>
        <v>1.8799999999999997</v>
      </c>
      <c r="AC234" s="21">
        <f t="shared" si="422"/>
        <v>2.4000000000000004</v>
      </c>
      <c r="AD234" s="21">
        <f t="shared" si="422"/>
        <v>1.7999999999999998</v>
      </c>
      <c r="AE234" s="21">
        <f t="shared" si="422"/>
        <v>0</v>
      </c>
      <c r="AH234" s="21">
        <f t="shared" ref="AH234:AL234" si="423">+AH93+AH104+AH115+AH126</f>
        <v>0</v>
      </c>
      <c r="AI234" s="21">
        <f t="shared" si="423"/>
        <v>1.0799999999999998</v>
      </c>
      <c r="AJ234" s="21">
        <f t="shared" si="423"/>
        <v>1.44</v>
      </c>
      <c r="AK234" s="21">
        <f t="shared" si="423"/>
        <v>2.2799999999999998</v>
      </c>
      <c r="AL234" s="21">
        <f t="shared" si="423"/>
        <v>3.2</v>
      </c>
      <c r="CF234">
        <f t="shared" si="300"/>
        <v>8</v>
      </c>
      <c r="CG234">
        <f t="shared" si="301"/>
        <v>0</v>
      </c>
      <c r="CH234">
        <f t="shared" si="302"/>
        <v>0</v>
      </c>
      <c r="CI234">
        <f t="shared" si="303"/>
        <v>8</v>
      </c>
      <c r="CJ234">
        <f t="shared" si="304"/>
        <v>7.9999999999999991</v>
      </c>
      <c r="CK234">
        <f t="shared" si="305"/>
        <v>8</v>
      </c>
      <c r="CL234" s="8">
        <f t="shared" si="306"/>
        <v>0</v>
      </c>
      <c r="CM234" s="8">
        <f t="shared" si="307"/>
        <v>8</v>
      </c>
      <c r="CN234" s="8">
        <f t="shared" si="308"/>
        <v>8</v>
      </c>
      <c r="CO234" s="8">
        <f t="shared" si="309"/>
        <v>0</v>
      </c>
      <c r="CP234" s="8">
        <f t="shared" si="310"/>
        <v>0</v>
      </c>
    </row>
    <row r="235" spans="1:94">
      <c r="A235" s="141"/>
      <c r="B235" s="142"/>
      <c r="C235" s="14" t="s">
        <v>56</v>
      </c>
      <c r="F235" s="21">
        <f t="shared" si="411"/>
        <v>0</v>
      </c>
      <c r="G235" s="21">
        <f t="shared" si="411"/>
        <v>9</v>
      </c>
      <c r="H235" s="21">
        <f t="shared" si="411"/>
        <v>0</v>
      </c>
      <c r="I235" s="21">
        <f t="shared" si="411"/>
        <v>0</v>
      </c>
      <c r="J235" s="21">
        <f t="shared" si="411"/>
        <v>2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5.76</v>
      </c>
      <c r="AB235" s="21">
        <f t="shared" si="426"/>
        <v>3.24</v>
      </c>
      <c r="AC235" s="21">
        <f t="shared" si="426"/>
        <v>0.32000000000000006</v>
      </c>
      <c r="AD235" s="21">
        <f t="shared" si="426"/>
        <v>0.96</v>
      </c>
      <c r="AE235" s="21">
        <f t="shared" si="426"/>
        <v>0.72</v>
      </c>
      <c r="AH235" s="21">
        <f t="shared" ref="AH235:AL235" si="427">+AH94+AH105+AH116+AH127</f>
        <v>0</v>
      </c>
      <c r="AI235" s="21">
        <f t="shared" si="427"/>
        <v>3.24</v>
      </c>
      <c r="AJ235" s="21">
        <f t="shared" si="427"/>
        <v>4.3199999999999994</v>
      </c>
      <c r="AK235" s="21">
        <f t="shared" si="427"/>
        <v>1.4400000000000002</v>
      </c>
      <c r="AL235" s="21">
        <f t="shared" si="427"/>
        <v>2</v>
      </c>
      <c r="CF235">
        <f t="shared" si="300"/>
        <v>11</v>
      </c>
      <c r="CG235">
        <f t="shared" si="301"/>
        <v>0</v>
      </c>
      <c r="CH235">
        <f t="shared" si="302"/>
        <v>0</v>
      </c>
      <c r="CI235">
        <f t="shared" si="303"/>
        <v>11.000000000000002</v>
      </c>
      <c r="CJ235">
        <f t="shared" si="304"/>
        <v>11</v>
      </c>
      <c r="CK235">
        <f t="shared" si="305"/>
        <v>11.000000000000002</v>
      </c>
      <c r="CL235" s="8">
        <f t="shared" si="306"/>
        <v>0</v>
      </c>
      <c r="CM235" s="8">
        <f t="shared" si="307"/>
        <v>11.000000000000002</v>
      </c>
      <c r="CN235" s="8">
        <f t="shared" si="308"/>
        <v>11.000000000000002</v>
      </c>
      <c r="CO235" s="8">
        <f t="shared" si="309"/>
        <v>0</v>
      </c>
      <c r="CP235" s="8">
        <f t="shared" si="310"/>
        <v>0</v>
      </c>
    </row>
    <row r="236" spans="1:94">
      <c r="A236" s="141"/>
      <c r="B236" s="142"/>
      <c r="C236" s="14" t="s">
        <v>57</v>
      </c>
      <c r="F236" s="21">
        <f t="shared" si="411"/>
        <v>0</v>
      </c>
      <c r="G236" s="21">
        <f t="shared" si="411"/>
        <v>13</v>
      </c>
      <c r="H236" s="21">
        <f t="shared" si="411"/>
        <v>0</v>
      </c>
      <c r="I236" s="21">
        <f t="shared" si="411"/>
        <v>0</v>
      </c>
      <c r="J236" s="21">
        <f t="shared" si="411"/>
        <v>3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8.32</v>
      </c>
      <c r="AB236" s="21">
        <f t="shared" si="430"/>
        <v>4.68</v>
      </c>
      <c r="AC236" s="21">
        <f t="shared" si="430"/>
        <v>0.48000000000000009</v>
      </c>
      <c r="AD236" s="21">
        <f t="shared" si="430"/>
        <v>1.44</v>
      </c>
      <c r="AE236" s="21">
        <f t="shared" si="430"/>
        <v>1.0799999999999998</v>
      </c>
      <c r="AH236" s="21">
        <f t="shared" ref="AH236:AL236" si="431">+AH95+AH106+AH117+AH128</f>
        <v>0</v>
      </c>
      <c r="AI236" s="21">
        <f t="shared" si="431"/>
        <v>0</v>
      </c>
      <c r="AJ236" s="21">
        <f t="shared" si="431"/>
        <v>5.4</v>
      </c>
      <c r="AK236" s="21">
        <f t="shared" si="431"/>
        <v>3.6</v>
      </c>
      <c r="AL236" s="21">
        <f t="shared" si="431"/>
        <v>3</v>
      </c>
      <c r="CF236">
        <f t="shared" si="300"/>
        <v>16</v>
      </c>
      <c r="CG236">
        <f t="shared" si="301"/>
        <v>0</v>
      </c>
      <c r="CH236">
        <f t="shared" si="302"/>
        <v>0</v>
      </c>
      <c r="CI236">
        <f t="shared" si="303"/>
        <v>16</v>
      </c>
      <c r="CJ236">
        <f t="shared" si="304"/>
        <v>12</v>
      </c>
      <c r="CK236">
        <f t="shared" si="305"/>
        <v>16</v>
      </c>
      <c r="CL236" s="8">
        <f t="shared" si="306"/>
        <v>0</v>
      </c>
      <c r="CM236" s="8">
        <f t="shared" si="307"/>
        <v>16</v>
      </c>
      <c r="CN236" s="8">
        <f t="shared" si="308"/>
        <v>16</v>
      </c>
      <c r="CO236" s="8">
        <f t="shared" si="309"/>
        <v>0</v>
      </c>
      <c r="CP236" s="8">
        <f t="shared" si="310"/>
        <v>4</v>
      </c>
    </row>
    <row r="237" spans="1:94">
      <c r="A237" s="141"/>
      <c r="B237" s="142"/>
      <c r="C237" s="14" t="s">
        <v>58</v>
      </c>
      <c r="F237" s="21">
        <f t="shared" si="411"/>
        <v>0</v>
      </c>
      <c r="G237" s="21">
        <f t="shared" si="411"/>
        <v>12</v>
      </c>
      <c r="H237" s="21">
        <f t="shared" si="411"/>
        <v>0</v>
      </c>
      <c r="I237" s="21">
        <f t="shared" si="411"/>
        <v>21</v>
      </c>
      <c r="J237" s="21">
        <f t="shared" si="411"/>
        <v>0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7.6800000000000006</v>
      </c>
      <c r="AB237" s="21">
        <f t="shared" si="434"/>
        <v>7.6799999999999988</v>
      </c>
      <c r="AC237" s="21">
        <f t="shared" si="434"/>
        <v>10.080000000000002</v>
      </c>
      <c r="AD237" s="21">
        <f t="shared" si="434"/>
        <v>7.56</v>
      </c>
      <c r="AE237" s="21">
        <f t="shared" si="434"/>
        <v>0</v>
      </c>
      <c r="AH237" s="21">
        <f t="shared" ref="AH237:AL237" si="435">+AH96+AH107+AH118+AH129</f>
        <v>0</v>
      </c>
      <c r="AI237" s="21">
        <f t="shared" si="435"/>
        <v>4.3199999999999994</v>
      </c>
      <c r="AJ237" s="21">
        <f t="shared" si="435"/>
        <v>5.76</v>
      </c>
      <c r="AK237" s="21">
        <f t="shared" si="435"/>
        <v>9.48</v>
      </c>
      <c r="AL237" s="21">
        <f t="shared" si="435"/>
        <v>13.440000000000001</v>
      </c>
      <c r="CF237">
        <f t="shared" si="300"/>
        <v>33</v>
      </c>
      <c r="CG237">
        <f t="shared" si="301"/>
        <v>0</v>
      </c>
      <c r="CH237">
        <f t="shared" si="302"/>
        <v>0</v>
      </c>
      <c r="CI237">
        <f t="shared" si="303"/>
        <v>33</v>
      </c>
      <c r="CJ237">
        <f t="shared" si="304"/>
        <v>33</v>
      </c>
      <c r="CK237">
        <f t="shared" si="305"/>
        <v>33</v>
      </c>
      <c r="CL237" s="8">
        <f t="shared" si="306"/>
        <v>0</v>
      </c>
      <c r="CM237" s="8">
        <f t="shared" si="307"/>
        <v>33</v>
      </c>
      <c r="CN237" s="8">
        <f t="shared" si="308"/>
        <v>33</v>
      </c>
      <c r="CO237" s="8">
        <f t="shared" si="309"/>
        <v>0</v>
      </c>
      <c r="CP237" s="8">
        <f t="shared" si="310"/>
        <v>0</v>
      </c>
    </row>
    <row r="238" spans="1:94">
      <c r="A238" s="141"/>
      <c r="B238" s="142"/>
      <c r="C238" s="14" t="s">
        <v>59</v>
      </c>
      <c r="F238" s="21">
        <f t="shared" si="411"/>
        <v>0</v>
      </c>
      <c r="G238" s="21">
        <f t="shared" si="411"/>
        <v>4</v>
      </c>
      <c r="H238" s="21">
        <f t="shared" si="411"/>
        <v>0</v>
      </c>
      <c r="I238" s="21">
        <f t="shared" si="411"/>
        <v>7</v>
      </c>
      <c r="J238" s="21">
        <f t="shared" si="411"/>
        <v>0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2.56</v>
      </c>
      <c r="AB238" s="21">
        <f t="shared" si="438"/>
        <v>2.56</v>
      </c>
      <c r="AC238" s="21">
        <f t="shared" si="438"/>
        <v>3.3600000000000003</v>
      </c>
      <c r="AD238" s="21">
        <f t="shared" si="438"/>
        <v>2.5199999999999996</v>
      </c>
      <c r="AE238" s="21">
        <f t="shared" si="438"/>
        <v>0</v>
      </c>
      <c r="AH238" s="21">
        <f t="shared" ref="AH238:AL238" si="439">+AH97+AH108+AH119+AH130</f>
        <v>0</v>
      </c>
      <c r="AI238" s="21">
        <f t="shared" si="439"/>
        <v>1.44</v>
      </c>
      <c r="AJ238" s="21">
        <f t="shared" si="439"/>
        <v>1.92</v>
      </c>
      <c r="AK238" s="21">
        <f t="shared" si="439"/>
        <v>3.16</v>
      </c>
      <c r="AL238" s="21">
        <f t="shared" si="439"/>
        <v>4.4800000000000004</v>
      </c>
      <c r="CF238">
        <f t="shared" si="300"/>
        <v>11</v>
      </c>
      <c r="CG238">
        <f t="shared" si="301"/>
        <v>0</v>
      </c>
      <c r="CH238">
        <f t="shared" si="302"/>
        <v>0</v>
      </c>
      <c r="CI238">
        <f t="shared" si="303"/>
        <v>11</v>
      </c>
      <c r="CJ238">
        <f t="shared" si="304"/>
        <v>11</v>
      </c>
      <c r="CK238">
        <f t="shared" si="305"/>
        <v>11</v>
      </c>
      <c r="CL238" s="8">
        <f t="shared" si="306"/>
        <v>0</v>
      </c>
      <c r="CM238" s="8">
        <f t="shared" si="307"/>
        <v>11</v>
      </c>
      <c r="CN238" s="8">
        <f t="shared" si="308"/>
        <v>11</v>
      </c>
      <c r="CO238" s="8">
        <f t="shared" si="309"/>
        <v>0</v>
      </c>
      <c r="CP238" s="8">
        <f t="shared" si="310"/>
        <v>0</v>
      </c>
    </row>
    <row r="239" spans="1:94">
      <c r="A239" s="141"/>
      <c r="B239" s="142"/>
      <c r="C239" s="14" t="s">
        <v>60</v>
      </c>
      <c r="F239" s="21">
        <f t="shared" si="411"/>
        <v>0</v>
      </c>
      <c r="G239" s="21">
        <f t="shared" si="411"/>
        <v>0</v>
      </c>
      <c r="H239" s="21">
        <f t="shared" si="411"/>
        <v>0</v>
      </c>
      <c r="I239" s="21">
        <f t="shared" si="411"/>
        <v>2</v>
      </c>
      <c r="J239" s="21">
        <f t="shared" si="411"/>
        <v>9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0</v>
      </c>
      <c r="AB239" s="21">
        <f t="shared" si="442"/>
        <v>0.32000000000000006</v>
      </c>
      <c r="AC239" s="21">
        <f t="shared" si="442"/>
        <v>2.3999999999999995</v>
      </c>
      <c r="AD239" s="21">
        <f t="shared" si="442"/>
        <v>5.04</v>
      </c>
      <c r="AE239" s="21">
        <f t="shared" si="442"/>
        <v>3.24</v>
      </c>
      <c r="AH239" s="21">
        <f t="shared" ref="AH239:AL239" si="443">+AH98+AH109+AH120+AH131</f>
        <v>0</v>
      </c>
      <c r="AI239" s="21">
        <f t="shared" si="443"/>
        <v>0</v>
      </c>
      <c r="AJ239" s="21">
        <f t="shared" si="443"/>
        <v>0</v>
      </c>
      <c r="AK239" s="21">
        <f t="shared" si="443"/>
        <v>0.72</v>
      </c>
      <c r="AL239" s="21">
        <f t="shared" si="443"/>
        <v>10.280000000000001</v>
      </c>
      <c r="CF239">
        <f t="shared" si="300"/>
        <v>11</v>
      </c>
      <c r="CG239">
        <f t="shared" si="301"/>
        <v>0</v>
      </c>
      <c r="CH239">
        <f t="shared" si="302"/>
        <v>0</v>
      </c>
      <c r="CI239">
        <f t="shared" si="303"/>
        <v>11</v>
      </c>
      <c r="CJ239">
        <f t="shared" si="304"/>
        <v>11.000000000000002</v>
      </c>
      <c r="CK239">
        <f t="shared" si="305"/>
        <v>11.000000000000002</v>
      </c>
      <c r="CL239" s="8">
        <f t="shared" si="306"/>
        <v>0</v>
      </c>
      <c r="CM239" s="8">
        <f t="shared" si="307"/>
        <v>11.000000000000002</v>
      </c>
      <c r="CN239" s="8">
        <f t="shared" si="308"/>
        <v>11.000000000000002</v>
      </c>
      <c r="CO239" s="8">
        <f t="shared" si="309"/>
        <v>0</v>
      </c>
      <c r="CP239" s="8">
        <f t="shared" si="310"/>
        <v>0</v>
      </c>
    </row>
    <row r="240" spans="1:94">
      <c r="A240" s="141"/>
      <c r="B240" s="142"/>
      <c r="C240" s="14" t="s">
        <v>61</v>
      </c>
      <c r="F240" s="21">
        <f t="shared" si="411"/>
        <v>0</v>
      </c>
      <c r="G240" s="21">
        <f t="shared" si="411"/>
        <v>1</v>
      </c>
      <c r="H240" s="21">
        <f t="shared" si="411"/>
        <v>0</v>
      </c>
      <c r="I240" s="21">
        <f t="shared" si="411"/>
        <v>10</v>
      </c>
      <c r="J240" s="21">
        <f t="shared" si="411"/>
        <v>0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0.64</v>
      </c>
      <c r="AB240" s="21">
        <f t="shared" si="446"/>
        <v>1.9600000000000002</v>
      </c>
      <c r="AC240" s="21">
        <f t="shared" si="446"/>
        <v>4.8000000000000007</v>
      </c>
      <c r="AD240" s="21">
        <f t="shared" si="446"/>
        <v>3.5999999999999996</v>
      </c>
      <c r="AE240" s="21">
        <f t="shared" si="446"/>
        <v>0</v>
      </c>
      <c r="AH240" s="21">
        <f t="shared" ref="AH240:AL240" si="447">+AH99+AH110+AH121+AH132</f>
        <v>0</v>
      </c>
      <c r="AI240" s="21">
        <f t="shared" si="447"/>
        <v>0.36</v>
      </c>
      <c r="AJ240" s="21">
        <f t="shared" si="447"/>
        <v>0.48</v>
      </c>
      <c r="AK240" s="21">
        <f t="shared" si="447"/>
        <v>3.76</v>
      </c>
      <c r="AL240" s="21">
        <f t="shared" si="447"/>
        <v>6.4</v>
      </c>
      <c r="CF240">
        <f t="shared" si="300"/>
        <v>11</v>
      </c>
      <c r="CG240">
        <f t="shared" si="301"/>
        <v>0</v>
      </c>
      <c r="CH240">
        <f t="shared" si="302"/>
        <v>0</v>
      </c>
      <c r="CI240">
        <f t="shared" si="303"/>
        <v>11</v>
      </c>
      <c r="CJ240">
        <f t="shared" si="304"/>
        <v>11</v>
      </c>
      <c r="CK240">
        <f t="shared" si="305"/>
        <v>11</v>
      </c>
      <c r="CL240" s="8">
        <f t="shared" si="306"/>
        <v>0</v>
      </c>
      <c r="CM240" s="8">
        <f t="shared" si="307"/>
        <v>11</v>
      </c>
      <c r="CN240" s="8">
        <f t="shared" si="308"/>
        <v>11</v>
      </c>
      <c r="CO240" s="8">
        <f t="shared" si="309"/>
        <v>0</v>
      </c>
      <c r="CP240" s="8">
        <f t="shared" si="310"/>
        <v>0</v>
      </c>
    </row>
    <row r="241" spans="1:94">
      <c r="A241" s="141">
        <v>23</v>
      </c>
      <c r="B241" s="142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114</v>
      </c>
      <c r="H241" s="21">
        <f t="shared" si="448"/>
        <v>0</v>
      </c>
      <c r="I241" s="21">
        <f t="shared" si="448"/>
        <v>22</v>
      </c>
      <c r="J241" s="21">
        <f t="shared" si="448"/>
        <v>5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72.960000000000008</v>
      </c>
      <c r="AB241" s="21">
        <f t="shared" ref="AB241:AE241" si="451">+AB134+AB145+AB156+AB167</f>
        <v>44.56</v>
      </c>
      <c r="AC241" s="21">
        <f t="shared" si="451"/>
        <v>11.36</v>
      </c>
      <c r="AD241" s="21">
        <f t="shared" si="451"/>
        <v>10.319999999999999</v>
      </c>
      <c r="AE241" s="21">
        <f t="shared" si="451"/>
        <v>1.7999999999999998</v>
      </c>
      <c r="AH241" s="21">
        <f>+AH134+AH145+AH156+AH167</f>
        <v>0</v>
      </c>
      <c r="AI241" s="21">
        <f t="shared" ref="AI241:AL241" si="452">+AI134+AI145+AI156+AI167</f>
        <v>41.039999999999992</v>
      </c>
      <c r="AJ241" s="21">
        <f t="shared" si="452"/>
        <v>54.72</v>
      </c>
      <c r="AK241" s="21">
        <f t="shared" si="452"/>
        <v>26.16</v>
      </c>
      <c r="AL241" s="21">
        <f t="shared" si="452"/>
        <v>19.079999999999998</v>
      </c>
      <c r="CF241">
        <f t="shared" si="300"/>
        <v>141</v>
      </c>
      <c r="CG241">
        <f t="shared" si="301"/>
        <v>0</v>
      </c>
      <c r="CH241">
        <f t="shared" si="302"/>
        <v>0</v>
      </c>
      <c r="CI241">
        <f t="shared" si="303"/>
        <v>141</v>
      </c>
      <c r="CJ241">
        <f t="shared" si="304"/>
        <v>141</v>
      </c>
      <c r="CK241">
        <f t="shared" si="305"/>
        <v>141</v>
      </c>
      <c r="CL241" s="8">
        <f t="shared" si="306"/>
        <v>0</v>
      </c>
      <c r="CM241" s="8">
        <f t="shared" si="307"/>
        <v>141</v>
      </c>
      <c r="CN241" s="8">
        <f t="shared" si="308"/>
        <v>141</v>
      </c>
      <c r="CO241" s="8">
        <f t="shared" si="309"/>
        <v>0</v>
      </c>
      <c r="CP241" s="8">
        <f t="shared" si="310"/>
        <v>0</v>
      </c>
    </row>
    <row r="242" spans="1:94">
      <c r="A242" s="141"/>
      <c r="B242" s="142"/>
      <c r="C242" s="14" t="s">
        <v>53</v>
      </c>
      <c r="F242" s="21">
        <f t="shared" ref="F242:J249" si="453">+F135+F146+F157+F168</f>
        <v>0</v>
      </c>
      <c r="G242" s="21">
        <f t="shared" si="453"/>
        <v>114</v>
      </c>
      <c r="H242" s="21">
        <f t="shared" si="453"/>
        <v>0</v>
      </c>
      <c r="I242" s="21">
        <f t="shared" si="453"/>
        <v>22</v>
      </c>
      <c r="J242" s="21">
        <f t="shared" si="453"/>
        <v>3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72.960000000000008</v>
      </c>
      <c r="AB242" s="21">
        <f t="shared" si="456"/>
        <v>44.56</v>
      </c>
      <c r="AC242" s="21">
        <f t="shared" si="456"/>
        <v>11.04</v>
      </c>
      <c r="AD242" s="21">
        <f t="shared" si="456"/>
        <v>9.3599999999999977</v>
      </c>
      <c r="AE242" s="21">
        <f t="shared" si="456"/>
        <v>1.0799999999999998</v>
      </c>
      <c r="AH242" s="21">
        <f t="shared" ref="AH242:AL242" si="457">+AH135+AH146+AH157+AH168</f>
        <v>0</v>
      </c>
      <c r="AI242" s="21">
        <f t="shared" si="457"/>
        <v>41.039999999999992</v>
      </c>
      <c r="AJ242" s="21">
        <f t="shared" si="457"/>
        <v>54.72</v>
      </c>
      <c r="AK242" s="21">
        <f t="shared" si="457"/>
        <v>26.16</v>
      </c>
      <c r="AL242" s="21">
        <f t="shared" si="457"/>
        <v>17.080000000000002</v>
      </c>
      <c r="CF242">
        <f t="shared" si="300"/>
        <v>139</v>
      </c>
      <c r="CG242">
        <f t="shared" si="301"/>
        <v>0</v>
      </c>
      <c r="CH242">
        <f t="shared" si="302"/>
        <v>0</v>
      </c>
      <c r="CI242">
        <f t="shared" si="303"/>
        <v>139</v>
      </c>
      <c r="CJ242">
        <f t="shared" si="304"/>
        <v>139</v>
      </c>
      <c r="CK242">
        <f t="shared" si="305"/>
        <v>139</v>
      </c>
      <c r="CL242" s="8">
        <f t="shared" si="306"/>
        <v>0</v>
      </c>
      <c r="CM242" s="8">
        <f t="shared" si="307"/>
        <v>139</v>
      </c>
      <c r="CN242" s="8">
        <f t="shared" si="308"/>
        <v>139</v>
      </c>
      <c r="CO242" s="8">
        <f t="shared" si="309"/>
        <v>0</v>
      </c>
      <c r="CP242" s="8">
        <f t="shared" si="310"/>
        <v>0</v>
      </c>
    </row>
    <row r="243" spans="1:94">
      <c r="A243" s="141"/>
      <c r="B243" s="142"/>
      <c r="C243" s="14" t="s">
        <v>54</v>
      </c>
      <c r="F243" s="21">
        <f t="shared" si="453"/>
        <v>0</v>
      </c>
      <c r="G243" s="21">
        <f t="shared" si="453"/>
        <v>118</v>
      </c>
      <c r="H243" s="21">
        <f t="shared" si="453"/>
        <v>0</v>
      </c>
      <c r="I243" s="21">
        <f t="shared" si="453"/>
        <v>5</v>
      </c>
      <c r="J243" s="21">
        <f t="shared" si="453"/>
        <v>2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75.52000000000001</v>
      </c>
      <c r="AB243" s="21">
        <f t="shared" si="460"/>
        <v>43.279999999999994</v>
      </c>
      <c r="AC243" s="21">
        <f t="shared" si="460"/>
        <v>2.7199999999999998</v>
      </c>
      <c r="AD243" s="21">
        <f t="shared" si="460"/>
        <v>2.7599999999999993</v>
      </c>
      <c r="AE243" s="21">
        <f t="shared" si="460"/>
        <v>0.72</v>
      </c>
      <c r="AH243" s="21">
        <f t="shared" ref="AH243:AL243" si="461">+AH136+AH147+AH158+AH169</f>
        <v>0</v>
      </c>
      <c r="AI243" s="21">
        <f t="shared" si="461"/>
        <v>42.48</v>
      </c>
      <c r="AJ243" s="21">
        <f t="shared" si="461"/>
        <v>56.64</v>
      </c>
      <c r="AK243" s="21">
        <f t="shared" si="461"/>
        <v>20.680000000000003</v>
      </c>
      <c r="AL243" s="21">
        <f t="shared" si="461"/>
        <v>5.2</v>
      </c>
      <c r="CF243">
        <f t="shared" si="300"/>
        <v>125</v>
      </c>
      <c r="CG243">
        <f t="shared" si="301"/>
        <v>0</v>
      </c>
      <c r="CH243">
        <f t="shared" si="302"/>
        <v>0</v>
      </c>
      <c r="CI243">
        <f t="shared" si="303"/>
        <v>125.00000000000001</v>
      </c>
      <c r="CJ243">
        <f t="shared" si="304"/>
        <v>125.00000000000001</v>
      </c>
      <c r="CK243">
        <f t="shared" si="305"/>
        <v>125.00000000000001</v>
      </c>
      <c r="CL243" s="8">
        <f t="shared" si="306"/>
        <v>0</v>
      </c>
      <c r="CM243" s="8">
        <f t="shared" si="307"/>
        <v>125.00000000000001</v>
      </c>
      <c r="CN243" s="8">
        <f t="shared" si="308"/>
        <v>125.00000000000001</v>
      </c>
      <c r="CO243" s="8">
        <f t="shared" si="309"/>
        <v>0</v>
      </c>
      <c r="CP243" s="8">
        <f t="shared" si="310"/>
        <v>0</v>
      </c>
    </row>
    <row r="244" spans="1:94">
      <c r="A244" s="141"/>
      <c r="B244" s="142"/>
      <c r="C244" s="14" t="s">
        <v>55</v>
      </c>
      <c r="F244" s="21">
        <f t="shared" si="453"/>
        <v>0</v>
      </c>
      <c r="G244" s="21">
        <f t="shared" si="453"/>
        <v>23</v>
      </c>
      <c r="H244" s="21">
        <f t="shared" si="453"/>
        <v>0</v>
      </c>
      <c r="I244" s="21">
        <f t="shared" si="453"/>
        <v>21</v>
      </c>
      <c r="J244" s="21">
        <f t="shared" si="453"/>
        <v>4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14.72</v>
      </c>
      <c r="AB244" s="21">
        <f t="shared" si="464"/>
        <v>11.64</v>
      </c>
      <c r="AC244" s="21">
        <f t="shared" si="464"/>
        <v>10.719999999999999</v>
      </c>
      <c r="AD244" s="21">
        <f t="shared" si="464"/>
        <v>9.4800000000000022</v>
      </c>
      <c r="AE244" s="21">
        <f t="shared" si="464"/>
        <v>1.44</v>
      </c>
      <c r="AH244" s="21">
        <f t="shared" ref="AH244:AL244" si="465">+AH137+AH148+AH159+AH170</f>
        <v>0</v>
      </c>
      <c r="AI244" s="21">
        <f t="shared" si="465"/>
        <v>8.2799999999999994</v>
      </c>
      <c r="AJ244" s="21">
        <f t="shared" si="465"/>
        <v>11.040000000000001</v>
      </c>
      <c r="AK244" s="21">
        <f t="shared" si="465"/>
        <v>11.24</v>
      </c>
      <c r="AL244" s="21">
        <f t="shared" si="465"/>
        <v>17.440000000000001</v>
      </c>
      <c r="CF244">
        <f t="shared" si="300"/>
        <v>48</v>
      </c>
      <c r="CG244">
        <f t="shared" si="301"/>
        <v>0</v>
      </c>
      <c r="CH244">
        <f t="shared" si="302"/>
        <v>0</v>
      </c>
      <c r="CI244">
        <f t="shared" si="303"/>
        <v>48</v>
      </c>
      <c r="CJ244">
        <f t="shared" si="304"/>
        <v>48</v>
      </c>
      <c r="CK244">
        <f t="shared" si="305"/>
        <v>48</v>
      </c>
      <c r="CL244" s="8">
        <f t="shared" si="306"/>
        <v>0</v>
      </c>
      <c r="CM244" s="8">
        <f t="shared" si="307"/>
        <v>48</v>
      </c>
      <c r="CN244" s="8">
        <f t="shared" si="308"/>
        <v>48</v>
      </c>
      <c r="CO244" s="8">
        <f t="shared" si="309"/>
        <v>0</v>
      </c>
      <c r="CP244" s="8">
        <f t="shared" si="310"/>
        <v>0</v>
      </c>
    </row>
    <row r="245" spans="1:94">
      <c r="A245" s="141"/>
      <c r="B245" s="142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41"/>
      <c r="B246" s="142"/>
      <c r="C246" s="14" t="s">
        <v>57</v>
      </c>
      <c r="F246" s="21">
        <f t="shared" si="453"/>
        <v>0</v>
      </c>
      <c r="G246" s="21">
        <f t="shared" si="453"/>
        <v>111</v>
      </c>
      <c r="H246" s="21">
        <f t="shared" si="453"/>
        <v>0</v>
      </c>
      <c r="I246" s="21">
        <f t="shared" si="453"/>
        <v>3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71.039999999999992</v>
      </c>
      <c r="AB246" s="21">
        <f t="shared" si="472"/>
        <v>40.44</v>
      </c>
      <c r="AC246" s="21">
        <f t="shared" si="472"/>
        <v>1.44</v>
      </c>
      <c r="AD246" s="21">
        <f t="shared" si="472"/>
        <v>1.0799999999999998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39.96</v>
      </c>
      <c r="AJ246" s="21">
        <f t="shared" si="473"/>
        <v>53.279999999999994</v>
      </c>
      <c r="AK246" s="21">
        <f t="shared" si="473"/>
        <v>18.840000000000003</v>
      </c>
      <c r="AL246" s="21">
        <f t="shared" si="473"/>
        <v>1.9200000000000002</v>
      </c>
      <c r="CF246">
        <f t="shared" si="300"/>
        <v>114</v>
      </c>
      <c r="CG246">
        <f t="shared" si="301"/>
        <v>0</v>
      </c>
      <c r="CH246">
        <f t="shared" si="302"/>
        <v>0</v>
      </c>
      <c r="CI246">
        <f t="shared" si="303"/>
        <v>113.99999999999999</v>
      </c>
      <c r="CJ246">
        <f t="shared" si="304"/>
        <v>114</v>
      </c>
      <c r="CK246">
        <f t="shared" si="305"/>
        <v>114</v>
      </c>
      <c r="CL246" s="8">
        <f t="shared" si="306"/>
        <v>0</v>
      </c>
      <c r="CM246" s="8">
        <f t="shared" si="307"/>
        <v>114</v>
      </c>
      <c r="CN246" s="8">
        <f t="shared" si="308"/>
        <v>114</v>
      </c>
      <c r="CO246" s="8">
        <f t="shared" si="309"/>
        <v>0</v>
      </c>
      <c r="CP246" s="8">
        <f t="shared" si="310"/>
        <v>0</v>
      </c>
    </row>
    <row r="247" spans="1:94">
      <c r="A247" s="141"/>
      <c r="B247" s="142"/>
      <c r="C247" s="14" t="s">
        <v>58</v>
      </c>
      <c r="F247" s="21">
        <f t="shared" si="453"/>
        <v>0</v>
      </c>
      <c r="G247" s="21">
        <f t="shared" si="453"/>
        <v>110</v>
      </c>
      <c r="H247" s="21">
        <f t="shared" si="453"/>
        <v>0</v>
      </c>
      <c r="I247" s="21">
        <f t="shared" si="453"/>
        <v>110</v>
      </c>
      <c r="J247" s="21">
        <f t="shared" si="453"/>
        <v>19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70.400000000000006</v>
      </c>
      <c r="AB247" s="21">
        <f t="shared" si="476"/>
        <v>57.2</v>
      </c>
      <c r="AC247" s="21">
        <f t="shared" si="476"/>
        <v>55.84</v>
      </c>
      <c r="AD247" s="21">
        <f t="shared" si="476"/>
        <v>48.719999999999992</v>
      </c>
      <c r="AE247" s="21">
        <f t="shared" si="476"/>
        <v>6.8400000000000007</v>
      </c>
      <c r="AH247" s="21">
        <f t="shared" ref="AH247:AL247" si="477">+AH140+AH151+AH162+AH173</f>
        <v>0</v>
      </c>
      <c r="AI247" s="21">
        <f t="shared" si="477"/>
        <v>39.6</v>
      </c>
      <c r="AJ247" s="21">
        <f t="shared" si="477"/>
        <v>52.8</v>
      </c>
      <c r="AK247" s="21">
        <f t="shared" si="477"/>
        <v>57.2</v>
      </c>
      <c r="AL247" s="21">
        <f t="shared" si="477"/>
        <v>89.4</v>
      </c>
      <c r="CF247">
        <f t="shared" si="300"/>
        <v>239</v>
      </c>
      <c r="CG247">
        <f t="shared" si="301"/>
        <v>0</v>
      </c>
      <c r="CH247">
        <f t="shared" si="302"/>
        <v>0</v>
      </c>
      <c r="CI247">
        <f t="shared" si="303"/>
        <v>239</v>
      </c>
      <c r="CJ247">
        <f t="shared" si="304"/>
        <v>239.00000000000003</v>
      </c>
      <c r="CK247">
        <f t="shared" si="305"/>
        <v>239.00000000000003</v>
      </c>
      <c r="CL247" s="8">
        <f t="shared" si="306"/>
        <v>0</v>
      </c>
      <c r="CM247" s="8">
        <f t="shared" si="307"/>
        <v>239.00000000000003</v>
      </c>
      <c r="CN247" s="8">
        <f t="shared" si="308"/>
        <v>239.00000000000003</v>
      </c>
      <c r="CO247" s="8">
        <f t="shared" si="309"/>
        <v>0</v>
      </c>
      <c r="CP247" s="8">
        <f t="shared" si="310"/>
        <v>0</v>
      </c>
    </row>
    <row r="248" spans="1:94">
      <c r="A248" s="141"/>
      <c r="B248" s="142"/>
      <c r="C248" s="14" t="s">
        <v>59</v>
      </c>
      <c r="F248" s="21">
        <f t="shared" si="453"/>
        <v>0</v>
      </c>
      <c r="G248" s="21">
        <f t="shared" si="453"/>
        <v>52</v>
      </c>
      <c r="H248" s="21">
        <f t="shared" si="453"/>
        <v>0</v>
      </c>
      <c r="I248" s="21">
        <f t="shared" si="453"/>
        <v>51</v>
      </c>
      <c r="J248" s="21">
        <f t="shared" si="453"/>
        <v>11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33.28</v>
      </c>
      <c r="AB248" s="21">
        <f t="shared" si="480"/>
        <v>26.88</v>
      </c>
      <c r="AC248" s="21">
        <f t="shared" si="480"/>
        <v>26.24</v>
      </c>
      <c r="AD248" s="21">
        <f t="shared" si="480"/>
        <v>23.64</v>
      </c>
      <c r="AE248" s="21">
        <f t="shared" si="480"/>
        <v>3.9599999999999995</v>
      </c>
      <c r="AH248" s="21">
        <f t="shared" ref="AH248:AL248" si="481">+AH141+AH152+AH163+AH174</f>
        <v>0</v>
      </c>
      <c r="AI248" s="21">
        <f t="shared" si="481"/>
        <v>18.72</v>
      </c>
      <c r="AJ248" s="21">
        <f t="shared" si="481"/>
        <v>24.96</v>
      </c>
      <c r="AK248" s="21">
        <f t="shared" si="481"/>
        <v>26.680000000000003</v>
      </c>
      <c r="AL248" s="21">
        <f t="shared" si="481"/>
        <v>43.64</v>
      </c>
      <c r="CF248">
        <f t="shared" si="300"/>
        <v>114</v>
      </c>
      <c r="CG248">
        <f t="shared" si="301"/>
        <v>0</v>
      </c>
      <c r="CH248">
        <f t="shared" si="302"/>
        <v>0</v>
      </c>
      <c r="CI248">
        <f t="shared" si="303"/>
        <v>113.99999999999999</v>
      </c>
      <c r="CJ248">
        <f t="shared" si="304"/>
        <v>114</v>
      </c>
      <c r="CK248">
        <f t="shared" si="305"/>
        <v>114</v>
      </c>
      <c r="CL248" s="8">
        <f t="shared" si="306"/>
        <v>0</v>
      </c>
      <c r="CM248" s="8">
        <f t="shared" si="307"/>
        <v>114</v>
      </c>
      <c r="CN248" s="8">
        <f t="shared" si="308"/>
        <v>114</v>
      </c>
      <c r="CO248" s="8">
        <f t="shared" si="309"/>
        <v>0</v>
      </c>
      <c r="CP248" s="8">
        <f t="shared" si="310"/>
        <v>0</v>
      </c>
    </row>
    <row r="249" spans="1:94">
      <c r="A249" s="141"/>
      <c r="B249" s="142"/>
      <c r="C249" s="14" t="s">
        <v>60</v>
      </c>
      <c r="F249" s="21">
        <f t="shared" si="453"/>
        <v>0</v>
      </c>
      <c r="G249" s="21">
        <f t="shared" si="453"/>
        <v>12</v>
      </c>
      <c r="H249" s="21">
        <f t="shared" si="453"/>
        <v>0</v>
      </c>
      <c r="I249" s="21">
        <f t="shared" si="453"/>
        <v>103</v>
      </c>
      <c r="J249" s="21">
        <f t="shared" si="453"/>
        <v>1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7.6800000000000006</v>
      </c>
      <c r="AB249" s="21">
        <f t="shared" si="484"/>
        <v>20.8</v>
      </c>
      <c r="AC249" s="21">
        <f t="shared" si="484"/>
        <v>49.599999999999994</v>
      </c>
      <c r="AD249" s="21">
        <f t="shared" si="484"/>
        <v>37.559999999999995</v>
      </c>
      <c r="AE249" s="21">
        <f t="shared" si="484"/>
        <v>0.36</v>
      </c>
      <c r="AH249" s="21">
        <f t="shared" ref="AH249:AL249" si="485">+AH142+AH153+AH164+AH175</f>
        <v>0</v>
      </c>
      <c r="AI249" s="21">
        <f t="shared" si="485"/>
        <v>4.3199999999999994</v>
      </c>
      <c r="AJ249" s="21">
        <f t="shared" si="485"/>
        <v>5.7600000000000007</v>
      </c>
      <c r="AK249" s="21">
        <f t="shared" si="485"/>
        <v>39</v>
      </c>
      <c r="AL249" s="21">
        <f t="shared" si="485"/>
        <v>66.92</v>
      </c>
      <c r="CF249">
        <f t="shared" si="300"/>
        <v>116</v>
      </c>
      <c r="CG249">
        <f t="shared" si="301"/>
        <v>0</v>
      </c>
      <c r="CH249">
        <f t="shared" si="302"/>
        <v>0</v>
      </c>
      <c r="CI249">
        <f t="shared" si="303"/>
        <v>115.99999999999999</v>
      </c>
      <c r="CJ249">
        <f t="shared" si="304"/>
        <v>116</v>
      </c>
      <c r="CK249">
        <f t="shared" si="305"/>
        <v>116</v>
      </c>
      <c r="CL249" s="8">
        <f t="shared" si="306"/>
        <v>0</v>
      </c>
      <c r="CM249" s="8">
        <f t="shared" si="307"/>
        <v>116</v>
      </c>
      <c r="CN249" s="8">
        <f t="shared" si="308"/>
        <v>116</v>
      </c>
      <c r="CO249" s="8">
        <f t="shared" si="309"/>
        <v>0</v>
      </c>
      <c r="CP249" s="8">
        <f t="shared" si="310"/>
        <v>0</v>
      </c>
    </row>
    <row r="250" spans="1:94">
      <c r="A250" s="141"/>
      <c r="B250" s="142"/>
      <c r="C250" s="14" t="s">
        <v>61</v>
      </c>
      <c r="F250" s="21">
        <f>+F143+F154+F165+F176</f>
        <v>0</v>
      </c>
      <c r="G250" s="21">
        <f t="shared" ref="G250:J250" si="486">+G143+G154+G165+G176</f>
        <v>13</v>
      </c>
      <c r="H250" s="21">
        <f t="shared" si="486"/>
        <v>0</v>
      </c>
      <c r="I250" s="21">
        <f t="shared" si="486"/>
        <v>102</v>
      </c>
      <c r="J250" s="21">
        <f t="shared" si="486"/>
        <v>0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8.32</v>
      </c>
      <c r="AB250" s="21">
        <f t="shared" ref="AB250:AE250" si="489">+AB143+AB154+AB165+AB176</f>
        <v>21</v>
      </c>
      <c r="AC250" s="21">
        <f t="shared" si="489"/>
        <v>48.96</v>
      </c>
      <c r="AD250" s="21">
        <f t="shared" si="489"/>
        <v>36.72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4.68</v>
      </c>
      <c r="AJ250" s="21">
        <f t="shared" si="490"/>
        <v>6.2400000000000011</v>
      </c>
      <c r="AK250" s="21">
        <f t="shared" si="490"/>
        <v>38.799999999999997</v>
      </c>
      <c r="AL250" s="21">
        <f t="shared" si="490"/>
        <v>65.28</v>
      </c>
      <c r="CF250">
        <f t="shared" si="300"/>
        <v>115</v>
      </c>
      <c r="CG250">
        <f t="shared" si="301"/>
        <v>0</v>
      </c>
      <c r="CH250">
        <f t="shared" si="302"/>
        <v>0</v>
      </c>
      <c r="CI250">
        <f t="shared" si="303"/>
        <v>115</v>
      </c>
      <c r="CJ250">
        <f t="shared" si="304"/>
        <v>115</v>
      </c>
      <c r="CK250">
        <f t="shared" si="305"/>
        <v>115</v>
      </c>
      <c r="CL250" s="8">
        <f t="shared" si="306"/>
        <v>0</v>
      </c>
      <c r="CM250" s="8">
        <f t="shared" si="307"/>
        <v>115</v>
      </c>
      <c r="CN250" s="8">
        <f t="shared" si="308"/>
        <v>115</v>
      </c>
      <c r="CO250" s="8">
        <f t="shared" si="309"/>
        <v>0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199</v>
      </c>
      <c r="G251" s="21">
        <f t="shared" ref="G251:J251" si="491">+SUM(G177:G180)</f>
        <v>373</v>
      </c>
      <c r="H251" s="21">
        <f t="shared" si="491"/>
        <v>745</v>
      </c>
      <c r="I251" s="21">
        <f t="shared" si="491"/>
        <v>466</v>
      </c>
      <c r="J251" s="21">
        <f t="shared" si="491"/>
        <v>93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223</v>
      </c>
      <c r="AB251" s="21">
        <f t="shared" ref="AB251:AE251" si="494">+SUM(AB177:AB180)</f>
        <v>373</v>
      </c>
      <c r="AC251" s="21">
        <f t="shared" si="494"/>
        <v>745</v>
      </c>
      <c r="AD251" s="21">
        <f t="shared" si="494"/>
        <v>466</v>
      </c>
      <c r="AE251" s="21">
        <f t="shared" si="494"/>
        <v>93</v>
      </c>
      <c r="AH251" s="21">
        <f>+SUM(AH177:AH180)</f>
        <v>92.017600000000002</v>
      </c>
      <c r="AI251" s="21">
        <f t="shared" ref="AI251:AL251" si="495">+SUM(AI177:AI180)</f>
        <v>259.08000000000004</v>
      </c>
      <c r="AJ251" s="21">
        <f t="shared" si="495"/>
        <v>527.1952</v>
      </c>
      <c r="AK251" s="21">
        <f t="shared" si="495"/>
        <v>577.89760000000001</v>
      </c>
      <c r="AL251" s="21">
        <f t="shared" si="495"/>
        <v>419.80959999999999</v>
      </c>
      <c r="CF251">
        <f t="shared" si="300"/>
        <v>1876</v>
      </c>
      <c r="CG251">
        <f t="shared" si="301"/>
        <v>0</v>
      </c>
      <c r="CH251">
        <f t="shared" si="302"/>
        <v>0</v>
      </c>
      <c r="CI251">
        <f t="shared" si="303"/>
        <v>1900</v>
      </c>
      <c r="CJ251">
        <f t="shared" si="304"/>
        <v>1876</v>
      </c>
      <c r="CK251">
        <f t="shared" si="305"/>
        <v>1900</v>
      </c>
      <c r="CL251" s="8">
        <f t="shared" si="306"/>
        <v>24</v>
      </c>
      <c r="CM251" s="8">
        <f t="shared" si="307"/>
        <v>1900</v>
      </c>
      <c r="CN251" s="8">
        <f t="shared" si="308"/>
        <v>1900</v>
      </c>
      <c r="CO251" s="8">
        <f t="shared" si="309"/>
        <v>0</v>
      </c>
      <c r="CP251" s="8">
        <f t="shared" si="310"/>
        <v>24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80</v>
      </c>
      <c r="G252" s="21">
        <f t="shared" ref="G252:J252" si="496">+SUM(G181:G184)</f>
        <v>163</v>
      </c>
      <c r="H252" s="21">
        <f t="shared" si="496"/>
        <v>326</v>
      </c>
      <c r="I252" s="21">
        <f t="shared" si="496"/>
        <v>204</v>
      </c>
      <c r="J252" s="21">
        <f t="shared" si="496"/>
        <v>41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80</v>
      </c>
      <c r="AB252" s="21">
        <f t="shared" ref="AB252:AE252" si="499">+SUM(AB181:AB184)</f>
        <v>163</v>
      </c>
      <c r="AC252" s="21">
        <f t="shared" si="499"/>
        <v>326</v>
      </c>
      <c r="AD252" s="21">
        <f t="shared" si="499"/>
        <v>204</v>
      </c>
      <c r="AE252" s="21">
        <f t="shared" si="499"/>
        <v>41</v>
      </c>
      <c r="AH252" s="21">
        <f>+SUM(AH181:AH184)</f>
        <v>36.991999999999997</v>
      </c>
      <c r="AI252" s="21">
        <f t="shared" ref="AI252:AL252" si="500">+SUM(AI181:AI184)</f>
        <v>110.18719999999999</v>
      </c>
      <c r="AJ252" s="21">
        <f t="shared" si="500"/>
        <v>229.87199999999999</v>
      </c>
      <c r="AK252" s="21">
        <f t="shared" si="500"/>
        <v>252.89600000000002</v>
      </c>
      <c r="AL252" s="21">
        <f t="shared" si="500"/>
        <v>184.05279999999999</v>
      </c>
      <c r="CF252">
        <f t="shared" si="300"/>
        <v>814</v>
      </c>
      <c r="CG252">
        <f t="shared" si="301"/>
        <v>0</v>
      </c>
      <c r="CH252">
        <f t="shared" si="302"/>
        <v>0</v>
      </c>
      <c r="CI252">
        <f t="shared" si="303"/>
        <v>814</v>
      </c>
      <c r="CJ252">
        <f t="shared" si="304"/>
        <v>814</v>
      </c>
      <c r="CK252">
        <f t="shared" si="305"/>
        <v>814</v>
      </c>
      <c r="CL252" s="8">
        <f t="shared" si="306"/>
        <v>0</v>
      </c>
      <c r="CM252" s="8">
        <f t="shared" si="307"/>
        <v>814</v>
      </c>
      <c r="CN252" s="8">
        <f t="shared" si="308"/>
        <v>814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725</v>
      </c>
      <c r="G253" s="21">
        <f t="shared" ref="G253:J253" si="501">+SUM(G185:G188)</f>
        <v>2173</v>
      </c>
      <c r="H253" s="21">
        <f t="shared" si="501"/>
        <v>362</v>
      </c>
      <c r="I253" s="21">
        <f t="shared" si="501"/>
        <v>362</v>
      </c>
      <c r="J253" s="21">
        <f t="shared" si="501"/>
        <v>0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725</v>
      </c>
      <c r="AB253" s="21">
        <f t="shared" ref="AB253:AE253" si="504">+SUM(AB185:AB188)</f>
        <v>2173</v>
      </c>
      <c r="AC253" s="21">
        <f t="shared" si="504"/>
        <v>362</v>
      </c>
      <c r="AD253" s="21">
        <f t="shared" si="504"/>
        <v>362</v>
      </c>
      <c r="AE253" s="21">
        <f t="shared" si="504"/>
        <v>0</v>
      </c>
      <c r="AH253" s="21">
        <f>+SUM(AH185:AH188)</f>
        <v>257</v>
      </c>
      <c r="AI253" s="21">
        <f t="shared" ref="AI253:AL253" si="505">+SUM(AI185:AI188)</f>
        <v>2173</v>
      </c>
      <c r="AJ253" s="21">
        <f t="shared" si="505"/>
        <v>362</v>
      </c>
      <c r="AK253" s="21">
        <f t="shared" si="505"/>
        <v>362</v>
      </c>
      <c r="AL253" s="21">
        <f t="shared" si="505"/>
        <v>468</v>
      </c>
      <c r="CF253">
        <f t="shared" si="300"/>
        <v>3622</v>
      </c>
      <c r="CG253">
        <f t="shared" si="301"/>
        <v>0</v>
      </c>
      <c r="CH253">
        <f t="shared" si="302"/>
        <v>0</v>
      </c>
      <c r="CI253">
        <f t="shared" si="303"/>
        <v>3622</v>
      </c>
      <c r="CJ253">
        <f t="shared" si="304"/>
        <v>3622</v>
      </c>
      <c r="CK253">
        <f t="shared" si="305"/>
        <v>3622</v>
      </c>
      <c r="CL253" s="8">
        <f t="shared" si="306"/>
        <v>0</v>
      </c>
      <c r="CM253" s="8">
        <f t="shared" si="307"/>
        <v>3622</v>
      </c>
      <c r="CN253" s="8">
        <f t="shared" si="308"/>
        <v>3622</v>
      </c>
      <c r="CO253" s="8">
        <f t="shared" si="309"/>
        <v>0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1577652.0019781364</v>
      </c>
      <c r="G258" s="43">
        <f t="shared" ref="G258:J258" si="526">SUM(G210:G257)</f>
        <v>4678.1325500000003</v>
      </c>
      <c r="H258" s="43">
        <f t="shared" si="526"/>
        <v>77190.700685616001</v>
      </c>
      <c r="I258" s="43">
        <f t="shared" si="526"/>
        <v>20070</v>
      </c>
      <c r="J258" s="43">
        <f t="shared" si="526"/>
        <v>350433.03628464526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1845673.2278506251</v>
      </c>
      <c r="AB258" s="43">
        <f t="shared" ref="AB258" si="535">SUM(AB210:AB257)</f>
        <v>5286.5729187459838</v>
      </c>
      <c r="AC258" s="43">
        <f t="shared" ref="AC258" si="536">SUM(AC210:AC257)</f>
        <v>76763.921268346414</v>
      </c>
      <c r="AD258" s="43">
        <f t="shared" ref="AD258" si="537">SUM(AD210:AD257)</f>
        <v>18126.680000000008</v>
      </c>
      <c r="AE258" s="43">
        <f t="shared" ref="AE258" si="538">SUM(AE210:AE257)</f>
        <v>168164.4704121562</v>
      </c>
      <c r="AH258" s="43">
        <f>SUM(AH210:AH257)</f>
        <v>1577034.0115781364</v>
      </c>
      <c r="AI258" s="43">
        <f t="shared" ref="AI258" si="539">SUM(AI210:AI257)</f>
        <v>3468.3897500000003</v>
      </c>
      <c r="AJ258" s="43">
        <f t="shared" ref="AJ258" si="540">SUM(AJ210:AJ257)</f>
        <v>76543.10417105892</v>
      </c>
      <c r="AK258" s="43">
        <f t="shared" ref="AK258" si="541">SUM(AK210:AK257)</f>
        <v>19713.331980590552</v>
      </c>
      <c r="AL258" s="43">
        <f t="shared" ref="AL258" si="542">SUM(AL210:AL257)</f>
        <v>353261.03497008828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 t="e">
        <f>+F210/$CK210</f>
        <v>#DIV/0!</v>
      </c>
      <c r="G263" s="88" t="e">
        <f t="shared" ref="G263:J263" si="548">+G210/$CK210</f>
        <v>#DIV/0!</v>
      </c>
      <c r="H263" s="88" t="e">
        <f t="shared" si="548"/>
        <v>#DIV/0!</v>
      </c>
      <c r="I263" s="88" t="e">
        <f t="shared" si="548"/>
        <v>#DIV/0!</v>
      </c>
      <c r="J263" s="88" t="e">
        <f t="shared" si="548"/>
        <v>#DIV/0!</v>
      </c>
      <c r="M263" s="88" t="e">
        <f>+M210/$CK210</f>
        <v>#DIV/0!</v>
      </c>
      <c r="N263" s="88" t="e">
        <f t="shared" ref="N263:Q263" si="549">+N210/$CK210</f>
        <v>#DIV/0!</v>
      </c>
      <c r="O263" s="88" t="e">
        <f t="shared" si="549"/>
        <v>#DIV/0!</v>
      </c>
      <c r="P263" s="88" t="e">
        <f t="shared" si="549"/>
        <v>#DIV/0!</v>
      </c>
      <c r="Q263" s="88" t="e">
        <f t="shared" si="549"/>
        <v>#DIV/0!</v>
      </c>
      <c r="T263" s="88" t="e">
        <f>+T210/$CK210</f>
        <v>#DIV/0!</v>
      </c>
      <c r="U263" s="88" t="e">
        <f t="shared" ref="U263:X263" si="550">+U210/$CK210</f>
        <v>#DIV/0!</v>
      </c>
      <c r="V263" s="88" t="e">
        <f t="shared" si="550"/>
        <v>#DIV/0!</v>
      </c>
      <c r="W263" s="88" t="e">
        <f t="shared" si="550"/>
        <v>#DIV/0!</v>
      </c>
      <c r="X263" s="88" t="e">
        <f t="shared" si="550"/>
        <v>#DIV/0!</v>
      </c>
      <c r="AA263" s="88" t="e">
        <f>+AA210/$CK210</f>
        <v>#DIV/0!</v>
      </c>
      <c r="AB263" s="88" t="e">
        <f t="shared" ref="AB263:AE263" si="551">+AB210/$CK210</f>
        <v>#DIV/0!</v>
      </c>
      <c r="AC263" s="88" t="e">
        <f t="shared" si="551"/>
        <v>#DIV/0!</v>
      </c>
      <c r="AD263" s="88" t="e">
        <f t="shared" si="551"/>
        <v>#DIV/0!</v>
      </c>
      <c r="AE263" s="88" t="e">
        <f t="shared" si="551"/>
        <v>#DIV/0!</v>
      </c>
      <c r="AH263" s="88" t="e">
        <f>+AH210/$CK210</f>
        <v>#DIV/0!</v>
      </c>
      <c r="AI263" s="88" t="e">
        <f t="shared" ref="AI263:AL263" si="552">+AI210/$CK210</f>
        <v>#DIV/0!</v>
      </c>
      <c r="AJ263" s="88" t="e">
        <f t="shared" si="552"/>
        <v>#DIV/0!</v>
      </c>
      <c r="AK263" s="88" t="e">
        <f t="shared" si="552"/>
        <v>#DIV/0!</v>
      </c>
      <c r="AL263" s="88" t="e">
        <f t="shared" si="552"/>
        <v>#DIV/0!</v>
      </c>
      <c r="CL263" s="88" t="e">
        <f>CL210/$CK210</f>
        <v>#DIV/0!</v>
      </c>
      <c r="CM263" s="88" t="e">
        <f t="shared" ref="CM263:CP263" si="553">CM210/$CK210</f>
        <v>#DIV/0!</v>
      </c>
      <c r="CN263" s="88" t="e">
        <f t="shared" si="553"/>
        <v>#DIV/0!</v>
      </c>
      <c r="CO263" s="88" t="e">
        <f t="shared" si="553"/>
        <v>#DIV/0!</v>
      </c>
      <c r="CP263" s="88" t="e">
        <f t="shared" si="553"/>
        <v>#DIV/0!</v>
      </c>
    </row>
    <row r="264" spans="1:94">
      <c r="A264" s="86">
        <v>2</v>
      </c>
      <c r="B264" s="87" t="s">
        <v>63</v>
      </c>
      <c r="C264" s="14" t="s">
        <v>36</v>
      </c>
      <c r="F264" s="88" t="e">
        <f t="shared" ref="F264:J264" si="554">+F211/$CK211</f>
        <v>#DIV/0!</v>
      </c>
      <c r="G264" s="88" t="e">
        <f t="shared" si="554"/>
        <v>#DIV/0!</v>
      </c>
      <c r="H264" s="88" t="e">
        <f t="shared" si="554"/>
        <v>#DIV/0!</v>
      </c>
      <c r="I264" s="88" t="e">
        <f t="shared" si="554"/>
        <v>#DIV/0!</v>
      </c>
      <c r="J264" s="88" t="e">
        <f t="shared" si="554"/>
        <v>#DIV/0!</v>
      </c>
      <c r="M264" s="88" t="e">
        <f t="shared" ref="M264:Q264" si="555">+M211/$CK211</f>
        <v>#DIV/0!</v>
      </c>
      <c r="N264" s="88" t="e">
        <f t="shared" si="555"/>
        <v>#DIV/0!</v>
      </c>
      <c r="O264" s="88" t="e">
        <f t="shared" si="555"/>
        <v>#DIV/0!</v>
      </c>
      <c r="P264" s="88" t="e">
        <f t="shared" si="555"/>
        <v>#DIV/0!</v>
      </c>
      <c r="Q264" s="88" t="e">
        <f t="shared" si="555"/>
        <v>#DIV/0!</v>
      </c>
      <c r="T264" s="88" t="e">
        <f t="shared" ref="T264:X264" si="556">+T211/$CK211</f>
        <v>#DIV/0!</v>
      </c>
      <c r="U264" s="88" t="e">
        <f t="shared" si="556"/>
        <v>#DIV/0!</v>
      </c>
      <c r="V264" s="88" t="e">
        <f t="shared" si="556"/>
        <v>#DIV/0!</v>
      </c>
      <c r="W264" s="88" t="e">
        <f t="shared" si="556"/>
        <v>#DIV/0!</v>
      </c>
      <c r="X264" s="88" t="e">
        <f t="shared" si="556"/>
        <v>#DIV/0!</v>
      </c>
      <c r="AA264" s="88" t="e">
        <f t="shared" ref="AA264:AE264" si="557">+AA211/$CK211</f>
        <v>#DIV/0!</v>
      </c>
      <c r="AB264" s="88" t="e">
        <f t="shared" si="557"/>
        <v>#DIV/0!</v>
      </c>
      <c r="AC264" s="88" t="e">
        <f t="shared" si="557"/>
        <v>#DIV/0!</v>
      </c>
      <c r="AD264" s="88" t="e">
        <f t="shared" si="557"/>
        <v>#DIV/0!</v>
      </c>
      <c r="AE264" s="88" t="e">
        <f t="shared" si="557"/>
        <v>#DIV/0!</v>
      </c>
      <c r="AH264" s="88" t="e">
        <f t="shared" ref="AH264:AL264" si="558">+AH211/$CK211</f>
        <v>#DIV/0!</v>
      </c>
      <c r="AI264" s="88" t="e">
        <f t="shared" si="558"/>
        <v>#DIV/0!</v>
      </c>
      <c r="AJ264" s="88" t="e">
        <f t="shared" si="558"/>
        <v>#DIV/0!</v>
      </c>
      <c r="AK264" s="88" t="e">
        <f t="shared" si="558"/>
        <v>#DIV/0!</v>
      </c>
      <c r="AL264" s="88" t="e">
        <f t="shared" si="558"/>
        <v>#DIV/0!</v>
      </c>
      <c r="CL264" s="88" t="e">
        <f t="shared" ref="CL264:CP264" si="559">CL211/$CK211</f>
        <v>#DIV/0!</v>
      </c>
      <c r="CM264" s="88" t="e">
        <f t="shared" si="559"/>
        <v>#DIV/0!</v>
      </c>
      <c r="CN264" s="88" t="e">
        <f t="shared" si="559"/>
        <v>#DIV/0!</v>
      </c>
      <c r="CO264" s="88" t="e">
        <f t="shared" si="559"/>
        <v>#DIV/0!</v>
      </c>
      <c r="CP264" s="88" t="e">
        <f t="shared" si="559"/>
        <v>#DIV/0!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</v>
      </c>
      <c r="G265" s="88">
        <f t="shared" si="560"/>
        <v>0</v>
      </c>
      <c r="H265" s="88">
        <f t="shared" si="560"/>
        <v>0.32380952380952382</v>
      </c>
      <c r="I265" s="88">
        <f t="shared" si="560"/>
        <v>0.35742296918767508</v>
      </c>
      <c r="J265" s="88">
        <f t="shared" si="560"/>
        <v>0.3187675070028011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0.31092436974789917</v>
      </c>
      <c r="AB265" s="88">
        <f t="shared" si="563"/>
        <v>0.29411764705882354</v>
      </c>
      <c r="AC265" s="88">
        <f t="shared" si="563"/>
        <v>0</v>
      </c>
      <c r="AD265" s="88">
        <f t="shared" si="563"/>
        <v>0</v>
      </c>
      <c r="AE265" s="88">
        <f t="shared" si="563"/>
        <v>0.3949579831932773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0</v>
      </c>
      <c r="AK265" s="88">
        <f t="shared" si="564"/>
        <v>0</v>
      </c>
      <c r="AL265" s="88">
        <f t="shared" si="564"/>
        <v>1</v>
      </c>
      <c r="CL265" s="88">
        <f t="shared" ref="CL265:CP265" si="565">CL212/$CK212</f>
        <v>0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0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0</v>
      </c>
      <c r="G266" s="88">
        <f t="shared" si="566"/>
        <v>0</v>
      </c>
      <c r="H266" s="88">
        <f t="shared" si="566"/>
        <v>0.98732171156893822</v>
      </c>
      <c r="I266" s="88">
        <f t="shared" si="566"/>
        <v>1.2678288431061807E-2</v>
      </c>
      <c r="J266" s="88">
        <f t="shared" si="566"/>
        <v>0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</v>
      </c>
      <c r="AB266" s="88">
        <f t="shared" si="569"/>
        <v>0</v>
      </c>
      <c r="AC266" s="88">
        <f t="shared" si="569"/>
        <v>1</v>
      </c>
      <c r="AD266" s="88">
        <f t="shared" si="569"/>
        <v>0</v>
      </c>
      <c r="AE266" s="88">
        <f t="shared" si="569"/>
        <v>0</v>
      </c>
      <c r="AH266" s="88">
        <f t="shared" ref="AH266:AL266" si="570">+AH213/$CK213</f>
        <v>0</v>
      </c>
      <c r="AI266" s="88">
        <f t="shared" si="570"/>
        <v>0</v>
      </c>
      <c r="AJ266" s="88">
        <f t="shared" si="570"/>
        <v>0.85103011093502379</v>
      </c>
      <c r="AK266" s="88">
        <f t="shared" si="570"/>
        <v>0.14896988906497624</v>
      </c>
      <c r="AL266" s="88">
        <f t="shared" si="570"/>
        <v>0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0</v>
      </c>
      <c r="G267" s="88">
        <f t="shared" si="572"/>
        <v>0</v>
      </c>
      <c r="H267" s="88">
        <f t="shared" si="572"/>
        <v>0.60508241758241754</v>
      </c>
      <c r="I267" s="88">
        <f t="shared" si="572"/>
        <v>0.3949175824175824</v>
      </c>
      <c r="J267" s="88">
        <f t="shared" si="572"/>
        <v>0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</v>
      </c>
      <c r="AB267" s="88">
        <f t="shared" si="575"/>
        <v>0</v>
      </c>
      <c r="AC267" s="88">
        <f t="shared" si="575"/>
        <v>0.74244505494505497</v>
      </c>
      <c r="AD267" s="88">
        <f t="shared" si="575"/>
        <v>0.25755494505494503</v>
      </c>
      <c r="AE267" s="88">
        <f t="shared" si="575"/>
        <v>0</v>
      </c>
      <c r="AH267" s="88">
        <f t="shared" ref="AH267:AL267" si="576">+AH214/$CK214</f>
        <v>0</v>
      </c>
      <c r="AI267" s="88">
        <f t="shared" si="576"/>
        <v>0</v>
      </c>
      <c r="AJ267" s="88">
        <f t="shared" si="576"/>
        <v>0.56524725274725274</v>
      </c>
      <c r="AK267" s="88">
        <f t="shared" si="576"/>
        <v>0.43475274725274726</v>
      </c>
      <c r="AL267" s="88">
        <f t="shared" si="576"/>
        <v>0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0</v>
      </c>
      <c r="G268" s="88">
        <f t="shared" si="578"/>
        <v>1</v>
      </c>
      <c r="H268" s="88">
        <f t="shared" si="578"/>
        <v>0</v>
      </c>
      <c r="I268" s="88">
        <f t="shared" si="578"/>
        <v>0</v>
      </c>
      <c r="J268" s="88">
        <f t="shared" si="578"/>
        <v>0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0</v>
      </c>
      <c r="AB268" s="88">
        <f t="shared" si="581"/>
        <v>1</v>
      </c>
      <c r="AC268" s="88">
        <f t="shared" si="581"/>
        <v>0</v>
      </c>
      <c r="AD268" s="88">
        <f t="shared" si="581"/>
        <v>0</v>
      </c>
      <c r="AE268" s="88">
        <f t="shared" si="581"/>
        <v>0</v>
      </c>
      <c r="AH268" s="88">
        <f t="shared" ref="AH268:AL268" si="582">+AH215/$CK215</f>
        <v>0</v>
      </c>
      <c r="AI268" s="88">
        <f t="shared" si="582"/>
        <v>1</v>
      </c>
      <c r="AJ268" s="88">
        <f t="shared" si="582"/>
        <v>0</v>
      </c>
      <c r="AK268" s="88">
        <f t="shared" si="582"/>
        <v>0</v>
      </c>
      <c r="AL268" s="88">
        <f t="shared" si="582"/>
        <v>0</v>
      </c>
      <c r="CL268" s="88">
        <f t="shared" ref="CL268:CP268" si="583">CL215/$CK215</f>
        <v>0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0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0</v>
      </c>
      <c r="G269" s="88">
        <f t="shared" si="584"/>
        <v>0.12244897959183673</v>
      </c>
      <c r="H269" s="88">
        <f t="shared" si="584"/>
        <v>0.55612244897959184</v>
      </c>
      <c r="I269" s="88">
        <f t="shared" si="584"/>
        <v>0.32142857142857145</v>
      </c>
      <c r="J269" s="88">
        <f t="shared" si="584"/>
        <v>0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0</v>
      </c>
      <c r="AB269" s="88">
        <f t="shared" si="587"/>
        <v>0.53061224489795922</v>
      </c>
      <c r="AC269" s="88">
        <f t="shared" si="587"/>
        <v>0.38010204081632654</v>
      </c>
      <c r="AD269" s="88">
        <f t="shared" si="587"/>
        <v>8.9285714285714288E-2</v>
      </c>
      <c r="AE269" s="88">
        <f t="shared" si="587"/>
        <v>0</v>
      </c>
      <c r="AH269" s="88">
        <f t="shared" ref="AH269:AL269" si="588">+AH216/$CK216</f>
        <v>0</v>
      </c>
      <c r="AI269" s="88">
        <f t="shared" si="588"/>
        <v>7.3979591836734693E-2</v>
      </c>
      <c r="AJ269" s="88">
        <f t="shared" si="588"/>
        <v>0.38265306122448978</v>
      </c>
      <c r="AK269" s="88">
        <f t="shared" si="588"/>
        <v>0.22448979591836735</v>
      </c>
      <c r="AL269" s="88">
        <f t="shared" si="588"/>
        <v>0.31887755102040816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0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0</v>
      </c>
      <c r="G270" s="88">
        <f t="shared" si="590"/>
        <v>0.71801482436351916</v>
      </c>
      <c r="H270" s="88">
        <f t="shared" si="590"/>
        <v>0.1665055322805887</v>
      </c>
      <c r="I270" s="88">
        <f t="shared" si="590"/>
        <v>0.11547964335589216</v>
      </c>
      <c r="J270" s="88">
        <f t="shared" si="590"/>
        <v>0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0</v>
      </c>
      <c r="AB270" s="88">
        <f t="shared" si="593"/>
        <v>0.91927167257492759</v>
      </c>
      <c r="AC270" s="88">
        <f t="shared" si="593"/>
        <v>8.0701471694059529E-2</v>
      </c>
      <c r="AD270" s="88">
        <f t="shared" si="593"/>
        <v>0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0.27419701364271137</v>
      </c>
      <c r="AJ270" s="88">
        <f t="shared" si="594"/>
        <v>0.44379095498979487</v>
      </c>
      <c r="AK270" s="88">
        <f t="shared" si="594"/>
        <v>0.1665055322805887</v>
      </c>
      <c r="AL270" s="88">
        <f t="shared" si="594"/>
        <v>0.11547964335589216</v>
      </c>
      <c r="CL270" s="88">
        <f t="shared" ref="CL270:CP270" si="595">CL217/$CK217</f>
        <v>0</v>
      </c>
      <c r="CM270" s="88">
        <f t="shared" si="595"/>
        <v>1</v>
      </c>
      <c r="CN270" s="88">
        <f t="shared" si="595"/>
        <v>1</v>
      </c>
      <c r="CO270" s="88">
        <f t="shared" si="595"/>
        <v>2.6855731012821093E-5</v>
      </c>
      <c r="CP270" s="88">
        <f t="shared" si="595"/>
        <v>2.6855731012821093E-5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0</v>
      </c>
      <c r="G271" s="88">
        <f t="shared" si="596"/>
        <v>0</v>
      </c>
      <c r="H271" s="88">
        <f t="shared" si="596"/>
        <v>0.99988974123001728</v>
      </c>
      <c r="I271" s="88">
        <f t="shared" si="596"/>
        <v>0</v>
      </c>
      <c r="J271" s="88">
        <f t="shared" si="596"/>
        <v>0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0</v>
      </c>
      <c r="AB271" s="88">
        <f t="shared" si="599"/>
        <v>0.60204081632653061</v>
      </c>
      <c r="AC271" s="88">
        <f t="shared" si="599"/>
        <v>0.39795918367346933</v>
      </c>
      <c r="AD271" s="88">
        <f t="shared" si="599"/>
        <v>0</v>
      </c>
      <c r="AE271" s="88">
        <f t="shared" si="599"/>
        <v>0</v>
      </c>
      <c r="AH271" s="88">
        <f t="shared" ref="AH271:AL271" si="600">+AH218/$CK218</f>
        <v>0</v>
      </c>
      <c r="AI271" s="88">
        <f t="shared" si="600"/>
        <v>0</v>
      </c>
      <c r="AJ271" s="88">
        <f t="shared" si="600"/>
        <v>0.3</v>
      </c>
      <c r="AK271" s="88">
        <f t="shared" si="600"/>
        <v>0.4</v>
      </c>
      <c r="AL271" s="88">
        <f t="shared" si="600"/>
        <v>0.3</v>
      </c>
      <c r="CL271" s="88">
        <f t="shared" ref="CL271:CP271" si="601">CL218/$CK218</f>
        <v>1.1025876998271326E-4</v>
      </c>
      <c r="CM271" s="88">
        <f t="shared" si="601"/>
        <v>1</v>
      </c>
      <c r="CN271" s="88">
        <f t="shared" si="601"/>
        <v>1</v>
      </c>
      <c r="CO271" s="88">
        <f t="shared" si="601"/>
        <v>0</v>
      </c>
      <c r="CP271" s="88">
        <f t="shared" si="601"/>
        <v>0</v>
      </c>
    </row>
    <row r="272" spans="1:94">
      <c r="A272" s="86">
        <v>10</v>
      </c>
      <c r="B272" s="87" t="s">
        <v>46</v>
      </c>
      <c r="C272" s="14" t="s">
        <v>36</v>
      </c>
      <c r="F272" s="88">
        <f t="shared" ref="F272:J272" si="602">+F219/$CK219</f>
        <v>0</v>
      </c>
      <c r="G272" s="88">
        <f t="shared" si="602"/>
        <v>0.65476190476190477</v>
      </c>
      <c r="H272" s="88">
        <f t="shared" si="602"/>
        <v>0.34523809523809523</v>
      </c>
      <c r="I272" s="88">
        <f t="shared" si="602"/>
        <v>0</v>
      </c>
      <c r="J272" s="88">
        <f t="shared" si="602"/>
        <v>0</v>
      </c>
      <c r="M272" s="88">
        <f t="shared" ref="M272:Q272" si="603">+M219/$CK219</f>
        <v>0</v>
      </c>
      <c r="N272" s="88">
        <f t="shared" si="603"/>
        <v>0</v>
      </c>
      <c r="O272" s="88">
        <f t="shared" si="603"/>
        <v>0</v>
      </c>
      <c r="P272" s="88">
        <f t="shared" si="603"/>
        <v>0</v>
      </c>
      <c r="Q272" s="88">
        <f t="shared" si="603"/>
        <v>0</v>
      </c>
      <c r="T272" s="88">
        <f t="shared" ref="T272:X272" si="604">+T219/$CK219</f>
        <v>0</v>
      </c>
      <c r="U272" s="88">
        <f t="shared" si="604"/>
        <v>0</v>
      </c>
      <c r="V272" s="88">
        <f t="shared" si="604"/>
        <v>0</v>
      </c>
      <c r="W272" s="88">
        <f t="shared" si="604"/>
        <v>0</v>
      </c>
      <c r="X272" s="88">
        <f t="shared" si="604"/>
        <v>0</v>
      </c>
      <c r="AA272" s="88">
        <f t="shared" ref="AA272:AE272" si="605">+AA219/$CK219</f>
        <v>0</v>
      </c>
      <c r="AB272" s="88">
        <f t="shared" si="605"/>
        <v>0.83333333333333337</v>
      </c>
      <c r="AC272" s="88">
        <f t="shared" si="605"/>
        <v>0.16666666666666666</v>
      </c>
      <c r="AD272" s="88">
        <f t="shared" si="605"/>
        <v>0</v>
      </c>
      <c r="AE272" s="88">
        <f t="shared" si="605"/>
        <v>0</v>
      </c>
      <c r="AH272" s="88">
        <f t="shared" ref="AH272:AL272" si="606">+AH219/$CK219</f>
        <v>0</v>
      </c>
      <c r="AI272" s="88">
        <f t="shared" si="606"/>
        <v>0.16369047619047619</v>
      </c>
      <c r="AJ272" s="88">
        <f t="shared" si="606"/>
        <v>0.41369047619047616</v>
      </c>
      <c r="AK272" s="88">
        <f t="shared" si="606"/>
        <v>0.33630952380952384</v>
      </c>
      <c r="AL272" s="88">
        <f t="shared" si="606"/>
        <v>8.6309523809523808E-2</v>
      </c>
      <c r="CL272" s="88">
        <f t="shared" ref="CL272:CP272" si="607">CL219/$CK219</f>
        <v>0</v>
      </c>
      <c r="CM272" s="88">
        <f t="shared" si="607"/>
        <v>1</v>
      </c>
      <c r="CN272" s="88">
        <f t="shared" si="607"/>
        <v>1</v>
      </c>
      <c r="CO272" s="88">
        <f t="shared" si="607"/>
        <v>0</v>
      </c>
      <c r="CP272" s="88">
        <f t="shared" si="607"/>
        <v>0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0</v>
      </c>
      <c r="G273" s="88">
        <f t="shared" si="608"/>
        <v>0.55737704918032782</v>
      </c>
      <c r="H273" s="88">
        <f t="shared" si="608"/>
        <v>0.44262295081967212</v>
      </c>
      <c r="I273" s="88">
        <f t="shared" si="608"/>
        <v>0</v>
      </c>
      <c r="J273" s="88">
        <f t="shared" si="608"/>
        <v>0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0</v>
      </c>
      <c r="AB273" s="88">
        <f t="shared" si="611"/>
        <v>0.55737704918032782</v>
      </c>
      <c r="AC273" s="88">
        <f t="shared" si="611"/>
        <v>0.44262295081967212</v>
      </c>
      <c r="AD273" s="88">
        <f t="shared" si="611"/>
        <v>0</v>
      </c>
      <c r="AE273" s="88">
        <f t="shared" si="611"/>
        <v>0</v>
      </c>
      <c r="AH273" s="88">
        <f t="shared" ref="AH273:AL273" si="612">+AH220/$CK220</f>
        <v>0</v>
      </c>
      <c r="AI273" s="88">
        <f t="shared" si="612"/>
        <v>0</v>
      </c>
      <c r="AJ273" s="88">
        <f t="shared" si="612"/>
        <v>0.69398907103825136</v>
      </c>
      <c r="AK273" s="88">
        <f t="shared" si="612"/>
        <v>0.30054644808743169</v>
      </c>
      <c r="AL273" s="88">
        <f t="shared" si="612"/>
        <v>5.4644808743169399E-3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0</v>
      </c>
      <c r="G274" s="88">
        <f t="shared" si="614"/>
        <v>0.2696245733788396</v>
      </c>
      <c r="H274" s="88">
        <f t="shared" si="614"/>
        <v>0.49829351535836175</v>
      </c>
      <c r="I274" s="88">
        <f t="shared" si="614"/>
        <v>0.22866894197952217</v>
      </c>
      <c r="J274" s="88">
        <f t="shared" si="614"/>
        <v>3.4129692832764505E-3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</v>
      </c>
      <c r="AB274" s="88">
        <f t="shared" si="617"/>
        <v>0.37883959044368598</v>
      </c>
      <c r="AC274" s="88">
        <f t="shared" si="617"/>
        <v>0.44368600682593856</v>
      </c>
      <c r="AD274" s="88">
        <f t="shared" si="617"/>
        <v>0.12286689419795221</v>
      </c>
      <c r="AE274" s="88">
        <f t="shared" si="617"/>
        <v>0</v>
      </c>
      <c r="AH274" s="88">
        <f t="shared" ref="AH274:AL274" si="618">+AH221/$CK221</f>
        <v>0</v>
      </c>
      <c r="AI274" s="88">
        <f t="shared" si="618"/>
        <v>0</v>
      </c>
      <c r="AJ274" s="88">
        <f t="shared" si="618"/>
        <v>0.44368600682593856</v>
      </c>
      <c r="AK274" s="88">
        <f t="shared" si="618"/>
        <v>0.2696245733788396</v>
      </c>
      <c r="AL274" s="88">
        <f t="shared" si="618"/>
        <v>0.28668941979522183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5.4607508532423209E-2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8.6472377593453387E-2</v>
      </c>
      <c r="G275" s="88">
        <f t="shared" si="620"/>
        <v>0</v>
      </c>
      <c r="H275" s="88">
        <f t="shared" si="620"/>
        <v>0</v>
      </c>
      <c r="I275" s="88">
        <f t="shared" si="620"/>
        <v>0</v>
      </c>
      <c r="J275" s="88">
        <f t="shared" si="620"/>
        <v>0.91352762240654672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0.43608839153142376</v>
      </c>
      <c r="AB275" s="88">
        <f t="shared" si="623"/>
        <v>0</v>
      </c>
      <c r="AC275" s="88">
        <f t="shared" si="623"/>
        <v>0</v>
      </c>
      <c r="AD275" s="88">
        <f t="shared" si="623"/>
        <v>0</v>
      </c>
      <c r="AE275" s="88">
        <f t="shared" si="623"/>
        <v>0.56391160846857635</v>
      </c>
      <c r="AH275" s="88">
        <f t="shared" ref="AH275:AL275" si="624">+AH222/$CK222</f>
        <v>8.6472377593453387E-2</v>
      </c>
      <c r="AI275" s="88">
        <f t="shared" si="624"/>
        <v>0</v>
      </c>
      <c r="AJ275" s="88">
        <f t="shared" si="624"/>
        <v>0</v>
      </c>
      <c r="AK275" s="88">
        <f t="shared" si="624"/>
        <v>0</v>
      </c>
      <c r="AL275" s="88">
        <f t="shared" si="624"/>
        <v>0.91352762240654672</v>
      </c>
      <c r="CL275" s="88">
        <f t="shared" ref="CL275:CP275" si="625">CL222/$CK222</f>
        <v>0</v>
      </c>
      <c r="CM275" s="88">
        <f t="shared" si="625"/>
        <v>1</v>
      </c>
      <c r="CN275" s="88">
        <f t="shared" si="625"/>
        <v>1</v>
      </c>
      <c r="CO275" s="88">
        <f t="shared" si="625"/>
        <v>0</v>
      </c>
      <c r="CP275" s="88">
        <f t="shared" si="625"/>
        <v>0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0.9922271539865104</v>
      </c>
      <c r="G276" s="88">
        <f t="shared" si="626"/>
        <v>7.772846013489574E-3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0.9922271539865104</v>
      </c>
      <c r="AB276" s="88">
        <f t="shared" si="629"/>
        <v>7.772846013489574E-3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0.9922271539865104</v>
      </c>
      <c r="AI276" s="88">
        <f t="shared" si="630"/>
        <v>7.772846013489574E-3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0.18031486726755627</v>
      </c>
      <c r="H277" s="88">
        <f t="shared" si="632"/>
        <v>0.8196851327324437</v>
      </c>
      <c r="I277" s="88">
        <f t="shared" si="632"/>
        <v>0</v>
      </c>
      <c r="J277" s="88">
        <f t="shared" si="632"/>
        <v>0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8.0007079390862795E-2</v>
      </c>
      <c r="AB277" s="88">
        <f t="shared" si="635"/>
        <v>0.18031486726755627</v>
      </c>
      <c r="AC277" s="88">
        <f t="shared" si="635"/>
        <v>0.73967805334158099</v>
      </c>
      <c r="AD277" s="88">
        <f t="shared" si="635"/>
        <v>0</v>
      </c>
      <c r="AE277" s="88">
        <f t="shared" si="635"/>
        <v>0</v>
      </c>
      <c r="AH277" s="88">
        <f t="shared" ref="AH277:AL277" si="636">+AH224/$CK224</f>
        <v>0</v>
      </c>
      <c r="AI277" s="88">
        <f t="shared" si="636"/>
        <v>0.18031486726755627</v>
      </c>
      <c r="AJ277" s="88">
        <f t="shared" si="636"/>
        <v>0.8196851327324437</v>
      </c>
      <c r="AK277" s="88">
        <f t="shared" si="636"/>
        <v>0</v>
      </c>
      <c r="AL277" s="88">
        <f t="shared" si="636"/>
        <v>0</v>
      </c>
      <c r="CL277" s="88">
        <f t="shared" ref="CL277:CP277" si="637">CL224/$CK224</f>
        <v>0</v>
      </c>
      <c r="CM277" s="88">
        <f t="shared" si="637"/>
        <v>1</v>
      </c>
      <c r="CN277" s="88">
        <f t="shared" si="637"/>
        <v>1</v>
      </c>
      <c r="CO277" s="88">
        <f t="shared" si="637"/>
        <v>0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 t="e">
        <f t="shared" ref="F278:J278" si="638">+F225/$CK225</f>
        <v>#DIV/0!</v>
      </c>
      <c r="G278" s="88" t="e">
        <f t="shared" si="638"/>
        <v>#DIV/0!</v>
      </c>
      <c r="H278" s="88" t="e">
        <f t="shared" si="638"/>
        <v>#DIV/0!</v>
      </c>
      <c r="I278" s="88" t="e">
        <f t="shared" si="638"/>
        <v>#DIV/0!</v>
      </c>
      <c r="J278" s="88" t="e">
        <f t="shared" si="638"/>
        <v>#DIV/0!</v>
      </c>
      <c r="M278" s="88" t="e">
        <f t="shared" ref="M278:Q278" si="639">+M225/$CK225</f>
        <v>#DIV/0!</v>
      </c>
      <c r="N278" s="88" t="e">
        <f t="shared" si="639"/>
        <v>#DIV/0!</v>
      </c>
      <c r="O278" s="88" t="e">
        <f t="shared" si="639"/>
        <v>#DIV/0!</v>
      </c>
      <c r="P278" s="88" t="e">
        <f t="shared" si="639"/>
        <v>#DIV/0!</v>
      </c>
      <c r="Q278" s="88" t="e">
        <f t="shared" si="639"/>
        <v>#DIV/0!</v>
      </c>
      <c r="T278" s="88" t="e">
        <f t="shared" ref="T278:X278" si="640">+T225/$CK225</f>
        <v>#DIV/0!</v>
      </c>
      <c r="U278" s="88" t="e">
        <f t="shared" si="640"/>
        <v>#DIV/0!</v>
      </c>
      <c r="V278" s="88" t="e">
        <f t="shared" si="640"/>
        <v>#DIV/0!</v>
      </c>
      <c r="W278" s="88" t="e">
        <f t="shared" si="640"/>
        <v>#DIV/0!</v>
      </c>
      <c r="X278" s="88" t="e">
        <f t="shared" si="640"/>
        <v>#DIV/0!</v>
      </c>
      <c r="AA278" s="88" t="e">
        <f t="shared" ref="AA278:AE278" si="641">+AA225/$CK225</f>
        <v>#DIV/0!</v>
      </c>
      <c r="AB278" s="88" t="e">
        <f t="shared" si="641"/>
        <v>#DIV/0!</v>
      </c>
      <c r="AC278" s="88" t="e">
        <f t="shared" si="641"/>
        <v>#DIV/0!</v>
      </c>
      <c r="AD278" s="88" t="e">
        <f t="shared" si="641"/>
        <v>#DIV/0!</v>
      </c>
      <c r="AE278" s="88" t="e">
        <f t="shared" si="641"/>
        <v>#DIV/0!</v>
      </c>
      <c r="AH278" s="88" t="e">
        <f t="shared" ref="AH278:AL278" si="642">+AH225/$CK225</f>
        <v>#DIV/0!</v>
      </c>
      <c r="AI278" s="88" t="e">
        <f t="shared" si="642"/>
        <v>#DIV/0!</v>
      </c>
      <c r="AJ278" s="88" t="e">
        <f t="shared" si="642"/>
        <v>#DIV/0!</v>
      </c>
      <c r="AK278" s="88" t="e">
        <f t="shared" si="642"/>
        <v>#DIV/0!</v>
      </c>
      <c r="AL278" s="88" t="e">
        <f t="shared" si="642"/>
        <v>#DIV/0!</v>
      </c>
      <c r="CL278" s="88" t="e">
        <f t="shared" ref="CL278:CP278" si="643">CL225/$CK225</f>
        <v>#DIV/0!</v>
      </c>
      <c r="CM278" s="88" t="e">
        <f t="shared" si="643"/>
        <v>#DIV/0!</v>
      </c>
      <c r="CN278" s="88" t="e">
        <f t="shared" si="643"/>
        <v>#DIV/0!</v>
      </c>
      <c r="CO278" s="88" t="e">
        <f t="shared" si="643"/>
        <v>#DIV/0!</v>
      </c>
      <c r="CP278" s="88" t="e">
        <f t="shared" si="643"/>
        <v>#DIV/0!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0.77964819868682278</v>
      </c>
      <c r="G279" s="88">
        <f t="shared" si="644"/>
        <v>0</v>
      </c>
      <c r="H279" s="88">
        <f t="shared" si="644"/>
        <v>0</v>
      </c>
      <c r="I279" s="88">
        <f t="shared" si="644"/>
        <v>7.7020496367621741E-3</v>
      </c>
      <c r="J279" s="88">
        <f t="shared" si="644"/>
        <v>0.17072352542115671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0.91139423122522445</v>
      </c>
      <c r="AB279" s="88">
        <f t="shared" si="647"/>
        <v>0</v>
      </c>
      <c r="AC279" s="88">
        <f t="shared" si="647"/>
        <v>0</v>
      </c>
      <c r="AD279" s="88">
        <f t="shared" si="647"/>
        <v>7.452453109548415E-3</v>
      </c>
      <c r="AE279" s="88">
        <f t="shared" si="647"/>
        <v>8.1153315665227155E-2</v>
      </c>
      <c r="AH279" s="88">
        <f t="shared" ref="AH279:AL279" si="648">+AH226/$CK226</f>
        <v>0.77964819868682278</v>
      </c>
      <c r="AI279" s="88">
        <f t="shared" si="648"/>
        <v>0</v>
      </c>
      <c r="AJ279" s="88">
        <f t="shared" si="648"/>
        <v>0</v>
      </c>
      <c r="AK279" s="88">
        <f t="shared" si="648"/>
        <v>7.7020496367621741E-3</v>
      </c>
      <c r="AL279" s="88">
        <f t="shared" si="648"/>
        <v>0.17072352542115671</v>
      </c>
      <c r="CL279" s="88">
        <f t="shared" ref="CL279:CP279" si="649">CL226/$CK226</f>
        <v>4.1926226255258374E-2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4.1926226255258374E-2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0</v>
      </c>
      <c r="G280" s="88">
        <f t="shared" si="650"/>
        <v>0</v>
      </c>
      <c r="H280" s="88">
        <f t="shared" si="650"/>
        <v>0.97791134485349362</v>
      </c>
      <c r="I280" s="88">
        <f t="shared" si="650"/>
        <v>2.2088655146506386E-2</v>
      </c>
      <c r="J280" s="88">
        <f t="shared" si="650"/>
        <v>0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0</v>
      </c>
      <c r="AB280" s="88">
        <f t="shared" si="653"/>
        <v>0</v>
      </c>
      <c r="AC280" s="88">
        <f t="shared" si="653"/>
        <v>0.97931507410695984</v>
      </c>
      <c r="AD280" s="88">
        <f t="shared" si="653"/>
        <v>2.0684925893040093E-2</v>
      </c>
      <c r="AE280" s="88">
        <f t="shared" si="653"/>
        <v>0</v>
      </c>
      <c r="AH280" s="88">
        <f t="shared" ref="AH280:AL280" si="654">+AH227/$CK227</f>
        <v>0</v>
      </c>
      <c r="AI280" s="88">
        <f t="shared" si="654"/>
        <v>0</v>
      </c>
      <c r="AJ280" s="88">
        <f t="shared" si="654"/>
        <v>0.97788402431527899</v>
      </c>
      <c r="AK280" s="88">
        <f t="shared" si="654"/>
        <v>2.2115975684720988E-2</v>
      </c>
      <c r="AL280" s="88">
        <f t="shared" si="654"/>
        <v>0</v>
      </c>
      <c r="CL280" s="88">
        <f t="shared" ref="CL280:CP280" si="655">CL227/$CK227</f>
        <v>0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0</v>
      </c>
    </row>
    <row r="281" spans="1:94">
      <c r="A281" s="86">
        <v>19</v>
      </c>
      <c r="B281" s="87" t="s">
        <v>24</v>
      </c>
      <c r="C281" s="14" t="s">
        <v>36</v>
      </c>
      <c r="F281" s="88" t="e">
        <f t="shared" ref="F281:J281" si="656">+F228/$CK228</f>
        <v>#DIV/0!</v>
      </c>
      <c r="G281" s="88" t="e">
        <f t="shared" si="656"/>
        <v>#DIV/0!</v>
      </c>
      <c r="H281" s="88" t="e">
        <f t="shared" si="656"/>
        <v>#DIV/0!</v>
      </c>
      <c r="I281" s="88" t="e">
        <f t="shared" si="656"/>
        <v>#DIV/0!</v>
      </c>
      <c r="J281" s="88" t="e">
        <f t="shared" si="656"/>
        <v>#DIV/0!</v>
      </c>
      <c r="M281" s="88" t="e">
        <f t="shared" ref="M281:Q281" si="657">+M228/$CK228</f>
        <v>#DIV/0!</v>
      </c>
      <c r="N281" s="88" t="e">
        <f t="shared" si="657"/>
        <v>#DIV/0!</v>
      </c>
      <c r="O281" s="88" t="e">
        <f t="shared" si="657"/>
        <v>#DIV/0!</v>
      </c>
      <c r="P281" s="88" t="e">
        <f t="shared" si="657"/>
        <v>#DIV/0!</v>
      </c>
      <c r="Q281" s="88" t="e">
        <f t="shared" si="657"/>
        <v>#DIV/0!</v>
      </c>
      <c r="T281" s="88" t="e">
        <f t="shared" ref="T281:X281" si="658">+T228/$CK228</f>
        <v>#DIV/0!</v>
      </c>
      <c r="U281" s="88" t="e">
        <f t="shared" si="658"/>
        <v>#DIV/0!</v>
      </c>
      <c r="V281" s="88" t="e">
        <f t="shared" si="658"/>
        <v>#DIV/0!</v>
      </c>
      <c r="W281" s="88" t="e">
        <f t="shared" si="658"/>
        <v>#DIV/0!</v>
      </c>
      <c r="X281" s="88" t="e">
        <f t="shared" si="658"/>
        <v>#DIV/0!</v>
      </c>
      <c r="AA281" s="88" t="e">
        <f t="shared" ref="AA281:AE281" si="659">+AA228/$CK228</f>
        <v>#DIV/0!</v>
      </c>
      <c r="AB281" s="88" t="e">
        <f t="shared" si="659"/>
        <v>#DIV/0!</v>
      </c>
      <c r="AC281" s="88" t="e">
        <f t="shared" si="659"/>
        <v>#DIV/0!</v>
      </c>
      <c r="AD281" s="88" t="e">
        <f t="shared" si="659"/>
        <v>#DIV/0!</v>
      </c>
      <c r="AE281" s="88" t="e">
        <f t="shared" si="659"/>
        <v>#DIV/0!</v>
      </c>
      <c r="AH281" s="88" t="e">
        <f t="shared" ref="AH281:AL281" si="660">+AH228/$CK228</f>
        <v>#DIV/0!</v>
      </c>
      <c r="AI281" s="88" t="e">
        <f t="shared" si="660"/>
        <v>#DIV/0!</v>
      </c>
      <c r="AJ281" s="88" t="e">
        <f t="shared" si="660"/>
        <v>#DIV/0!</v>
      </c>
      <c r="AK281" s="88" t="e">
        <f t="shared" si="660"/>
        <v>#DIV/0!</v>
      </c>
      <c r="AL281" s="88" t="e">
        <f t="shared" si="660"/>
        <v>#DIV/0!</v>
      </c>
      <c r="CL281" s="88" t="e">
        <f t="shared" ref="CL281:CP281" si="661">CL228/$CK228</f>
        <v>#DIV/0!</v>
      </c>
      <c r="CM281" s="88" t="e">
        <f t="shared" si="661"/>
        <v>#DIV/0!</v>
      </c>
      <c r="CN281" s="88" t="e">
        <f t="shared" si="661"/>
        <v>#DIV/0!</v>
      </c>
      <c r="CO281" s="88" t="e">
        <f t="shared" si="661"/>
        <v>#DIV/0!</v>
      </c>
      <c r="CP281" s="88" t="e">
        <f t="shared" si="661"/>
        <v>#DIV/0!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</v>
      </c>
      <c r="I282" s="88">
        <f t="shared" si="662"/>
        <v>0</v>
      </c>
      <c r="J282" s="88">
        <f t="shared" si="662"/>
        <v>1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0</v>
      </c>
      <c r="AE282" s="88">
        <f t="shared" si="665"/>
        <v>0.61538461538461542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1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0.38461538461538464</v>
      </c>
      <c r="CP282" s="88">
        <f t="shared" si="667"/>
        <v>0</v>
      </c>
    </row>
    <row r="283" spans="1:94">
      <c r="A283" s="86">
        <v>21</v>
      </c>
      <c r="B283" s="87" t="s">
        <v>49</v>
      </c>
      <c r="C283" s="14" t="s">
        <v>36</v>
      </c>
      <c r="F283" s="88" t="e">
        <f t="shared" ref="F283:J283" si="668">+F230/$CK230</f>
        <v>#DIV/0!</v>
      </c>
      <c r="G283" s="88" t="e">
        <f t="shared" si="668"/>
        <v>#DIV/0!</v>
      </c>
      <c r="H283" s="88" t="e">
        <f t="shared" si="668"/>
        <v>#DIV/0!</v>
      </c>
      <c r="I283" s="88" t="e">
        <f t="shared" si="668"/>
        <v>#DIV/0!</v>
      </c>
      <c r="J283" s="88" t="e">
        <f t="shared" si="668"/>
        <v>#DIV/0!</v>
      </c>
      <c r="M283" s="88" t="e">
        <f t="shared" ref="M283:Q283" si="669">+M230/$CK230</f>
        <v>#DIV/0!</v>
      </c>
      <c r="N283" s="88" t="e">
        <f t="shared" si="669"/>
        <v>#DIV/0!</v>
      </c>
      <c r="O283" s="88" t="e">
        <f t="shared" si="669"/>
        <v>#DIV/0!</v>
      </c>
      <c r="P283" s="88" t="e">
        <f t="shared" si="669"/>
        <v>#DIV/0!</v>
      </c>
      <c r="Q283" s="88" t="e">
        <f t="shared" si="669"/>
        <v>#DIV/0!</v>
      </c>
      <c r="T283" s="88" t="e">
        <f t="shared" ref="T283:X283" si="670">+T230/$CK230</f>
        <v>#DIV/0!</v>
      </c>
      <c r="U283" s="88" t="e">
        <f t="shared" si="670"/>
        <v>#DIV/0!</v>
      </c>
      <c r="V283" s="88" t="e">
        <f t="shared" si="670"/>
        <v>#DIV/0!</v>
      </c>
      <c r="W283" s="88" t="e">
        <f t="shared" si="670"/>
        <v>#DIV/0!</v>
      </c>
      <c r="X283" s="88" t="e">
        <f t="shared" si="670"/>
        <v>#DIV/0!</v>
      </c>
      <c r="AA283" s="88" t="e">
        <f t="shared" ref="AA283:AE283" si="671">+AA230/$CK230</f>
        <v>#DIV/0!</v>
      </c>
      <c r="AB283" s="88" t="e">
        <f t="shared" si="671"/>
        <v>#DIV/0!</v>
      </c>
      <c r="AC283" s="88" t="e">
        <f t="shared" si="671"/>
        <v>#DIV/0!</v>
      </c>
      <c r="AD283" s="88" t="e">
        <f t="shared" si="671"/>
        <v>#DIV/0!</v>
      </c>
      <c r="AE283" s="88" t="e">
        <f t="shared" si="671"/>
        <v>#DIV/0!</v>
      </c>
      <c r="AH283" s="88" t="e">
        <f t="shared" ref="AH283:AL283" si="672">+AH230/$CK230</f>
        <v>#DIV/0!</v>
      </c>
      <c r="AI283" s="88" t="e">
        <f t="shared" si="672"/>
        <v>#DIV/0!</v>
      </c>
      <c r="AJ283" s="88" t="e">
        <f t="shared" si="672"/>
        <v>#DIV/0!</v>
      </c>
      <c r="AK283" s="88" t="e">
        <f t="shared" si="672"/>
        <v>#DIV/0!</v>
      </c>
      <c r="AL283" s="88" t="e">
        <f t="shared" si="672"/>
        <v>#DIV/0!</v>
      </c>
      <c r="CL283" s="88" t="e">
        <f t="shared" ref="CL283:CP283" si="673">CL230/$CK230</f>
        <v>#DIV/0!</v>
      </c>
      <c r="CM283" s="88" t="e">
        <f t="shared" si="673"/>
        <v>#DIV/0!</v>
      </c>
      <c r="CN283" s="88" t="e">
        <f t="shared" si="673"/>
        <v>#DIV/0!</v>
      </c>
      <c r="CO283" s="88" t="e">
        <f t="shared" si="673"/>
        <v>#DIV/0!</v>
      </c>
      <c r="CP283" s="88" t="e">
        <f t="shared" si="673"/>
        <v>#DIV/0!</v>
      </c>
    </row>
    <row r="284" spans="1:94">
      <c r="A284" s="141">
        <v>22</v>
      </c>
      <c r="B284" s="142" t="s">
        <v>26</v>
      </c>
      <c r="C284" s="14" t="s">
        <v>52</v>
      </c>
      <c r="F284" s="88">
        <f t="shared" ref="F284:J284" si="674">+F231/$CK231</f>
        <v>0</v>
      </c>
      <c r="G284" s="88">
        <f t="shared" si="674"/>
        <v>0.66666666666666663</v>
      </c>
      <c r="H284" s="88">
        <f t="shared" si="674"/>
        <v>0</v>
      </c>
      <c r="I284" s="88">
        <f t="shared" si="674"/>
        <v>0.33333333333333331</v>
      </c>
      <c r="J284" s="88">
        <f t="shared" si="674"/>
        <v>0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0.42666666666666669</v>
      </c>
      <c r="AB284" s="88">
        <f t="shared" si="677"/>
        <v>0.29333333333333333</v>
      </c>
      <c r="AC284" s="88">
        <f t="shared" si="677"/>
        <v>0.16</v>
      </c>
      <c r="AD284" s="88">
        <f t="shared" si="677"/>
        <v>0.11999999999999998</v>
      </c>
      <c r="AE284" s="88">
        <f t="shared" si="677"/>
        <v>0</v>
      </c>
      <c r="AH284" s="88">
        <f t="shared" ref="AH284:AL284" si="678">+AH231/$CK231</f>
        <v>0</v>
      </c>
      <c r="AI284" s="88">
        <f t="shared" si="678"/>
        <v>0.23999999999999996</v>
      </c>
      <c r="AJ284" s="88">
        <f t="shared" si="678"/>
        <v>0.32</v>
      </c>
      <c r="AK284" s="88">
        <f t="shared" si="678"/>
        <v>0.22666666666666668</v>
      </c>
      <c r="AL284" s="88">
        <f t="shared" si="678"/>
        <v>0.21333333333333335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</v>
      </c>
      <c r="CP284" s="88">
        <f t="shared" si="679"/>
        <v>0</v>
      </c>
    </row>
    <row r="285" spans="1:94">
      <c r="A285" s="141"/>
      <c r="B285" s="142"/>
      <c r="C285" s="14" t="s">
        <v>53</v>
      </c>
      <c r="F285" s="88">
        <f t="shared" ref="F285:J285" si="680">+F232/$CK232</f>
        <v>0</v>
      </c>
      <c r="G285" s="88">
        <f t="shared" si="680"/>
        <v>0.625</v>
      </c>
      <c r="H285" s="88">
        <f t="shared" si="680"/>
        <v>0</v>
      </c>
      <c r="I285" s="88">
        <f t="shared" si="680"/>
        <v>0.375</v>
      </c>
      <c r="J285" s="88">
        <f t="shared" si="680"/>
        <v>0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0.4</v>
      </c>
      <c r="AB285" s="88">
        <f t="shared" si="683"/>
        <v>0.28499999999999998</v>
      </c>
      <c r="AC285" s="88">
        <f t="shared" si="683"/>
        <v>0.18</v>
      </c>
      <c r="AD285" s="88">
        <f t="shared" si="683"/>
        <v>0.13499999999999998</v>
      </c>
      <c r="AE285" s="88">
        <f t="shared" si="683"/>
        <v>0</v>
      </c>
      <c r="AH285" s="88">
        <f t="shared" ref="AH285:AL285" si="684">+AH232/$CK232</f>
        <v>0</v>
      </c>
      <c r="AI285" s="88">
        <f t="shared" si="684"/>
        <v>0.22499999999999998</v>
      </c>
      <c r="AJ285" s="88">
        <f t="shared" si="684"/>
        <v>0.30000000000000004</v>
      </c>
      <c r="AK285" s="88">
        <f t="shared" si="684"/>
        <v>0.23499999999999996</v>
      </c>
      <c r="AL285" s="88">
        <f t="shared" si="684"/>
        <v>0.24000000000000002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41"/>
      <c r="B286" s="142"/>
      <c r="C286" s="14" t="s">
        <v>54</v>
      </c>
      <c r="F286" s="88">
        <f t="shared" ref="F286:J286" si="686">+F233/$CK233</f>
        <v>0</v>
      </c>
      <c r="G286" s="88">
        <f t="shared" si="686"/>
        <v>0.81818181818181801</v>
      </c>
      <c r="H286" s="88">
        <f t="shared" si="686"/>
        <v>0</v>
      </c>
      <c r="I286" s="88">
        <f t="shared" si="686"/>
        <v>0.1818181818181818</v>
      </c>
      <c r="J286" s="88">
        <f t="shared" si="686"/>
        <v>0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0.52363636363636357</v>
      </c>
      <c r="AB286" s="88">
        <f t="shared" si="689"/>
        <v>0.32363636363636361</v>
      </c>
      <c r="AC286" s="88">
        <f t="shared" si="689"/>
        <v>8.7272727272727252E-2</v>
      </c>
      <c r="AD286" s="88">
        <f t="shared" si="689"/>
        <v>6.5454545454545446E-2</v>
      </c>
      <c r="AE286" s="88">
        <f t="shared" si="689"/>
        <v>0</v>
      </c>
      <c r="AH286" s="88">
        <f t="shared" ref="AH286:AL286" si="690">+AH233/$CK233</f>
        <v>0</v>
      </c>
      <c r="AI286" s="88">
        <f t="shared" si="690"/>
        <v>0.2945454545454545</v>
      </c>
      <c r="AJ286" s="88">
        <f t="shared" si="690"/>
        <v>0.39272727272727259</v>
      </c>
      <c r="AK286" s="88">
        <f t="shared" si="690"/>
        <v>0.19636363636363635</v>
      </c>
      <c r="AL286" s="88">
        <f t="shared" si="690"/>
        <v>0.11636363636363635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</v>
      </c>
      <c r="CP286" s="88">
        <f t="shared" si="691"/>
        <v>0</v>
      </c>
    </row>
    <row r="287" spans="1:94">
      <c r="A287" s="141"/>
      <c r="B287" s="142"/>
      <c r="C287" s="14" t="s">
        <v>55</v>
      </c>
      <c r="F287" s="88">
        <f t="shared" ref="F287:J287" si="692">+F234/$CK234</f>
        <v>0</v>
      </c>
      <c r="G287" s="88">
        <f t="shared" si="692"/>
        <v>0.375</v>
      </c>
      <c r="H287" s="88">
        <f t="shared" si="692"/>
        <v>0</v>
      </c>
      <c r="I287" s="88">
        <f t="shared" si="692"/>
        <v>0.625</v>
      </c>
      <c r="J287" s="88">
        <f t="shared" si="692"/>
        <v>0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0.24000000000000002</v>
      </c>
      <c r="AB287" s="88">
        <f t="shared" si="695"/>
        <v>0.23499999999999996</v>
      </c>
      <c r="AC287" s="88">
        <f t="shared" si="695"/>
        <v>0.30000000000000004</v>
      </c>
      <c r="AD287" s="88">
        <f t="shared" si="695"/>
        <v>0.22499999999999998</v>
      </c>
      <c r="AE287" s="88">
        <f t="shared" si="695"/>
        <v>0</v>
      </c>
      <c r="AH287" s="88">
        <f t="shared" ref="AH287:AL287" si="696">+AH234/$CK234</f>
        <v>0</v>
      </c>
      <c r="AI287" s="88">
        <f t="shared" si="696"/>
        <v>0.13499999999999998</v>
      </c>
      <c r="AJ287" s="88">
        <f t="shared" si="696"/>
        <v>0.18</v>
      </c>
      <c r="AK287" s="88">
        <f t="shared" si="696"/>
        <v>0.28499999999999998</v>
      </c>
      <c r="AL287" s="88">
        <f t="shared" si="696"/>
        <v>0.4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0</v>
      </c>
      <c r="CP287" s="88">
        <f t="shared" si="697"/>
        <v>0</v>
      </c>
    </row>
    <row r="288" spans="1:94">
      <c r="A288" s="141"/>
      <c r="B288" s="142"/>
      <c r="C288" s="14" t="s">
        <v>56</v>
      </c>
      <c r="F288" s="88">
        <f t="shared" ref="F288:J288" si="698">+F235/$CK235</f>
        <v>0</v>
      </c>
      <c r="G288" s="88">
        <f t="shared" si="698"/>
        <v>0.81818181818181801</v>
      </c>
      <c r="H288" s="88">
        <f t="shared" si="698"/>
        <v>0</v>
      </c>
      <c r="I288" s="88">
        <f t="shared" si="698"/>
        <v>0</v>
      </c>
      <c r="J288" s="88">
        <f t="shared" si="698"/>
        <v>0.1818181818181818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0.52363636363636357</v>
      </c>
      <c r="AB288" s="88">
        <f t="shared" si="701"/>
        <v>0.2945454545454545</v>
      </c>
      <c r="AC288" s="88">
        <f t="shared" si="701"/>
        <v>2.9090909090909091E-2</v>
      </c>
      <c r="AD288" s="88">
        <f t="shared" si="701"/>
        <v>8.7272727272727252E-2</v>
      </c>
      <c r="AE288" s="88">
        <f t="shared" si="701"/>
        <v>6.5454545454545446E-2</v>
      </c>
      <c r="AH288" s="88">
        <f t="shared" ref="AH288:AL288" si="702">+AH235/$CK235</f>
        <v>0</v>
      </c>
      <c r="AI288" s="88">
        <f t="shared" si="702"/>
        <v>0.2945454545454545</v>
      </c>
      <c r="AJ288" s="88">
        <f t="shared" si="702"/>
        <v>0.39272727272727259</v>
      </c>
      <c r="AK288" s="88">
        <f t="shared" si="702"/>
        <v>0.13090909090909089</v>
      </c>
      <c r="AL288" s="88">
        <f t="shared" si="702"/>
        <v>0.1818181818181818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41"/>
      <c r="B289" s="142"/>
      <c r="C289" s="14" t="s">
        <v>57</v>
      </c>
      <c r="F289" s="88">
        <f t="shared" ref="F289:J289" si="704">+F236/$CK236</f>
        <v>0</v>
      </c>
      <c r="G289" s="88">
        <f t="shared" si="704"/>
        <v>0.8125</v>
      </c>
      <c r="H289" s="88">
        <f t="shared" si="704"/>
        <v>0</v>
      </c>
      <c r="I289" s="88">
        <f t="shared" si="704"/>
        <v>0</v>
      </c>
      <c r="J289" s="88">
        <f t="shared" si="704"/>
        <v>0.1875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0.52</v>
      </c>
      <c r="AB289" s="88">
        <f t="shared" si="707"/>
        <v>0.29249999999999998</v>
      </c>
      <c r="AC289" s="88">
        <f t="shared" si="707"/>
        <v>3.0000000000000006E-2</v>
      </c>
      <c r="AD289" s="88">
        <f t="shared" si="707"/>
        <v>0.09</v>
      </c>
      <c r="AE289" s="88">
        <f t="shared" si="707"/>
        <v>6.7499999999999991E-2</v>
      </c>
      <c r="AH289" s="88">
        <f t="shared" ref="AH289:AL289" si="708">+AH236/$CK236</f>
        <v>0</v>
      </c>
      <c r="AI289" s="88">
        <f t="shared" si="708"/>
        <v>0</v>
      </c>
      <c r="AJ289" s="88">
        <f t="shared" si="708"/>
        <v>0.33750000000000002</v>
      </c>
      <c r="AK289" s="88">
        <f t="shared" si="708"/>
        <v>0.22500000000000001</v>
      </c>
      <c r="AL289" s="88">
        <f t="shared" si="708"/>
        <v>0.1875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0.25</v>
      </c>
    </row>
    <row r="290" spans="1:94">
      <c r="A290" s="141"/>
      <c r="B290" s="142"/>
      <c r="C290" s="14" t="s">
        <v>58</v>
      </c>
      <c r="F290" s="88">
        <f t="shared" ref="F290:J290" si="710">+F237/$CK237</f>
        <v>0</v>
      </c>
      <c r="G290" s="88">
        <f t="shared" si="710"/>
        <v>0.36363636363636365</v>
      </c>
      <c r="H290" s="88">
        <f t="shared" si="710"/>
        <v>0</v>
      </c>
      <c r="I290" s="88">
        <f t="shared" si="710"/>
        <v>0.63636363636363635</v>
      </c>
      <c r="J290" s="88">
        <f t="shared" si="710"/>
        <v>0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0.23272727272727275</v>
      </c>
      <c r="AB290" s="88">
        <f t="shared" si="713"/>
        <v>0.2327272727272727</v>
      </c>
      <c r="AC290" s="88">
        <f t="shared" si="713"/>
        <v>0.30545454545454553</v>
      </c>
      <c r="AD290" s="88">
        <f t="shared" si="713"/>
        <v>0.22909090909090907</v>
      </c>
      <c r="AE290" s="88">
        <f t="shared" si="713"/>
        <v>0</v>
      </c>
      <c r="AH290" s="88">
        <f t="shared" ref="AH290:AL290" si="714">+AH237/$CK237</f>
        <v>0</v>
      </c>
      <c r="AI290" s="88">
        <f t="shared" si="714"/>
        <v>0.13090909090909089</v>
      </c>
      <c r="AJ290" s="88">
        <f t="shared" si="714"/>
        <v>0.17454545454545453</v>
      </c>
      <c r="AK290" s="88">
        <f t="shared" si="714"/>
        <v>0.28727272727272729</v>
      </c>
      <c r="AL290" s="88">
        <f t="shared" si="714"/>
        <v>0.40727272727272729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41"/>
      <c r="B291" s="142"/>
      <c r="C291" s="14" t="s">
        <v>59</v>
      </c>
      <c r="F291" s="88">
        <f t="shared" ref="F291:J291" si="716">+F238/$CK238</f>
        <v>0</v>
      </c>
      <c r="G291" s="88">
        <f t="shared" si="716"/>
        <v>0.36363636363636365</v>
      </c>
      <c r="H291" s="88">
        <f t="shared" si="716"/>
        <v>0</v>
      </c>
      <c r="I291" s="88">
        <f t="shared" si="716"/>
        <v>0.63636363636363635</v>
      </c>
      <c r="J291" s="88">
        <f t="shared" si="716"/>
        <v>0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0.23272727272727273</v>
      </c>
      <c r="AB291" s="88">
        <f t="shared" si="719"/>
        <v>0.23272727272727273</v>
      </c>
      <c r="AC291" s="88">
        <f t="shared" si="719"/>
        <v>0.30545454545454548</v>
      </c>
      <c r="AD291" s="88">
        <f t="shared" si="719"/>
        <v>0.22909090909090904</v>
      </c>
      <c r="AE291" s="88">
        <f t="shared" si="719"/>
        <v>0</v>
      </c>
      <c r="AH291" s="88">
        <f t="shared" ref="AH291:AL291" si="720">+AH238/$CK238</f>
        <v>0</v>
      </c>
      <c r="AI291" s="88">
        <f t="shared" si="720"/>
        <v>0.13090909090909089</v>
      </c>
      <c r="AJ291" s="88">
        <f t="shared" si="720"/>
        <v>0.17454545454545453</v>
      </c>
      <c r="AK291" s="88">
        <f t="shared" si="720"/>
        <v>0.28727272727272729</v>
      </c>
      <c r="AL291" s="88">
        <f t="shared" si="720"/>
        <v>0.40727272727272729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41"/>
      <c r="B292" s="142"/>
      <c r="C292" s="14" t="s">
        <v>60</v>
      </c>
      <c r="F292" s="88">
        <f t="shared" ref="F292:J292" si="722">+F239/$CK239</f>
        <v>0</v>
      </c>
      <c r="G292" s="88">
        <f t="shared" si="722"/>
        <v>0</v>
      </c>
      <c r="H292" s="88">
        <f t="shared" si="722"/>
        <v>0</v>
      </c>
      <c r="I292" s="88">
        <f t="shared" si="722"/>
        <v>0.1818181818181818</v>
      </c>
      <c r="J292" s="88">
        <f t="shared" si="722"/>
        <v>0.81818181818181801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0</v>
      </c>
      <c r="AB292" s="88">
        <f t="shared" si="725"/>
        <v>2.9090909090909091E-2</v>
      </c>
      <c r="AC292" s="88">
        <f t="shared" si="725"/>
        <v>0.21818181818181809</v>
      </c>
      <c r="AD292" s="88">
        <f t="shared" si="725"/>
        <v>0.45818181818181813</v>
      </c>
      <c r="AE292" s="88">
        <f t="shared" si="725"/>
        <v>0.2945454545454545</v>
      </c>
      <c r="AH292" s="88">
        <f t="shared" ref="AH292:AL292" si="726">+AH239/$CK239</f>
        <v>0</v>
      </c>
      <c r="AI292" s="88">
        <f t="shared" si="726"/>
        <v>0</v>
      </c>
      <c r="AJ292" s="88">
        <f t="shared" si="726"/>
        <v>0</v>
      </c>
      <c r="AK292" s="88">
        <f t="shared" si="726"/>
        <v>6.5454545454545446E-2</v>
      </c>
      <c r="AL292" s="88">
        <f t="shared" si="726"/>
        <v>0.93454545454545446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41"/>
      <c r="B293" s="142"/>
      <c r="C293" s="14" t="s">
        <v>61</v>
      </c>
      <c r="F293" s="88">
        <f t="shared" ref="F293:J293" si="728">+F240/$CK240</f>
        <v>0</v>
      </c>
      <c r="G293" s="88">
        <f t="shared" si="728"/>
        <v>9.0909090909090912E-2</v>
      </c>
      <c r="H293" s="88">
        <f t="shared" si="728"/>
        <v>0</v>
      </c>
      <c r="I293" s="88">
        <f t="shared" si="728"/>
        <v>0.90909090909090906</v>
      </c>
      <c r="J293" s="88">
        <f t="shared" si="728"/>
        <v>0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5.8181818181818182E-2</v>
      </c>
      <c r="AB293" s="88">
        <f t="shared" si="731"/>
        <v>0.17818181818181819</v>
      </c>
      <c r="AC293" s="88">
        <f t="shared" si="731"/>
        <v>0.43636363636363645</v>
      </c>
      <c r="AD293" s="88">
        <f t="shared" si="731"/>
        <v>0.32727272727272722</v>
      </c>
      <c r="AE293" s="88">
        <f t="shared" si="731"/>
        <v>0</v>
      </c>
      <c r="AH293" s="88">
        <f t="shared" ref="AH293:AL293" si="732">+AH240/$CK240</f>
        <v>0</v>
      </c>
      <c r="AI293" s="88">
        <f t="shared" si="732"/>
        <v>3.2727272727272723E-2</v>
      </c>
      <c r="AJ293" s="88">
        <f t="shared" si="732"/>
        <v>4.3636363636363633E-2</v>
      </c>
      <c r="AK293" s="88">
        <f t="shared" si="732"/>
        <v>0.3418181818181818</v>
      </c>
      <c r="AL293" s="88">
        <f t="shared" si="732"/>
        <v>0.5818181818181819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41">
        <v>23</v>
      </c>
      <c r="B294" s="142" t="s">
        <v>27</v>
      </c>
      <c r="C294" s="14" t="s">
        <v>52</v>
      </c>
      <c r="F294" s="88">
        <f t="shared" ref="F294:J294" si="734">+F241/$CK241</f>
        <v>0</v>
      </c>
      <c r="G294" s="88">
        <f t="shared" si="734"/>
        <v>0.80851063829787229</v>
      </c>
      <c r="H294" s="88">
        <f t="shared" si="734"/>
        <v>0</v>
      </c>
      <c r="I294" s="88">
        <f t="shared" si="734"/>
        <v>0.15602836879432624</v>
      </c>
      <c r="J294" s="88">
        <f t="shared" si="734"/>
        <v>3.5460992907801421E-2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0.5174468085106384</v>
      </c>
      <c r="AB294" s="88">
        <f t="shared" si="737"/>
        <v>0.31602836879432628</v>
      </c>
      <c r="AC294" s="88">
        <f t="shared" si="737"/>
        <v>8.0567375886524822E-2</v>
      </c>
      <c r="AD294" s="88">
        <f t="shared" si="737"/>
        <v>7.3191489361702111E-2</v>
      </c>
      <c r="AE294" s="88">
        <f t="shared" si="737"/>
        <v>1.276595744680851E-2</v>
      </c>
      <c r="AH294" s="88">
        <f t="shared" ref="AH294:AL294" si="738">+AH241/$CK241</f>
        <v>0</v>
      </c>
      <c r="AI294" s="88">
        <f t="shared" si="738"/>
        <v>0.291063829787234</v>
      </c>
      <c r="AJ294" s="88">
        <f t="shared" si="738"/>
        <v>0.38808510638297872</v>
      </c>
      <c r="AK294" s="88">
        <f t="shared" si="738"/>
        <v>0.18553191489361703</v>
      </c>
      <c r="AL294" s="88">
        <f t="shared" si="738"/>
        <v>0.1353191489361702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41"/>
      <c r="B295" s="142"/>
      <c r="C295" s="14" t="s">
        <v>53</v>
      </c>
      <c r="F295" s="88">
        <f t="shared" ref="F295:J295" si="740">+F242/$CK242</f>
        <v>0</v>
      </c>
      <c r="G295" s="88">
        <f t="shared" si="740"/>
        <v>0.82014388489208634</v>
      </c>
      <c r="H295" s="88">
        <f t="shared" si="740"/>
        <v>0</v>
      </c>
      <c r="I295" s="88">
        <f t="shared" si="740"/>
        <v>0.15827338129496402</v>
      </c>
      <c r="J295" s="88">
        <f t="shared" si="740"/>
        <v>2.1582733812949641E-2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0.52489208633093531</v>
      </c>
      <c r="AB295" s="88">
        <f t="shared" si="743"/>
        <v>0.32057553956834534</v>
      </c>
      <c r="AC295" s="88">
        <f t="shared" si="743"/>
        <v>7.9424460431654673E-2</v>
      </c>
      <c r="AD295" s="88">
        <f t="shared" si="743"/>
        <v>6.733812949640286E-2</v>
      </c>
      <c r="AE295" s="88">
        <f t="shared" si="743"/>
        <v>7.7697841726618692E-3</v>
      </c>
      <c r="AH295" s="88">
        <f t="shared" ref="AH295:AL295" si="744">+AH242/$CK242</f>
        <v>0</v>
      </c>
      <c r="AI295" s="88">
        <f t="shared" si="744"/>
        <v>0.29525179856115102</v>
      </c>
      <c r="AJ295" s="88">
        <f t="shared" si="744"/>
        <v>0.39366906474820146</v>
      </c>
      <c r="AK295" s="88">
        <f t="shared" si="744"/>
        <v>0.18820143884892088</v>
      </c>
      <c r="AL295" s="88">
        <f t="shared" si="744"/>
        <v>0.12287769784172663</v>
      </c>
      <c r="CL295" s="88">
        <f t="shared" ref="CL295:CP295" si="745">CL242/$CK242</f>
        <v>0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0</v>
      </c>
    </row>
    <row r="296" spans="1:94">
      <c r="A296" s="141"/>
      <c r="B296" s="142"/>
      <c r="C296" s="14" t="s">
        <v>54</v>
      </c>
      <c r="F296" s="88">
        <f t="shared" ref="F296:J296" si="746">+F243/$CK243</f>
        <v>0</v>
      </c>
      <c r="G296" s="88">
        <f t="shared" si="746"/>
        <v>0.94399999999999984</v>
      </c>
      <c r="H296" s="88">
        <f t="shared" si="746"/>
        <v>0</v>
      </c>
      <c r="I296" s="88">
        <f t="shared" si="746"/>
        <v>3.9999999999999994E-2</v>
      </c>
      <c r="J296" s="88">
        <f t="shared" si="746"/>
        <v>1.5999999999999997E-2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0.60416000000000003</v>
      </c>
      <c r="AB296" s="88">
        <f t="shared" si="749"/>
        <v>0.34623999999999994</v>
      </c>
      <c r="AC296" s="88">
        <f t="shared" si="749"/>
        <v>2.1759999999999995E-2</v>
      </c>
      <c r="AD296" s="88">
        <f t="shared" si="749"/>
        <v>2.2079999999999992E-2</v>
      </c>
      <c r="AE296" s="88">
        <f t="shared" si="749"/>
        <v>5.7599999999999995E-3</v>
      </c>
      <c r="AH296" s="88">
        <f t="shared" ref="AH296:AL296" si="750">+AH243/$CK243</f>
        <v>0</v>
      </c>
      <c r="AI296" s="88">
        <f t="shared" si="750"/>
        <v>0.33983999999999992</v>
      </c>
      <c r="AJ296" s="88">
        <f t="shared" si="750"/>
        <v>0.45311999999999997</v>
      </c>
      <c r="AK296" s="88">
        <f t="shared" si="750"/>
        <v>0.16544</v>
      </c>
      <c r="AL296" s="88">
        <f t="shared" si="750"/>
        <v>4.1599999999999998E-2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41"/>
      <c r="B297" s="142"/>
      <c r="C297" s="14" t="s">
        <v>55</v>
      </c>
      <c r="F297" s="88">
        <f t="shared" ref="F297:J297" si="752">+F244/$CK244</f>
        <v>0</v>
      </c>
      <c r="G297" s="88">
        <f t="shared" si="752"/>
        <v>0.47916666666666669</v>
      </c>
      <c r="H297" s="88">
        <f t="shared" si="752"/>
        <v>0</v>
      </c>
      <c r="I297" s="88">
        <f t="shared" si="752"/>
        <v>0.4375</v>
      </c>
      <c r="J297" s="88">
        <f t="shared" si="752"/>
        <v>8.3333333333333329E-2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0.3066666666666667</v>
      </c>
      <c r="AB297" s="88">
        <f t="shared" si="755"/>
        <v>0.24250000000000002</v>
      </c>
      <c r="AC297" s="88">
        <f t="shared" si="755"/>
        <v>0.2233333333333333</v>
      </c>
      <c r="AD297" s="88">
        <f t="shared" si="755"/>
        <v>0.19750000000000004</v>
      </c>
      <c r="AE297" s="88">
        <f t="shared" si="755"/>
        <v>0.03</v>
      </c>
      <c r="AH297" s="88">
        <f t="shared" ref="AH297:AL297" si="756">+AH244/$CK244</f>
        <v>0</v>
      </c>
      <c r="AI297" s="88">
        <f t="shared" si="756"/>
        <v>0.17249999999999999</v>
      </c>
      <c r="AJ297" s="88">
        <f t="shared" si="756"/>
        <v>0.23</v>
      </c>
      <c r="AK297" s="88">
        <f t="shared" si="756"/>
        <v>0.23416666666666666</v>
      </c>
      <c r="AL297" s="88">
        <f t="shared" si="756"/>
        <v>0.36333333333333334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41"/>
      <c r="B298" s="142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41"/>
      <c r="B299" s="142"/>
      <c r="C299" s="14" t="s">
        <v>57</v>
      </c>
      <c r="F299" s="88">
        <f t="shared" ref="F299:J299" si="764">+F246/$CK246</f>
        <v>0</v>
      </c>
      <c r="G299" s="88">
        <f t="shared" si="764"/>
        <v>0.97368421052631582</v>
      </c>
      <c r="H299" s="88">
        <f t="shared" si="764"/>
        <v>0</v>
      </c>
      <c r="I299" s="88">
        <f t="shared" si="764"/>
        <v>2.6315789473684209E-2</v>
      </c>
      <c r="J299" s="88">
        <f t="shared" si="764"/>
        <v>0</v>
      </c>
      <c r="M299" s="88">
        <f t="shared" ref="M299:Q299" si="765">+M246/$CK246</f>
        <v>0</v>
      </c>
      <c r="N299" s="88">
        <f t="shared" si="765"/>
        <v>0</v>
      </c>
      <c r="O299" s="88">
        <f t="shared" si="765"/>
        <v>0</v>
      </c>
      <c r="P299" s="88">
        <f t="shared" si="765"/>
        <v>0</v>
      </c>
      <c r="Q299" s="88">
        <f t="shared" si="765"/>
        <v>0</v>
      </c>
      <c r="T299" s="88">
        <f t="shared" ref="T299:X299" si="766">+T246/$CK246</f>
        <v>0</v>
      </c>
      <c r="U299" s="88">
        <f t="shared" si="766"/>
        <v>0</v>
      </c>
      <c r="V299" s="88">
        <f t="shared" si="766"/>
        <v>0</v>
      </c>
      <c r="W299" s="88">
        <f t="shared" si="766"/>
        <v>0</v>
      </c>
      <c r="X299" s="88">
        <f t="shared" si="766"/>
        <v>0</v>
      </c>
      <c r="AA299" s="88">
        <f t="shared" ref="AA299:AE299" si="767">+AA246/$CK246</f>
        <v>0.62315789473684202</v>
      </c>
      <c r="AB299" s="88">
        <f t="shared" si="767"/>
        <v>0.35473684210526313</v>
      </c>
      <c r="AC299" s="88">
        <f t="shared" si="767"/>
        <v>1.2631578947368421E-2</v>
      </c>
      <c r="AD299" s="88">
        <f t="shared" si="767"/>
        <v>9.4736842105263147E-3</v>
      </c>
      <c r="AE299" s="88">
        <f t="shared" si="767"/>
        <v>0</v>
      </c>
      <c r="AH299" s="88">
        <f t="shared" ref="AH299:AL299" si="768">+AH246/$CK246</f>
        <v>0</v>
      </c>
      <c r="AI299" s="88">
        <f t="shared" si="768"/>
        <v>0.35052631578947369</v>
      </c>
      <c r="AJ299" s="88">
        <f t="shared" si="768"/>
        <v>0.46736842105263154</v>
      </c>
      <c r="AK299" s="88">
        <f t="shared" si="768"/>
        <v>0.16526315789473686</v>
      </c>
      <c r="AL299" s="88">
        <f t="shared" si="768"/>
        <v>1.6842105263157894E-2</v>
      </c>
      <c r="CL299" s="88">
        <f t="shared" ref="CL299:CP299" si="769">CL246/$CK246</f>
        <v>0</v>
      </c>
      <c r="CM299" s="88">
        <f t="shared" si="769"/>
        <v>1</v>
      </c>
      <c r="CN299" s="88">
        <f t="shared" si="769"/>
        <v>1</v>
      </c>
      <c r="CO299" s="88">
        <f t="shared" si="769"/>
        <v>0</v>
      </c>
      <c r="CP299" s="88">
        <f t="shared" si="769"/>
        <v>0</v>
      </c>
    </row>
    <row r="300" spans="1:94">
      <c r="A300" s="141"/>
      <c r="B300" s="142"/>
      <c r="C300" s="14" t="s">
        <v>58</v>
      </c>
      <c r="F300" s="88">
        <f t="shared" ref="F300:J300" si="770">+F247/$CK247</f>
        <v>0</v>
      </c>
      <c r="G300" s="88">
        <f t="shared" si="770"/>
        <v>0.46025104602510453</v>
      </c>
      <c r="H300" s="88">
        <f t="shared" si="770"/>
        <v>0</v>
      </c>
      <c r="I300" s="88">
        <f t="shared" si="770"/>
        <v>0.46025104602510453</v>
      </c>
      <c r="J300" s="88">
        <f t="shared" si="770"/>
        <v>7.949790794979078E-2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0.29456066945606696</v>
      </c>
      <c r="AB300" s="88">
        <f t="shared" si="773"/>
        <v>0.23933054393305439</v>
      </c>
      <c r="AC300" s="88">
        <f t="shared" si="773"/>
        <v>0.23364016736401672</v>
      </c>
      <c r="AD300" s="88">
        <f t="shared" si="773"/>
        <v>0.20384937238493717</v>
      </c>
      <c r="AE300" s="88">
        <f t="shared" si="773"/>
        <v>2.8619246861924685E-2</v>
      </c>
      <c r="AH300" s="88">
        <f t="shared" ref="AH300:AL300" si="774">+AH247/$CK247</f>
        <v>0</v>
      </c>
      <c r="AI300" s="88">
        <f t="shared" si="774"/>
        <v>0.16569037656903765</v>
      </c>
      <c r="AJ300" s="88">
        <f t="shared" si="774"/>
        <v>0.22092050209205016</v>
      </c>
      <c r="AK300" s="88">
        <f t="shared" si="774"/>
        <v>0.23933054393305439</v>
      </c>
      <c r="AL300" s="88">
        <f t="shared" si="774"/>
        <v>0.37405857740585774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0</v>
      </c>
      <c r="CP300" s="88">
        <f t="shared" si="775"/>
        <v>0</v>
      </c>
    </row>
    <row r="301" spans="1:94">
      <c r="A301" s="141"/>
      <c r="B301" s="142"/>
      <c r="C301" s="14" t="s">
        <v>59</v>
      </c>
      <c r="F301" s="88">
        <f t="shared" ref="F301:J301" si="776">+F248/$CK248</f>
        <v>0</v>
      </c>
      <c r="G301" s="88">
        <f t="shared" si="776"/>
        <v>0.45614035087719296</v>
      </c>
      <c r="H301" s="88">
        <f t="shared" si="776"/>
        <v>0</v>
      </c>
      <c r="I301" s="88">
        <f t="shared" si="776"/>
        <v>0.44736842105263158</v>
      </c>
      <c r="J301" s="88">
        <f t="shared" si="776"/>
        <v>9.6491228070175433E-2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0.29192982456140354</v>
      </c>
      <c r="AB301" s="88">
        <f t="shared" si="779"/>
        <v>0.23578947368421052</v>
      </c>
      <c r="AC301" s="88">
        <f t="shared" si="779"/>
        <v>0.23017543859649123</v>
      </c>
      <c r="AD301" s="88">
        <f t="shared" si="779"/>
        <v>0.20736842105263159</v>
      </c>
      <c r="AE301" s="88">
        <f t="shared" si="779"/>
        <v>3.4736842105263156E-2</v>
      </c>
      <c r="AH301" s="88">
        <f t="shared" ref="AH301:AL301" si="780">+AH248/$CK248</f>
        <v>0</v>
      </c>
      <c r="AI301" s="88">
        <f t="shared" si="780"/>
        <v>0.16421052631578947</v>
      </c>
      <c r="AJ301" s="88">
        <f t="shared" si="780"/>
        <v>0.21894736842105264</v>
      </c>
      <c r="AK301" s="88">
        <f t="shared" si="780"/>
        <v>0.23403508771929826</v>
      </c>
      <c r="AL301" s="88">
        <f t="shared" si="780"/>
        <v>0.38280701754385965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41"/>
      <c r="B302" s="142"/>
      <c r="C302" s="14" t="s">
        <v>60</v>
      </c>
      <c r="F302" s="88">
        <f t="shared" ref="F302:J302" si="782">+F249/$CK249</f>
        <v>0</v>
      </c>
      <c r="G302" s="88">
        <f t="shared" si="782"/>
        <v>0.10344827586206896</v>
      </c>
      <c r="H302" s="88">
        <f t="shared" si="782"/>
        <v>0</v>
      </c>
      <c r="I302" s="88">
        <f t="shared" si="782"/>
        <v>0.88793103448275867</v>
      </c>
      <c r="J302" s="88">
        <f t="shared" si="782"/>
        <v>8.6206896551724137E-3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6.620689655172414E-2</v>
      </c>
      <c r="AB302" s="88">
        <f t="shared" si="785"/>
        <v>0.1793103448275862</v>
      </c>
      <c r="AC302" s="88">
        <f t="shared" si="785"/>
        <v>0.42758620689655169</v>
      </c>
      <c r="AD302" s="88">
        <f t="shared" si="785"/>
        <v>0.32379310344827583</v>
      </c>
      <c r="AE302" s="88">
        <f t="shared" si="785"/>
        <v>3.1034482758620688E-3</v>
      </c>
      <c r="AH302" s="88">
        <f t="shared" ref="AH302:AL302" si="786">+AH249/$CK249</f>
        <v>0</v>
      </c>
      <c r="AI302" s="88">
        <f t="shared" si="786"/>
        <v>3.7241379310344824E-2</v>
      </c>
      <c r="AJ302" s="88">
        <f t="shared" si="786"/>
        <v>4.9655172413793108E-2</v>
      </c>
      <c r="AK302" s="88">
        <f t="shared" si="786"/>
        <v>0.33620689655172414</v>
      </c>
      <c r="AL302" s="88">
        <f t="shared" si="786"/>
        <v>0.5768965517241379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41"/>
      <c r="B303" s="142"/>
      <c r="C303" s="14" t="s">
        <v>61</v>
      </c>
      <c r="F303" s="88">
        <f t="shared" ref="F303:J303" si="788">+F250/$CK250</f>
        <v>0</v>
      </c>
      <c r="G303" s="88">
        <f t="shared" si="788"/>
        <v>0.11304347826086956</v>
      </c>
      <c r="H303" s="88">
        <f t="shared" si="788"/>
        <v>0</v>
      </c>
      <c r="I303" s="88">
        <f t="shared" si="788"/>
        <v>0.88695652173913042</v>
      </c>
      <c r="J303" s="88">
        <f t="shared" si="788"/>
        <v>0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7.2347826086956529E-2</v>
      </c>
      <c r="AB303" s="88">
        <f t="shared" si="791"/>
        <v>0.18260869565217391</v>
      </c>
      <c r="AC303" s="88">
        <f t="shared" si="791"/>
        <v>0.42573913043478262</v>
      </c>
      <c r="AD303" s="88">
        <f t="shared" si="791"/>
        <v>0.31930434782608696</v>
      </c>
      <c r="AE303" s="88">
        <f t="shared" si="791"/>
        <v>0</v>
      </c>
      <c r="AH303" s="88">
        <f t="shared" ref="AH303:AL303" si="792">+AH250/$CK250</f>
        <v>0</v>
      </c>
      <c r="AI303" s="88">
        <f t="shared" si="792"/>
        <v>4.0695652173913043E-2</v>
      </c>
      <c r="AJ303" s="88">
        <f t="shared" si="792"/>
        <v>5.4260869565217404E-2</v>
      </c>
      <c r="AK303" s="88">
        <f t="shared" si="792"/>
        <v>0.33739130434782605</v>
      </c>
      <c r="AL303" s="88">
        <f t="shared" si="792"/>
        <v>0.56765217391304346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0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0.10473684210526316</v>
      </c>
      <c r="G304" s="88">
        <f t="shared" si="794"/>
        <v>0.19631578947368422</v>
      </c>
      <c r="H304" s="88">
        <f t="shared" si="794"/>
        <v>0.39210526315789473</v>
      </c>
      <c r="I304" s="88">
        <f t="shared" si="794"/>
        <v>0.24526315789473685</v>
      </c>
      <c r="J304" s="88">
        <f t="shared" si="794"/>
        <v>4.8947368421052628E-2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0.11736842105263158</v>
      </c>
      <c r="AB304" s="88">
        <f t="shared" si="797"/>
        <v>0.19631578947368422</v>
      </c>
      <c r="AC304" s="88">
        <f t="shared" si="797"/>
        <v>0.39210526315789473</v>
      </c>
      <c r="AD304" s="88">
        <f t="shared" si="797"/>
        <v>0.24526315789473685</v>
      </c>
      <c r="AE304" s="88">
        <f t="shared" si="797"/>
        <v>4.8947368421052628E-2</v>
      </c>
      <c r="AH304" s="88">
        <f t="shared" ref="AH304:AL304" si="798">+AH251/$CK251</f>
        <v>4.8430315789473682E-2</v>
      </c>
      <c r="AI304" s="88">
        <f t="shared" si="798"/>
        <v>0.13635789473684212</v>
      </c>
      <c r="AJ304" s="88">
        <f t="shared" si="798"/>
        <v>0.27747115789473686</v>
      </c>
      <c r="AK304" s="88">
        <f t="shared" si="798"/>
        <v>0.3041566315789474</v>
      </c>
      <c r="AL304" s="88">
        <f t="shared" si="798"/>
        <v>0.22095242105263158</v>
      </c>
      <c r="CL304" s="88">
        <f t="shared" ref="CL304:CP304" si="799">CL251/$CK251</f>
        <v>1.2631578947368421E-2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1.2631578947368421E-2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9.8280098280098274E-2</v>
      </c>
      <c r="G305" s="88">
        <f t="shared" si="800"/>
        <v>0.20024570024570024</v>
      </c>
      <c r="H305" s="88">
        <f t="shared" si="800"/>
        <v>0.40049140049140047</v>
      </c>
      <c r="I305" s="88">
        <f t="shared" si="800"/>
        <v>0.25061425061425063</v>
      </c>
      <c r="J305" s="88">
        <f t="shared" si="800"/>
        <v>5.0368550368550369E-2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9.8280098280098274E-2</v>
      </c>
      <c r="AB305" s="88">
        <f t="shared" si="803"/>
        <v>0.20024570024570024</v>
      </c>
      <c r="AC305" s="88">
        <f t="shared" si="803"/>
        <v>0.40049140049140047</v>
      </c>
      <c r="AD305" s="88">
        <f t="shared" si="803"/>
        <v>0.25061425061425063</v>
      </c>
      <c r="AE305" s="88">
        <f t="shared" si="803"/>
        <v>5.0368550368550369E-2</v>
      </c>
      <c r="AH305" s="88">
        <f t="shared" ref="AH305:AL305" si="804">+AH252/$CK252</f>
        <v>4.5444717444717439E-2</v>
      </c>
      <c r="AI305" s="88">
        <f t="shared" si="804"/>
        <v>0.13536511056511055</v>
      </c>
      <c r="AJ305" s="88">
        <f t="shared" si="804"/>
        <v>0.2823980343980344</v>
      </c>
      <c r="AK305" s="88">
        <f t="shared" si="804"/>
        <v>0.31068304668304669</v>
      </c>
      <c r="AL305" s="88">
        <f t="shared" si="804"/>
        <v>0.2261090909090909</v>
      </c>
      <c r="CL305" s="88">
        <f t="shared" ref="CL305:CP305" si="805">CL252/$CK252</f>
        <v>0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0.20016565433462175</v>
      </c>
      <c r="G306" s="88">
        <f t="shared" si="806"/>
        <v>0.59994478188845946</v>
      </c>
      <c r="H306" s="88">
        <f t="shared" si="806"/>
        <v>9.9944781888459414E-2</v>
      </c>
      <c r="I306" s="88">
        <f t="shared" si="806"/>
        <v>9.9944781888459414E-2</v>
      </c>
      <c r="J306" s="88">
        <f t="shared" si="806"/>
        <v>0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0.20016565433462175</v>
      </c>
      <c r="AB306" s="88">
        <f t="shared" si="809"/>
        <v>0.59994478188845946</v>
      </c>
      <c r="AC306" s="88">
        <f t="shared" si="809"/>
        <v>9.9944781888459414E-2</v>
      </c>
      <c r="AD306" s="88">
        <f t="shared" si="809"/>
        <v>9.9944781888459414E-2</v>
      </c>
      <c r="AE306" s="88">
        <f t="shared" si="809"/>
        <v>0</v>
      </c>
      <c r="AH306" s="88">
        <f t="shared" ref="AH306:AL306" si="810">+AH253/$CK253</f>
        <v>7.0955273329652124E-2</v>
      </c>
      <c r="AI306" s="88">
        <f t="shared" si="810"/>
        <v>0.59994478188845946</v>
      </c>
      <c r="AJ306" s="88">
        <f t="shared" si="810"/>
        <v>9.9944781888459414E-2</v>
      </c>
      <c r="AK306" s="88">
        <f t="shared" si="810"/>
        <v>9.9944781888459414E-2</v>
      </c>
      <c r="AL306" s="88">
        <f t="shared" si="810"/>
        <v>0.12921038100496962</v>
      </c>
      <c r="CL306" s="88">
        <f t="shared" ref="CL306:CP306" si="811">CL253/$CK253</f>
        <v>0</v>
      </c>
      <c r="CM306" s="88">
        <f t="shared" si="811"/>
        <v>1</v>
      </c>
      <c r="CN306" s="88">
        <f t="shared" si="811"/>
        <v>1</v>
      </c>
      <c r="CO306" s="88">
        <f t="shared" si="811"/>
        <v>0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 t="e">
        <f t="shared" ref="F307:J307" si="812">+F254/$CK254</f>
        <v>#DIV/0!</v>
      </c>
      <c r="G307" s="88" t="e">
        <f t="shared" si="812"/>
        <v>#DIV/0!</v>
      </c>
      <c r="H307" s="88" t="e">
        <f t="shared" si="812"/>
        <v>#DIV/0!</v>
      </c>
      <c r="I307" s="88" t="e">
        <f t="shared" si="812"/>
        <v>#DIV/0!</v>
      </c>
      <c r="J307" s="88" t="e">
        <f t="shared" si="812"/>
        <v>#DIV/0!</v>
      </c>
      <c r="M307" s="88" t="e">
        <f t="shared" ref="M307:Q307" si="813">+M254/$CK254</f>
        <v>#DIV/0!</v>
      </c>
      <c r="N307" s="88" t="e">
        <f t="shared" si="813"/>
        <v>#DIV/0!</v>
      </c>
      <c r="O307" s="88" t="e">
        <f t="shared" si="813"/>
        <v>#DIV/0!</v>
      </c>
      <c r="P307" s="88" t="e">
        <f t="shared" si="813"/>
        <v>#DIV/0!</v>
      </c>
      <c r="Q307" s="88" t="e">
        <f t="shared" si="813"/>
        <v>#DIV/0!</v>
      </c>
      <c r="T307" s="88" t="e">
        <f t="shared" ref="T307:X307" si="814">+T254/$CK254</f>
        <v>#DIV/0!</v>
      </c>
      <c r="U307" s="88" t="e">
        <f t="shared" si="814"/>
        <v>#DIV/0!</v>
      </c>
      <c r="V307" s="88" t="e">
        <f t="shared" si="814"/>
        <v>#DIV/0!</v>
      </c>
      <c r="W307" s="88" t="e">
        <f t="shared" si="814"/>
        <v>#DIV/0!</v>
      </c>
      <c r="X307" s="88" t="e">
        <f t="shared" si="814"/>
        <v>#DIV/0!</v>
      </c>
      <c r="AA307" s="88" t="e">
        <f t="shared" ref="AA307:AE307" si="815">+AA254/$CK254</f>
        <v>#DIV/0!</v>
      </c>
      <c r="AB307" s="88" t="e">
        <f t="shared" si="815"/>
        <v>#DIV/0!</v>
      </c>
      <c r="AC307" s="88" t="e">
        <f t="shared" si="815"/>
        <v>#DIV/0!</v>
      </c>
      <c r="AD307" s="88" t="e">
        <f t="shared" si="815"/>
        <v>#DIV/0!</v>
      </c>
      <c r="AE307" s="88" t="e">
        <f t="shared" si="815"/>
        <v>#DIV/0!</v>
      </c>
      <c r="AH307" s="88" t="e">
        <f t="shared" ref="AH307:AL307" si="816">+AH254/$CK254</f>
        <v>#DIV/0!</v>
      </c>
      <c r="AI307" s="88" t="e">
        <f t="shared" si="816"/>
        <v>#DIV/0!</v>
      </c>
      <c r="AJ307" s="88" t="e">
        <f t="shared" si="816"/>
        <v>#DIV/0!</v>
      </c>
      <c r="AK307" s="88" t="e">
        <f t="shared" si="816"/>
        <v>#DIV/0!</v>
      </c>
      <c r="AL307" s="88" t="e">
        <f t="shared" si="816"/>
        <v>#DIV/0!</v>
      </c>
      <c r="CL307" s="88" t="e">
        <f t="shared" ref="CL307:CP307" si="817">CL254/$CK254</f>
        <v>#DIV/0!</v>
      </c>
      <c r="CM307" s="88" t="e">
        <f t="shared" si="817"/>
        <v>#DIV/0!</v>
      </c>
      <c r="CN307" s="88" t="e">
        <f t="shared" si="817"/>
        <v>#DIV/0!</v>
      </c>
      <c r="CO307" s="88" t="e">
        <f t="shared" si="817"/>
        <v>#DIV/0!</v>
      </c>
      <c r="CP307" s="88" t="e">
        <f t="shared" si="817"/>
        <v>#DIV/0!</v>
      </c>
    </row>
    <row r="308" spans="1:94">
      <c r="A308" s="86">
        <v>27</v>
      </c>
      <c r="B308" s="87" t="s">
        <v>32</v>
      </c>
      <c r="C308" s="14" t="s">
        <v>36</v>
      </c>
      <c r="F308" s="88" t="e">
        <f t="shared" ref="F308:J308" si="818">+F255/$CK255</f>
        <v>#DIV/0!</v>
      </c>
      <c r="G308" s="88" t="e">
        <f t="shared" si="818"/>
        <v>#DIV/0!</v>
      </c>
      <c r="H308" s="88" t="e">
        <f t="shared" si="818"/>
        <v>#DIV/0!</v>
      </c>
      <c r="I308" s="88" t="e">
        <f t="shared" si="818"/>
        <v>#DIV/0!</v>
      </c>
      <c r="J308" s="88" t="e">
        <f t="shared" si="818"/>
        <v>#DIV/0!</v>
      </c>
      <c r="M308" s="88" t="e">
        <f t="shared" ref="M308:Q308" si="819">+M255/$CK255</f>
        <v>#DIV/0!</v>
      </c>
      <c r="N308" s="88" t="e">
        <f t="shared" si="819"/>
        <v>#DIV/0!</v>
      </c>
      <c r="O308" s="88" t="e">
        <f t="shared" si="819"/>
        <v>#DIV/0!</v>
      </c>
      <c r="P308" s="88" t="e">
        <f t="shared" si="819"/>
        <v>#DIV/0!</v>
      </c>
      <c r="Q308" s="88" t="e">
        <f t="shared" si="819"/>
        <v>#DIV/0!</v>
      </c>
      <c r="T308" s="88" t="e">
        <f t="shared" ref="T308:X308" si="820">+T255/$CK255</f>
        <v>#DIV/0!</v>
      </c>
      <c r="U308" s="88" t="e">
        <f t="shared" si="820"/>
        <v>#DIV/0!</v>
      </c>
      <c r="V308" s="88" t="e">
        <f t="shared" si="820"/>
        <v>#DIV/0!</v>
      </c>
      <c r="W308" s="88" t="e">
        <f t="shared" si="820"/>
        <v>#DIV/0!</v>
      </c>
      <c r="X308" s="88" t="e">
        <f t="shared" si="820"/>
        <v>#DIV/0!</v>
      </c>
      <c r="AA308" s="88" t="e">
        <f t="shared" ref="AA308:AE308" si="821">+AA255/$CK255</f>
        <v>#DIV/0!</v>
      </c>
      <c r="AB308" s="88" t="e">
        <f t="shared" si="821"/>
        <v>#DIV/0!</v>
      </c>
      <c r="AC308" s="88" t="e">
        <f t="shared" si="821"/>
        <v>#DIV/0!</v>
      </c>
      <c r="AD308" s="88" t="e">
        <f t="shared" si="821"/>
        <v>#DIV/0!</v>
      </c>
      <c r="AE308" s="88" t="e">
        <f t="shared" si="821"/>
        <v>#DIV/0!</v>
      </c>
      <c r="AH308" s="88" t="e">
        <f t="shared" ref="AH308:AL308" si="822">+AH255/$CK255</f>
        <v>#DIV/0!</v>
      </c>
      <c r="AI308" s="88" t="e">
        <f t="shared" si="822"/>
        <v>#DIV/0!</v>
      </c>
      <c r="AJ308" s="88" t="e">
        <f t="shared" si="822"/>
        <v>#DIV/0!</v>
      </c>
      <c r="AK308" s="88" t="e">
        <f t="shared" si="822"/>
        <v>#DIV/0!</v>
      </c>
      <c r="AL308" s="88" t="e">
        <f t="shared" si="822"/>
        <v>#DIV/0!</v>
      </c>
      <c r="CL308" s="88" t="e">
        <f t="shared" ref="CL308:CP308" si="823">CL255/$CK255</f>
        <v>#DIV/0!</v>
      </c>
      <c r="CM308" s="88" t="e">
        <f t="shared" si="823"/>
        <v>#DIV/0!</v>
      </c>
      <c r="CN308" s="88" t="e">
        <f t="shared" si="823"/>
        <v>#DIV/0!</v>
      </c>
      <c r="CO308" s="88" t="e">
        <f t="shared" si="823"/>
        <v>#DIV/0!</v>
      </c>
      <c r="CP308" s="88" t="e">
        <f t="shared" si="823"/>
        <v>#DIV/0!</v>
      </c>
    </row>
    <row r="309" spans="1:94">
      <c r="A309" s="86">
        <v>28</v>
      </c>
      <c r="B309" s="87" t="s">
        <v>33</v>
      </c>
      <c r="C309" s="14" t="s">
        <v>36</v>
      </c>
      <c r="F309" s="88" t="e">
        <f t="shared" ref="F309:J309" si="824">+F256/$CK256</f>
        <v>#DIV/0!</v>
      </c>
      <c r="G309" s="88" t="e">
        <f t="shared" si="824"/>
        <v>#DIV/0!</v>
      </c>
      <c r="H309" s="88" t="e">
        <f t="shared" si="824"/>
        <v>#DIV/0!</v>
      </c>
      <c r="I309" s="88" t="e">
        <f t="shared" si="824"/>
        <v>#DIV/0!</v>
      </c>
      <c r="J309" s="88" t="e">
        <f t="shared" si="824"/>
        <v>#DIV/0!</v>
      </c>
      <c r="M309" s="88" t="e">
        <f t="shared" ref="M309:Q309" si="825">+M256/$CK256</f>
        <v>#DIV/0!</v>
      </c>
      <c r="N309" s="88" t="e">
        <f t="shared" si="825"/>
        <v>#DIV/0!</v>
      </c>
      <c r="O309" s="88" t="e">
        <f t="shared" si="825"/>
        <v>#DIV/0!</v>
      </c>
      <c r="P309" s="88" t="e">
        <f t="shared" si="825"/>
        <v>#DIV/0!</v>
      </c>
      <c r="Q309" s="88" t="e">
        <f t="shared" si="825"/>
        <v>#DIV/0!</v>
      </c>
      <c r="T309" s="88" t="e">
        <f t="shared" ref="T309:X309" si="826">+T256/$CK256</f>
        <v>#DIV/0!</v>
      </c>
      <c r="U309" s="88" t="e">
        <f t="shared" si="826"/>
        <v>#DIV/0!</v>
      </c>
      <c r="V309" s="88" t="e">
        <f t="shared" si="826"/>
        <v>#DIV/0!</v>
      </c>
      <c r="W309" s="88" t="e">
        <f t="shared" si="826"/>
        <v>#DIV/0!</v>
      </c>
      <c r="X309" s="88" t="e">
        <f t="shared" si="826"/>
        <v>#DIV/0!</v>
      </c>
      <c r="AA309" s="88" t="e">
        <f t="shared" ref="AA309:AE309" si="827">+AA256/$CK256</f>
        <v>#DIV/0!</v>
      </c>
      <c r="AB309" s="88" t="e">
        <f t="shared" si="827"/>
        <v>#DIV/0!</v>
      </c>
      <c r="AC309" s="88" t="e">
        <f t="shared" si="827"/>
        <v>#DIV/0!</v>
      </c>
      <c r="AD309" s="88" t="e">
        <f t="shared" si="827"/>
        <v>#DIV/0!</v>
      </c>
      <c r="AE309" s="88" t="e">
        <f t="shared" si="827"/>
        <v>#DIV/0!</v>
      </c>
      <c r="AH309" s="88" t="e">
        <f t="shared" ref="AH309:AL309" si="828">+AH256/$CK256</f>
        <v>#DIV/0!</v>
      </c>
      <c r="AI309" s="88" t="e">
        <f t="shared" si="828"/>
        <v>#DIV/0!</v>
      </c>
      <c r="AJ309" s="88" t="e">
        <f t="shared" si="828"/>
        <v>#DIV/0!</v>
      </c>
      <c r="AK309" s="88" t="e">
        <f t="shared" si="828"/>
        <v>#DIV/0!</v>
      </c>
      <c r="AL309" s="88" t="e">
        <f t="shared" si="828"/>
        <v>#DIV/0!</v>
      </c>
      <c r="CL309" s="88" t="e">
        <f t="shared" ref="CL309:CP309" si="829">CL256/$CK256</f>
        <v>#DIV/0!</v>
      </c>
      <c r="CM309" s="88" t="e">
        <f t="shared" si="829"/>
        <v>#DIV/0!</v>
      </c>
      <c r="CN309" s="88" t="e">
        <f t="shared" si="829"/>
        <v>#DIV/0!</v>
      </c>
      <c r="CO309" s="88" t="e">
        <f t="shared" si="829"/>
        <v>#DIV/0!</v>
      </c>
      <c r="CP309" s="88" t="e">
        <f t="shared" si="829"/>
        <v>#DIV/0!</v>
      </c>
    </row>
    <row r="310" spans="1:94">
      <c r="A310" s="86">
        <v>29</v>
      </c>
      <c r="B310" s="87" t="s">
        <v>34</v>
      </c>
      <c r="C310" s="14" t="s">
        <v>36</v>
      </c>
      <c r="F310" s="88" t="e">
        <f t="shared" ref="F310:J310" si="830">+F257/$CK257</f>
        <v>#DIV/0!</v>
      </c>
      <c r="G310" s="88" t="e">
        <f t="shared" si="830"/>
        <v>#DIV/0!</v>
      </c>
      <c r="H310" s="88" t="e">
        <f t="shared" si="830"/>
        <v>#DIV/0!</v>
      </c>
      <c r="I310" s="88" t="e">
        <f t="shared" si="830"/>
        <v>#DIV/0!</v>
      </c>
      <c r="J310" s="88" t="e">
        <f t="shared" si="830"/>
        <v>#DIV/0!</v>
      </c>
      <c r="M310" s="88" t="e">
        <f t="shared" ref="M310:Q310" si="831">+M257/$CK257</f>
        <v>#DIV/0!</v>
      </c>
      <c r="N310" s="88" t="e">
        <f t="shared" si="831"/>
        <v>#DIV/0!</v>
      </c>
      <c r="O310" s="88" t="e">
        <f t="shared" si="831"/>
        <v>#DIV/0!</v>
      </c>
      <c r="P310" s="88" t="e">
        <f t="shared" si="831"/>
        <v>#DIV/0!</v>
      </c>
      <c r="Q310" s="88" t="e">
        <f t="shared" si="831"/>
        <v>#DIV/0!</v>
      </c>
      <c r="T310" s="88" t="e">
        <f t="shared" ref="T310:X310" si="832">+T257/$CK257</f>
        <v>#DIV/0!</v>
      </c>
      <c r="U310" s="88" t="e">
        <f t="shared" si="832"/>
        <v>#DIV/0!</v>
      </c>
      <c r="V310" s="88" t="e">
        <f t="shared" si="832"/>
        <v>#DIV/0!</v>
      </c>
      <c r="W310" s="88" t="e">
        <f t="shared" si="832"/>
        <v>#DIV/0!</v>
      </c>
      <c r="X310" s="88" t="e">
        <f t="shared" si="832"/>
        <v>#DIV/0!</v>
      </c>
      <c r="AA310" s="88" t="e">
        <f t="shared" ref="AA310:AE310" si="833">+AA257/$CK257</f>
        <v>#DIV/0!</v>
      </c>
      <c r="AB310" s="88" t="e">
        <f t="shared" si="833"/>
        <v>#DIV/0!</v>
      </c>
      <c r="AC310" s="88" t="e">
        <f t="shared" si="833"/>
        <v>#DIV/0!</v>
      </c>
      <c r="AD310" s="88" t="e">
        <f t="shared" si="833"/>
        <v>#DIV/0!</v>
      </c>
      <c r="AE310" s="88" t="e">
        <f t="shared" si="833"/>
        <v>#DIV/0!</v>
      </c>
      <c r="AH310" s="88" t="e">
        <f t="shared" ref="AH310:AL310" si="834">+AH257/$CK257</f>
        <v>#DIV/0!</v>
      </c>
      <c r="AI310" s="88" t="e">
        <f t="shared" si="834"/>
        <v>#DIV/0!</v>
      </c>
      <c r="AJ310" s="88" t="e">
        <f t="shared" si="834"/>
        <v>#DIV/0!</v>
      </c>
      <c r="AK310" s="88" t="e">
        <f t="shared" si="834"/>
        <v>#DIV/0!</v>
      </c>
      <c r="AL310" s="88" t="e">
        <f t="shared" si="834"/>
        <v>#DIV/0!</v>
      </c>
      <c r="CL310" s="88" t="e">
        <f t="shared" ref="CL310:CP310" si="835">CL257/$CK257</f>
        <v>#DIV/0!</v>
      </c>
      <c r="CM310" s="88" t="e">
        <f t="shared" si="835"/>
        <v>#DIV/0!</v>
      </c>
      <c r="CN310" s="88" t="e">
        <f t="shared" si="835"/>
        <v>#DIV/0!</v>
      </c>
      <c r="CO310" s="88" t="e">
        <f t="shared" si="835"/>
        <v>#DIV/0!</v>
      </c>
      <c r="CP310" s="88" t="e">
        <f t="shared" si="835"/>
        <v>#DIV/0!</v>
      </c>
    </row>
  </sheetData>
  <sortState ref="A213:E416">
    <sortCondition ref="A213:A416"/>
  </sortState>
  <mergeCells count="150"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78" t="s">
        <v>0</v>
      </c>
      <c r="B1" s="179"/>
      <c r="C1" s="178" t="s">
        <v>35</v>
      </c>
      <c r="D1" s="108" t="s">
        <v>74</v>
      </c>
      <c r="E1" s="109"/>
      <c r="F1" s="109"/>
      <c r="G1" s="109"/>
      <c r="H1" s="110"/>
      <c r="I1" s="1"/>
      <c r="K1" s="108" t="s">
        <v>74</v>
      </c>
      <c r="L1" s="109"/>
      <c r="M1" s="109"/>
      <c r="N1" s="109"/>
      <c r="O1" s="110"/>
      <c r="P1" s="1"/>
      <c r="R1" s="108" t="s">
        <v>74</v>
      </c>
      <c r="S1" s="109"/>
      <c r="T1" s="109"/>
      <c r="U1" s="109"/>
      <c r="V1" s="110"/>
      <c r="W1" s="1"/>
      <c r="Y1" s="108" t="s">
        <v>74</v>
      </c>
      <c r="Z1" s="109"/>
      <c r="AA1" s="109"/>
      <c r="AB1" s="109"/>
      <c r="AC1" s="110"/>
      <c r="AD1" s="1"/>
      <c r="AF1" s="108" t="s">
        <v>74</v>
      </c>
      <c r="AG1" s="109"/>
      <c r="AH1" s="109"/>
      <c r="AI1" s="109"/>
      <c r="AJ1" s="110"/>
      <c r="AK1" s="1"/>
    </row>
    <row r="2" spans="1:53" ht="50.25" customHeight="1">
      <c r="A2" s="180"/>
      <c r="B2" s="181"/>
      <c r="C2" s="180"/>
      <c r="D2" s="115" t="s">
        <v>68</v>
      </c>
      <c r="E2" s="115"/>
      <c r="F2" s="115"/>
      <c r="G2" s="115"/>
      <c r="H2" s="115"/>
      <c r="I2" s="116"/>
      <c r="K2" s="115" t="s">
        <v>69</v>
      </c>
      <c r="L2" s="115"/>
      <c r="M2" s="115"/>
      <c r="N2" s="115"/>
      <c r="O2" s="115"/>
      <c r="P2" s="116"/>
      <c r="R2" s="112" t="s">
        <v>70</v>
      </c>
      <c r="S2" s="112"/>
      <c r="T2" s="112"/>
      <c r="U2" s="112"/>
      <c r="V2" s="112"/>
      <c r="W2" s="113"/>
      <c r="Y2" s="115" t="s">
        <v>71</v>
      </c>
      <c r="Z2" s="115"/>
      <c r="AA2" s="115"/>
      <c r="AB2" s="115"/>
      <c r="AC2" s="115"/>
      <c r="AD2" s="116"/>
      <c r="AF2" s="112" t="s">
        <v>72</v>
      </c>
      <c r="AG2" s="112"/>
      <c r="AH2" s="112"/>
      <c r="AI2" s="112"/>
      <c r="AJ2" s="112"/>
      <c r="AK2" s="113"/>
    </row>
    <row r="3" spans="1:53" ht="15" customHeight="1">
      <c r="A3" s="180"/>
      <c r="B3" s="181"/>
      <c r="C3" s="180"/>
      <c r="D3" s="111" t="s">
        <v>75</v>
      </c>
      <c r="E3" s="111"/>
      <c r="F3" s="111"/>
      <c r="G3" s="111"/>
      <c r="H3" s="111"/>
      <c r="I3" s="114">
        <v>41364</v>
      </c>
      <c r="K3" s="111" t="s">
        <v>75</v>
      </c>
      <c r="L3" s="111"/>
      <c r="M3" s="111"/>
      <c r="N3" s="111"/>
      <c r="O3" s="111"/>
      <c r="P3" s="114">
        <v>42825</v>
      </c>
      <c r="R3" s="111" t="s">
        <v>75</v>
      </c>
      <c r="S3" s="111"/>
      <c r="T3" s="111"/>
      <c r="U3" s="111"/>
      <c r="V3" s="111"/>
      <c r="W3" s="114">
        <v>42825</v>
      </c>
      <c r="Y3" s="111" t="s">
        <v>75</v>
      </c>
      <c r="Z3" s="111"/>
      <c r="AA3" s="111"/>
      <c r="AB3" s="111"/>
      <c r="AC3" s="111"/>
      <c r="AD3" s="114">
        <v>44286</v>
      </c>
      <c r="AF3" s="111" t="s">
        <v>75</v>
      </c>
      <c r="AG3" s="111"/>
      <c r="AH3" s="111"/>
      <c r="AI3" s="111"/>
      <c r="AJ3" s="111"/>
      <c r="AK3" s="114">
        <v>44286</v>
      </c>
    </row>
    <row r="4" spans="1:53">
      <c r="A4" s="182"/>
      <c r="B4" s="183"/>
      <c r="C4" s="182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14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14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14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14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14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0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0</v>
      </c>
      <c r="AV5">
        <f>MAX(AQ5:AU5)</f>
        <v>0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1207</v>
      </c>
      <c r="G7" s="8">
        <f>SUMIF('4.3.2 Asset Health'!$AX$5:$AX$204,$AO7,'4.3.2 Asset Health'!BB$5:BB$204)</f>
        <v>578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705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1080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1785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1785</v>
      </c>
      <c r="AR7">
        <f t="shared" si="5"/>
        <v>0</v>
      </c>
      <c r="AS7">
        <f t="shared" si="6"/>
        <v>0</v>
      </c>
      <c r="AT7">
        <f t="shared" si="7"/>
        <v>1785</v>
      </c>
      <c r="AU7">
        <f t="shared" si="8"/>
        <v>1785</v>
      </c>
      <c r="AV7">
        <f t="shared" si="9"/>
        <v>1785</v>
      </c>
      <c r="AW7" s="8">
        <f t="shared" si="10"/>
        <v>0</v>
      </c>
      <c r="AX7" s="8">
        <f t="shared" si="11"/>
        <v>1785</v>
      </c>
      <c r="AY7" s="8">
        <f t="shared" si="12"/>
        <v>1785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8</v>
      </c>
      <c r="F8" s="8">
        <f>SUMIF('4.3.2 Asset Health'!$AX$5:$AX$204,$AO8,'4.3.2 Asset Health'!BA$5:BA$204)</f>
        <v>623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631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94</v>
      </c>
      <c r="AH8" s="8">
        <f>SUMIF('4.3.2 Asset Health'!$AX$5:$AX$204,$AO8,'4.3.2 Asset Health'!CC$5:CC$204)</f>
        <v>537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631</v>
      </c>
      <c r="AR8">
        <f t="shared" si="5"/>
        <v>0</v>
      </c>
      <c r="AS8">
        <f t="shared" si="6"/>
        <v>0</v>
      </c>
      <c r="AT8">
        <f t="shared" si="7"/>
        <v>631</v>
      </c>
      <c r="AU8">
        <f t="shared" si="8"/>
        <v>631</v>
      </c>
      <c r="AV8">
        <f t="shared" si="9"/>
        <v>631</v>
      </c>
      <c r="AW8" s="8">
        <f t="shared" si="10"/>
        <v>0</v>
      </c>
      <c r="AX8" s="8">
        <f t="shared" si="11"/>
        <v>631</v>
      </c>
      <c r="AY8" s="8">
        <f t="shared" si="12"/>
        <v>631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0</v>
      </c>
      <c r="F9" s="8">
        <f>SUMIF('4.3.2 Asset Health'!$AX$5:$AX$204,$AO9,'4.3.2 Asset Health'!BA$5:BA$204)</f>
        <v>575</v>
      </c>
      <c r="G9" s="8">
        <f>SUMIF('4.3.2 Asset Health'!$AX$5:$AX$204,$AO9,'4.3.2 Asset Health'!BB$5:BB$204)</f>
        <v>881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375</v>
      </c>
      <c r="AB9" s="8">
        <f>SUMIF('4.3.2 Asset Health'!$AX$5:$AX$204,$AO9,'4.3.2 Asset Health'!BW$5:BW$204)</f>
        <v>1081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0</v>
      </c>
      <c r="AH9" s="8">
        <f>SUMIF('4.3.2 Asset Health'!$AX$5:$AX$204,$AO9,'4.3.2 Asset Health'!CC$5:CC$204)</f>
        <v>633</v>
      </c>
      <c r="AI9" s="8">
        <f>SUMIF('4.3.2 Asset Health'!$AX$5:$AX$204,$AO9,'4.3.2 Asset Health'!CD$5:CD$204)</f>
        <v>823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1456</v>
      </c>
      <c r="AR9">
        <f t="shared" si="5"/>
        <v>0</v>
      </c>
      <c r="AS9">
        <f t="shared" si="6"/>
        <v>0</v>
      </c>
      <c r="AT9">
        <f t="shared" si="7"/>
        <v>1456</v>
      </c>
      <c r="AU9">
        <f t="shared" si="8"/>
        <v>1456</v>
      </c>
      <c r="AV9">
        <f t="shared" si="9"/>
        <v>1456</v>
      </c>
      <c r="AW9" s="8">
        <f t="shared" si="10"/>
        <v>0</v>
      </c>
      <c r="AX9" s="8">
        <f t="shared" si="11"/>
        <v>1456</v>
      </c>
      <c r="AY9" s="8">
        <f t="shared" si="12"/>
        <v>1456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25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25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25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25</v>
      </c>
      <c r="AR10">
        <f t="shared" si="5"/>
        <v>0</v>
      </c>
      <c r="AS10">
        <f t="shared" si="6"/>
        <v>0</v>
      </c>
      <c r="AT10">
        <f t="shared" si="7"/>
        <v>25</v>
      </c>
      <c r="AU10">
        <f t="shared" si="8"/>
        <v>25</v>
      </c>
      <c r="AV10">
        <f t="shared" si="9"/>
        <v>25</v>
      </c>
      <c r="AW10" s="8">
        <f t="shared" si="10"/>
        <v>0</v>
      </c>
      <c r="AX10" s="8">
        <f t="shared" si="11"/>
        <v>25</v>
      </c>
      <c r="AY10" s="8">
        <f t="shared" si="12"/>
        <v>25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126</v>
      </c>
      <c r="F11" s="8">
        <f>SUMIF('4.3.2 Asset Health'!$AX$5:$AX$204,$AO11,'4.3.2 Asset Health'!BA$5:BA$204)</f>
        <v>218</v>
      </c>
      <c r="G11" s="8">
        <f>SUMIF('4.3.2 Asset Health'!$AX$5:$AX$204,$AO11,'4.3.2 Asset Health'!BB$5:BB$204)</f>
        <v>48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35</v>
      </c>
      <c r="AA11" s="8">
        <f>SUMIF('4.3.2 Asset Health'!$AX$5:$AX$204,$AO11,'4.3.2 Asset Health'!BV$5:BV$204)</f>
        <v>149</v>
      </c>
      <c r="AB11" s="8">
        <f>SUMIF('4.3.2 Asset Health'!$AX$5:$AX$204,$AO11,'4.3.2 Asset Health'!BW$5:BW$204)</f>
        <v>208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213</v>
      </c>
      <c r="AH11" s="8">
        <f>SUMIF('4.3.2 Asset Health'!$AX$5:$AX$204,$AO11,'4.3.2 Asset Health'!CC$5:CC$204)</f>
        <v>150</v>
      </c>
      <c r="AI11" s="8">
        <f>SUMIF('4.3.2 Asset Health'!$AX$5:$AX$204,$AO11,'4.3.2 Asset Health'!CD$5:CD$204)</f>
        <v>29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392</v>
      </c>
      <c r="AR11">
        <f t="shared" si="5"/>
        <v>0</v>
      </c>
      <c r="AS11">
        <f t="shared" si="6"/>
        <v>0</v>
      </c>
      <c r="AT11">
        <f t="shared" si="7"/>
        <v>392</v>
      </c>
      <c r="AU11">
        <f t="shared" si="8"/>
        <v>392</v>
      </c>
      <c r="AV11">
        <f t="shared" si="9"/>
        <v>392</v>
      </c>
      <c r="AW11" s="8">
        <f t="shared" si="10"/>
        <v>0</v>
      </c>
      <c r="AX11" s="8">
        <f t="shared" si="11"/>
        <v>392</v>
      </c>
      <c r="AY11" s="8">
        <f t="shared" si="12"/>
        <v>392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86</v>
      </c>
      <c r="E12" s="8">
        <f>SUMIF('4.3.2 Asset Health'!$AX$5:$AX$204,$AO12,'4.3.2 Asset Health'!AZ$5:AZ$204)</f>
        <v>124</v>
      </c>
      <c r="F12" s="8">
        <f>SUMIF('4.3.2 Asset Health'!$AX$5:$AX$204,$AO12,'4.3.2 Asset Health'!BA$5:BA$204)</f>
        <v>534.71999999999991</v>
      </c>
      <c r="G12" s="8">
        <f>SUMIF('4.3.2 Asset Health'!$AX$5:$AX$204,$AO12,'4.3.2 Asset Health'!BB$5:BB$204)</f>
        <v>0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60.1</v>
      </c>
      <c r="AA12" s="8">
        <f>SUMIF('4.3.2 Asset Health'!$AX$5:$AX$204,$AO12,'4.3.2 Asset Health'!BV$5:BV$204)</f>
        <v>684.6</v>
      </c>
      <c r="AB12" s="8">
        <f>SUMIF('4.3.2 Asset Health'!$AX$5:$AX$204,$AO12,'4.3.2 Asset Health'!BW$5:BW$204)</f>
        <v>0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210</v>
      </c>
      <c r="AG12" s="8">
        <f>SUMIF('4.3.2 Asset Health'!$AX$5:$AX$204,$AO12,'4.3.2 Asset Health'!CB$5:CB$204)</f>
        <v>330.5</v>
      </c>
      <c r="AH12" s="8">
        <f>SUMIF('4.3.2 Asset Health'!$AX$5:$AX$204,$AO12,'4.3.2 Asset Health'!CC$5:CC$204)</f>
        <v>204.2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744.71999999999991</v>
      </c>
      <c r="AR12">
        <f t="shared" si="5"/>
        <v>0</v>
      </c>
      <c r="AS12">
        <f t="shared" si="6"/>
        <v>0</v>
      </c>
      <c r="AT12">
        <f t="shared" si="7"/>
        <v>744.7</v>
      </c>
      <c r="AU12">
        <f t="shared" si="8"/>
        <v>744.7</v>
      </c>
      <c r="AV12">
        <f t="shared" si="9"/>
        <v>744.71999999999991</v>
      </c>
      <c r="AW12" s="8">
        <f t="shared" si="10"/>
        <v>0</v>
      </c>
      <c r="AX12" s="8">
        <f t="shared" si="11"/>
        <v>744.71999999999991</v>
      </c>
      <c r="AY12" s="8">
        <f t="shared" si="12"/>
        <v>744.71999999999991</v>
      </c>
      <c r="AZ12" s="8">
        <f t="shared" si="13"/>
        <v>1.9999999999868123E-2</v>
      </c>
      <c r="BA12" s="8">
        <f t="shared" si="14"/>
        <v>1.9999999999868123E-2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190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75.620582730396407</v>
      </c>
      <c r="AA13" s="8">
        <f>SUMIF('4.3.2 Asset Health'!$AX$5:$AX$204,$AO13,'4.3.2 Asset Health'!BV$5:BV$204)</f>
        <v>114.40036874598432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133.01466603346651</v>
      </c>
      <c r="AG13" s="8">
        <f>SUMIF('4.3.2 Asset Health'!$AX$5:$AX$204,$AO13,'4.3.2 Asset Health'!CB$5:CB$204)</f>
        <v>57.006285442914219</v>
      </c>
      <c r="AH13" s="8">
        <f>SUMIF('4.3.2 Asset Health'!$AX$5:$AX$204,$AO13,'4.3.2 Asset Health'!CC$5:CC$204)</f>
        <v>0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190</v>
      </c>
      <c r="AR13">
        <f t="shared" si="5"/>
        <v>0</v>
      </c>
      <c r="AS13">
        <f t="shared" si="6"/>
        <v>0</v>
      </c>
      <c r="AT13">
        <f t="shared" si="7"/>
        <v>190.02095147638073</v>
      </c>
      <c r="AU13">
        <f t="shared" si="8"/>
        <v>190.02095147638073</v>
      </c>
      <c r="AV13">
        <f t="shared" si="9"/>
        <v>190.02095147638073</v>
      </c>
      <c r="AW13" s="8">
        <f t="shared" si="10"/>
        <v>2.0951476380730583E-2</v>
      </c>
      <c r="AX13" s="8">
        <f t="shared" si="11"/>
        <v>190.02095147638073</v>
      </c>
      <c r="AY13" s="8">
        <f t="shared" si="12"/>
        <v>190.02095147638073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29</v>
      </c>
      <c r="F14" s="8">
        <f>SUMIF('4.3.2 Asset Health'!$AX$5:$AX$204,$AO14,'4.3.2 Asset Health'!BA$5:BA$204)</f>
        <v>55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14</v>
      </c>
      <c r="AA14" s="8">
        <f>SUMIF('4.3.2 Asset Health'!$AX$5:$AX$204,$AO14,'4.3.2 Asset Health'!BV$5:BV$204)</f>
        <v>70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35.5</v>
      </c>
      <c r="AG14" s="8">
        <f>SUMIF('4.3.2 Asset Health'!$AX$5:$AX$204,$AO14,'4.3.2 Asset Health'!CB$5:CB$204)</f>
        <v>34.75</v>
      </c>
      <c r="AH14" s="8">
        <f>SUMIF('4.3.2 Asset Health'!$AX$5:$AX$204,$AO14,'4.3.2 Asset Health'!CC$5:CC$204)</f>
        <v>13.75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84</v>
      </c>
      <c r="AR14">
        <f t="shared" si="5"/>
        <v>0</v>
      </c>
      <c r="AS14">
        <f t="shared" si="6"/>
        <v>0</v>
      </c>
      <c r="AT14">
        <f t="shared" si="7"/>
        <v>84</v>
      </c>
      <c r="AU14">
        <f t="shared" si="8"/>
        <v>84</v>
      </c>
      <c r="AV14">
        <f t="shared" si="9"/>
        <v>84</v>
      </c>
      <c r="AW14" s="8">
        <f t="shared" si="10"/>
        <v>0</v>
      </c>
      <c r="AX14" s="8">
        <f t="shared" si="11"/>
        <v>84</v>
      </c>
      <c r="AY14" s="8">
        <f t="shared" si="12"/>
        <v>84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81</v>
      </c>
      <c r="F15" s="8">
        <f>SUMIF('4.3.2 Asset Health'!$AX$5:$AX$204,$AO15,'4.3.2 Asset Health'!BA$5:BA$204)</f>
        <v>102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81</v>
      </c>
      <c r="AA15" s="8">
        <f>SUMIF('4.3.2 Asset Health'!$AX$5:$AX$204,$AO15,'4.3.2 Asset Health'!BV$5:BV$204)</f>
        <v>102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56</v>
      </c>
      <c r="AG15" s="8">
        <f>SUMIF('4.3.2 Asset Health'!$AX$5:$AX$204,$AO15,'4.3.2 Asset Health'!CB$5:CB$204)</f>
        <v>127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183</v>
      </c>
      <c r="AR15">
        <f t="shared" si="5"/>
        <v>0</v>
      </c>
      <c r="AS15">
        <f t="shared" si="6"/>
        <v>0</v>
      </c>
      <c r="AT15">
        <f t="shared" si="7"/>
        <v>183</v>
      </c>
      <c r="AU15">
        <f t="shared" si="8"/>
        <v>183</v>
      </c>
      <c r="AV15">
        <f t="shared" si="9"/>
        <v>183</v>
      </c>
      <c r="AW15" s="8">
        <f t="shared" si="10"/>
        <v>0</v>
      </c>
      <c r="AX15" s="8">
        <f t="shared" si="11"/>
        <v>183</v>
      </c>
      <c r="AY15" s="8">
        <f t="shared" si="12"/>
        <v>183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68</v>
      </c>
      <c r="E16" s="8">
        <f>SUMIF('4.3.2 Asset Health'!$AX$5:$AX$204,$AO16,'4.3.2 Asset Health'!AZ$5:AZ$204)</f>
        <v>146</v>
      </c>
      <c r="F16" s="8">
        <f>SUMIF('4.3.2 Asset Health'!$AX$5:$AX$204,$AO16,'4.3.2 Asset Health'!BA$5:BA$204)</f>
        <v>79</v>
      </c>
      <c r="G16" s="8">
        <f>SUMIF('4.3.2 Asset Health'!$AX$5:$AX$204,$AO16,'4.3.2 Asset Health'!BB$5:BB$204)</f>
        <v>0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36</v>
      </c>
      <c r="Z16" s="8">
        <f>SUMIF('4.3.2 Asset Health'!$AX$5:$AX$204,$AO16,'4.3.2 Asset Health'!BU$5:BU$204)</f>
        <v>130</v>
      </c>
      <c r="AA16" s="8">
        <f>SUMIF('4.3.2 Asset Health'!$AX$5:$AX$204,$AO16,'4.3.2 Asset Health'!BV$5:BV$204)</f>
        <v>111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163</v>
      </c>
      <c r="AG16" s="8">
        <f>SUMIF('4.3.2 Asset Health'!$AX$5:$AX$204,$AO16,'4.3.2 Asset Health'!CB$5:CB$204)</f>
        <v>130</v>
      </c>
      <c r="AH16" s="8">
        <f>SUMIF('4.3.2 Asset Health'!$AX$5:$AX$204,$AO16,'4.3.2 Asset Health'!CC$5:CC$204)</f>
        <v>0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293</v>
      </c>
      <c r="AR16">
        <f t="shared" si="5"/>
        <v>0</v>
      </c>
      <c r="AS16">
        <f t="shared" si="6"/>
        <v>0</v>
      </c>
      <c r="AT16">
        <f t="shared" si="7"/>
        <v>277</v>
      </c>
      <c r="AU16">
        <f t="shared" si="8"/>
        <v>293</v>
      </c>
      <c r="AV16">
        <f t="shared" si="9"/>
        <v>293</v>
      </c>
      <c r="AW16" s="8">
        <f t="shared" si="10"/>
        <v>0</v>
      </c>
      <c r="AX16" s="8">
        <f t="shared" si="11"/>
        <v>293</v>
      </c>
      <c r="AY16" s="8">
        <f t="shared" si="12"/>
        <v>293</v>
      </c>
      <c r="AZ16" s="8">
        <f t="shared" si="13"/>
        <v>16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7275.6557406452648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1087.2722593547326</v>
      </c>
      <c r="H17" s="8">
        <f>SUMIF('4.3.2 Asset Health'!$AX$5:$AX$204,$AO17,'4.3.2 Asset Health'!BC$5:BC$204)</f>
        <v>20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4448.8498681562642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3810.0781318437334</v>
      </c>
      <c r="AC17" s="8">
        <f>SUMIF('4.3.2 Asset Health'!$AX$5:$AX$204,$AO17,'4.3.2 Asset Health'!BX$5:BX$204)</f>
        <v>124</v>
      </c>
      <c r="AD17" s="18"/>
      <c r="AF17" s="8">
        <f>SUMIF('4.3.2 Asset Health'!$AX$5:$AX$204,$AO17,'4.3.2 Asset Health'!CA$5:CA$204)</f>
        <v>7275.6557406452648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1087.2722593547326</v>
      </c>
      <c r="AJ17" s="8">
        <f>SUMIF('4.3.2 Asset Health'!$AX$5:$AX$204,$AO17,'4.3.2 Asset Health'!CE$5:CE$204)</f>
        <v>20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8382.9279999999981</v>
      </c>
      <c r="AR17">
        <f t="shared" si="5"/>
        <v>0</v>
      </c>
      <c r="AS17">
        <f t="shared" si="6"/>
        <v>0</v>
      </c>
      <c r="AT17">
        <f t="shared" si="7"/>
        <v>8382.9279999999981</v>
      </c>
      <c r="AU17">
        <f t="shared" si="8"/>
        <v>8382.9279999999981</v>
      </c>
      <c r="AV17">
        <f t="shared" si="9"/>
        <v>8382.9279999999981</v>
      </c>
      <c r="AW17" s="8">
        <f t="shared" si="10"/>
        <v>0</v>
      </c>
      <c r="AX17" s="8">
        <f t="shared" si="11"/>
        <v>8382.9279999999981</v>
      </c>
      <c r="AY17" s="8">
        <f t="shared" si="12"/>
        <v>8382.9279999999981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0</v>
      </c>
      <c r="H18" s="8">
        <f>SUMIF('4.3.2 Asset Health'!$AX$5:$AX$204,$AO18,'4.3.2 Asset Health'!BC$5:BC$204)</f>
        <v>14216.613812781618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0</v>
      </c>
      <c r="AC18" s="8">
        <f>SUMIF('4.3.2 Asset Health'!$AX$5:$AX$204,$AO18,'4.3.2 Asset Health'!BX$5:BX$204)</f>
        <v>14216.613812781618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</v>
      </c>
      <c r="AJ18" s="8">
        <f>SUMIF('4.3.2 Asset Health'!$AX$5:$AX$204,$AO18,'4.3.2 Asset Health'!CE$5:CE$204)</f>
        <v>14216.613812781618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14216.613812781618</v>
      </c>
      <c r="AR18">
        <f t="shared" si="5"/>
        <v>0</v>
      </c>
      <c r="AS18">
        <f t="shared" si="6"/>
        <v>0</v>
      </c>
      <c r="AT18">
        <f t="shared" si="7"/>
        <v>14216.613812781618</v>
      </c>
      <c r="AU18">
        <f t="shared" si="8"/>
        <v>14216.613812781618</v>
      </c>
      <c r="AV18">
        <f t="shared" si="9"/>
        <v>14216.613812781618</v>
      </c>
      <c r="AW18" s="8">
        <f t="shared" si="10"/>
        <v>0</v>
      </c>
      <c r="AX18" s="8">
        <f t="shared" si="11"/>
        <v>14216.613812781618</v>
      </c>
      <c r="AY18" s="8">
        <f t="shared" si="12"/>
        <v>14216.613812781618</v>
      </c>
      <c r="AZ18" s="8">
        <f t="shared" si="13"/>
        <v>0</v>
      </c>
      <c r="BA18" s="8">
        <f t="shared" si="14"/>
        <v>0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151.27939555227547</v>
      </c>
      <c r="G19" s="8">
        <f>SUMIF('4.3.2 Asset Health'!$AX$5:$AX$204,$AO19,'4.3.2 Asset Health'!BB$5:BB$204)</f>
        <v>572.32542919717832</v>
      </c>
      <c r="H19" s="8">
        <f>SUMIF('4.3.2 Asset Health'!$AX$5:$AX$204,$AO19,'4.3.2 Asset Health'!BC$5:BC$204)</f>
        <v>862.00486086654234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150.81708183841096</v>
      </c>
      <c r="AB19" s="8">
        <f>SUMIF('4.3.2 Asset Health'!$AX$5:$AX$204,$AO19,'4.3.2 Asset Health'!BW$5:BW$204)</f>
        <v>555.08836215115753</v>
      </c>
      <c r="AC19" s="8">
        <f>SUMIF('4.3.2 Asset Health'!$AX$5:$AX$204,$AO19,'4.3.2 Asset Health'!BX$5:BX$204)</f>
        <v>879.70424162642769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151.27939555227547</v>
      </c>
      <c r="AI19" s="8">
        <f>SUMIF('4.3.2 Asset Health'!$AX$5:$AX$204,$AO19,'4.3.2 Asset Health'!CD$5:CD$204)</f>
        <v>572.32542919717832</v>
      </c>
      <c r="AJ19" s="8">
        <f>SUMIF('4.3.2 Asset Health'!$AX$5:$AX$204,$AO19,'4.3.2 Asset Health'!CE$5:CE$204)</f>
        <v>862.00486086654234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1585.6096856159961</v>
      </c>
      <c r="AR19">
        <f t="shared" si="5"/>
        <v>0</v>
      </c>
      <c r="AS19">
        <f t="shared" si="6"/>
        <v>0</v>
      </c>
      <c r="AT19">
        <f t="shared" si="7"/>
        <v>1585.6096856159961</v>
      </c>
      <c r="AU19">
        <f t="shared" si="8"/>
        <v>1585.6096856159961</v>
      </c>
      <c r="AV19">
        <f t="shared" si="9"/>
        <v>1585.6096856159961</v>
      </c>
      <c r="AW19" s="8">
        <f t="shared" si="10"/>
        <v>0</v>
      </c>
      <c r="AX19" s="8">
        <f t="shared" si="11"/>
        <v>1585.6096856159961</v>
      </c>
      <c r="AY19" s="8">
        <f t="shared" si="12"/>
        <v>1585.6096856159961</v>
      </c>
      <c r="AZ19" s="8">
        <f t="shared" si="13"/>
        <v>0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</v>
      </c>
      <c r="AR20">
        <f t="shared" si="5"/>
        <v>0</v>
      </c>
      <c r="AS20">
        <f t="shared" si="6"/>
        <v>0</v>
      </c>
      <c r="AT20">
        <f t="shared" si="7"/>
        <v>0</v>
      </c>
      <c r="AU20">
        <f t="shared" si="8"/>
        <v>0</v>
      </c>
      <c r="AV20">
        <f t="shared" si="9"/>
        <v>0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341999</v>
      </c>
      <c r="H21" s="8">
        <f>SUMIF('4.3.2 Asset Health'!$AX$5:$AX$204,$AO21,'4.3.2 Asset Health'!BC$5:BC$204)</f>
        <v>1577246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162569</v>
      </c>
      <c r="AC21" s="8">
        <f>SUMIF('4.3.2 Asset Health'!$AX$5:$AX$204,$AO21,'4.3.2 Asset Health'!BX$5:BX$204)</f>
        <v>1840664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341999</v>
      </c>
      <c r="AJ21" s="8">
        <f>SUMIF('4.3.2 Asset Health'!$AX$5:$AX$204,$AO21,'4.3.2 Asset Health'!CE$5:CE$204)</f>
        <v>1577246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1919245</v>
      </c>
      <c r="AR21">
        <f t="shared" si="5"/>
        <v>0</v>
      </c>
      <c r="AS21">
        <f t="shared" si="6"/>
        <v>0</v>
      </c>
      <c r="AT21">
        <f t="shared" si="7"/>
        <v>2003233</v>
      </c>
      <c r="AU21">
        <f t="shared" si="8"/>
        <v>1919245</v>
      </c>
      <c r="AV21">
        <f t="shared" si="9"/>
        <v>2003233</v>
      </c>
      <c r="AW21" s="8">
        <f t="shared" si="10"/>
        <v>83988</v>
      </c>
      <c r="AX21" s="8">
        <f t="shared" si="11"/>
        <v>2003233</v>
      </c>
      <c r="AY21" s="8">
        <f t="shared" si="12"/>
        <v>2003233</v>
      </c>
      <c r="AZ21" s="8">
        <f t="shared" si="13"/>
        <v>0</v>
      </c>
      <c r="BA21" s="8">
        <f t="shared" si="14"/>
        <v>83988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1617</v>
      </c>
      <c r="F22" s="8">
        <f>SUMIF('4.3.2 Asset Health'!$AX$5:$AX$204,$AO22,'4.3.2 Asset Health'!BA$5:BA$204)</f>
        <v>71588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0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1514.24</v>
      </c>
      <c r="AA22" s="8">
        <f>SUMIF('4.3.2 Asset Health'!$AX$5:$AX$204,$AO22,'4.3.2 Asset Health'!BV$5:BV$204)</f>
        <v>71690.759999999995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0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1619</v>
      </c>
      <c r="AH22" s="8">
        <f>SUMIF('4.3.2 Asset Health'!$AX$5:$AX$204,$AO22,'4.3.2 Asset Health'!CC$5:CC$204)</f>
        <v>71586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0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73205</v>
      </c>
      <c r="AR22">
        <f t="shared" si="5"/>
        <v>0</v>
      </c>
      <c r="AS22">
        <f t="shared" si="6"/>
        <v>0</v>
      </c>
      <c r="AT22">
        <f t="shared" si="7"/>
        <v>73205</v>
      </c>
      <c r="AU22">
        <f t="shared" si="8"/>
        <v>73205</v>
      </c>
      <c r="AV22">
        <f t="shared" si="9"/>
        <v>73205</v>
      </c>
      <c r="AW22" s="8">
        <f t="shared" si="10"/>
        <v>0</v>
      </c>
      <c r="AX22" s="8">
        <f t="shared" si="11"/>
        <v>73205</v>
      </c>
      <c r="AY22" s="8">
        <f t="shared" si="12"/>
        <v>73205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13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8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13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13</v>
      </c>
      <c r="AR24">
        <f t="shared" si="5"/>
        <v>0</v>
      </c>
      <c r="AS24">
        <f t="shared" si="6"/>
        <v>0</v>
      </c>
      <c r="AT24">
        <f t="shared" si="7"/>
        <v>8</v>
      </c>
      <c r="AU24">
        <f t="shared" si="8"/>
        <v>13</v>
      </c>
      <c r="AV24">
        <f t="shared" si="9"/>
        <v>13</v>
      </c>
      <c r="AW24" s="8">
        <f t="shared" si="10"/>
        <v>0</v>
      </c>
      <c r="AX24" s="8">
        <f t="shared" si="11"/>
        <v>13</v>
      </c>
      <c r="AY24" s="8">
        <f t="shared" si="12"/>
        <v>13</v>
      </c>
      <c r="AZ24" s="8">
        <f t="shared" si="13"/>
        <v>5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0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41">
        <v>22</v>
      </c>
      <c r="B26" s="142" t="s">
        <v>26</v>
      </c>
      <c r="C26" s="14" t="s">
        <v>52</v>
      </c>
      <c r="D26" s="8">
        <f>SUMIF('4.3.2 Asset Health'!$AX$5:$AX$204,$AO26,'4.3.2 Asset Health'!AY$5:AY$204)</f>
        <v>3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6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1.0799999999999998</v>
      </c>
      <c r="Z26" s="8">
        <f>SUMIF('4.3.2 Asset Health'!$AX$5:$AX$204,$AO26,'4.3.2 Asset Health'!BU$5:BU$204)</f>
        <v>1.44</v>
      </c>
      <c r="AA26" s="8">
        <f>SUMIF('4.3.2 Asset Health'!$AX$5:$AX$204,$AO26,'4.3.2 Asset Health'!BV$5:BV$204)</f>
        <v>2.64</v>
      </c>
      <c r="AB26" s="8">
        <f>SUMIF('4.3.2 Asset Health'!$AX$5:$AX$204,$AO26,'4.3.2 Asset Health'!BW$5:BW$204)</f>
        <v>3.8400000000000003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3.96</v>
      </c>
      <c r="AG26" s="8">
        <f>SUMIF('4.3.2 Asset Health'!$AX$5:$AX$204,$AO26,'4.3.2 Asset Health'!CB$5:CB$204)</f>
        <v>2.88</v>
      </c>
      <c r="AH26" s="8">
        <f>SUMIF('4.3.2 Asset Health'!$AX$5:$AX$204,$AO26,'4.3.2 Asset Health'!CC$5:CC$204)</f>
        <v>2.1599999999999997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9</v>
      </c>
      <c r="AR26">
        <f t="shared" si="5"/>
        <v>0</v>
      </c>
      <c r="AS26">
        <f t="shared" si="6"/>
        <v>0</v>
      </c>
      <c r="AT26">
        <f t="shared" si="7"/>
        <v>9</v>
      </c>
      <c r="AU26">
        <f t="shared" si="8"/>
        <v>9</v>
      </c>
      <c r="AV26">
        <f t="shared" si="9"/>
        <v>9</v>
      </c>
      <c r="AW26" s="8">
        <f t="shared" si="10"/>
        <v>0</v>
      </c>
      <c r="AX26" s="8">
        <f t="shared" si="11"/>
        <v>9</v>
      </c>
      <c r="AY26" s="8">
        <f t="shared" si="12"/>
        <v>9</v>
      </c>
      <c r="AZ26" s="8">
        <f t="shared" si="13"/>
        <v>0</v>
      </c>
      <c r="BA26" s="8">
        <f t="shared" si="14"/>
        <v>0</v>
      </c>
    </row>
    <row r="27" spans="1:53">
      <c r="A27" s="141"/>
      <c r="B27" s="142"/>
      <c r="C27" s="14" t="s">
        <v>53</v>
      </c>
      <c r="D27" s="8">
        <f>SUMIF('4.3.2 Asset Health'!$AX$5:$AX$204,$AO27,'4.3.2 Asset Health'!AY$5:AY$204)</f>
        <v>3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5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1.0799999999999998</v>
      </c>
      <c r="Z27" s="8">
        <f>SUMIF('4.3.2 Asset Health'!$AX$5:$AX$204,$AO27,'4.3.2 Asset Health'!BU$5:BU$204)</f>
        <v>1.44</v>
      </c>
      <c r="AA27" s="8">
        <f>SUMIF('4.3.2 Asset Health'!$AX$5:$AX$204,$AO27,'4.3.2 Asset Health'!BV$5:BV$204)</f>
        <v>2.2799999999999998</v>
      </c>
      <c r="AB27" s="8">
        <f>SUMIF('4.3.2 Asset Health'!$AX$5:$AX$204,$AO27,'4.3.2 Asset Health'!BW$5:BW$204)</f>
        <v>3.2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3.8</v>
      </c>
      <c r="AG27" s="8">
        <f>SUMIF('4.3.2 Asset Health'!$AX$5:$AX$204,$AO27,'4.3.2 Asset Health'!CB$5:CB$204)</f>
        <v>2.4000000000000004</v>
      </c>
      <c r="AH27" s="8">
        <f>SUMIF('4.3.2 Asset Health'!$AX$5:$AX$204,$AO27,'4.3.2 Asset Health'!CC$5:CC$204)</f>
        <v>1.7999999999999998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8</v>
      </c>
      <c r="AR27">
        <f t="shared" si="5"/>
        <v>0</v>
      </c>
      <c r="AS27">
        <f t="shared" si="6"/>
        <v>0</v>
      </c>
      <c r="AT27">
        <f t="shared" si="7"/>
        <v>7.9999999999999991</v>
      </c>
      <c r="AU27">
        <f t="shared" si="8"/>
        <v>8</v>
      </c>
      <c r="AV27">
        <f t="shared" si="9"/>
        <v>8</v>
      </c>
      <c r="AW27" s="8">
        <f t="shared" si="10"/>
        <v>0</v>
      </c>
      <c r="AX27" s="8">
        <f t="shared" si="11"/>
        <v>8</v>
      </c>
      <c r="AY27" s="8">
        <f t="shared" si="12"/>
        <v>8</v>
      </c>
      <c r="AZ27" s="8">
        <f t="shared" si="13"/>
        <v>0</v>
      </c>
      <c r="BA27" s="8">
        <f t="shared" si="14"/>
        <v>0</v>
      </c>
    </row>
    <row r="28" spans="1:53">
      <c r="A28" s="141"/>
      <c r="B28" s="142"/>
      <c r="C28" s="14" t="s">
        <v>54</v>
      </c>
      <c r="D28" s="8">
        <f>SUMIF('4.3.2 Asset Health'!$AX$5:$AX$204,$AO28,'4.3.2 Asset Health'!AY$5:AY$204)</f>
        <v>2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9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0.72</v>
      </c>
      <c r="Z28" s="8">
        <f>SUMIF('4.3.2 Asset Health'!$AX$5:$AX$204,$AO28,'4.3.2 Asset Health'!BU$5:BU$204)</f>
        <v>0.96</v>
      </c>
      <c r="AA28" s="8">
        <f>SUMIF('4.3.2 Asset Health'!$AX$5:$AX$204,$AO28,'4.3.2 Asset Health'!BV$5:BV$204)</f>
        <v>3.5600000000000005</v>
      </c>
      <c r="AB28" s="8">
        <f>SUMIF('4.3.2 Asset Health'!$AX$5:$AX$204,$AO28,'4.3.2 Asset Health'!BW$5:BW$204)</f>
        <v>5.76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3.4400000000000004</v>
      </c>
      <c r="AG28" s="8">
        <f>SUMIF('4.3.2 Asset Health'!$AX$5:$AX$204,$AO28,'4.3.2 Asset Health'!CB$5:CB$204)</f>
        <v>4.3199999999999994</v>
      </c>
      <c r="AH28" s="8">
        <f>SUMIF('4.3.2 Asset Health'!$AX$5:$AX$204,$AO28,'4.3.2 Asset Health'!CC$5:CC$204)</f>
        <v>3.24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11</v>
      </c>
      <c r="AR28">
        <f t="shared" si="5"/>
        <v>0</v>
      </c>
      <c r="AS28">
        <f t="shared" si="6"/>
        <v>0</v>
      </c>
      <c r="AT28">
        <f t="shared" si="7"/>
        <v>11</v>
      </c>
      <c r="AU28">
        <f t="shared" si="8"/>
        <v>11</v>
      </c>
      <c r="AV28">
        <f t="shared" si="9"/>
        <v>11</v>
      </c>
      <c r="AW28" s="8">
        <f t="shared" si="10"/>
        <v>0</v>
      </c>
      <c r="AX28" s="8">
        <f t="shared" si="11"/>
        <v>11</v>
      </c>
      <c r="AY28" s="8">
        <f t="shared" si="12"/>
        <v>11</v>
      </c>
      <c r="AZ28" s="8">
        <f t="shared" si="13"/>
        <v>0</v>
      </c>
      <c r="BA28" s="8">
        <f t="shared" si="14"/>
        <v>0</v>
      </c>
    </row>
    <row r="29" spans="1:53">
      <c r="A29" s="141"/>
      <c r="B29" s="142"/>
      <c r="C29" s="14" t="s">
        <v>55</v>
      </c>
      <c r="D29" s="8">
        <f>SUMIF('4.3.2 Asset Health'!$AX$5:$AX$204,$AO29,'4.3.2 Asset Health'!AY$5:AY$204)</f>
        <v>5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3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1.7999999999999998</v>
      </c>
      <c r="Z29" s="8">
        <f>SUMIF('4.3.2 Asset Health'!$AX$5:$AX$204,$AO29,'4.3.2 Asset Health'!BU$5:BU$204)</f>
        <v>2.4000000000000004</v>
      </c>
      <c r="AA29" s="8">
        <f>SUMIF('4.3.2 Asset Health'!$AX$5:$AX$204,$AO29,'4.3.2 Asset Health'!BV$5:BV$204)</f>
        <v>1.8799999999999997</v>
      </c>
      <c r="AB29" s="8">
        <f>SUMIF('4.3.2 Asset Health'!$AX$5:$AX$204,$AO29,'4.3.2 Asset Health'!BW$5:BW$204)</f>
        <v>1.9200000000000002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5.48</v>
      </c>
      <c r="AG29" s="8">
        <f>SUMIF('4.3.2 Asset Health'!$AX$5:$AX$204,$AO29,'4.3.2 Asset Health'!CB$5:CB$204)</f>
        <v>1.44</v>
      </c>
      <c r="AH29" s="8">
        <f>SUMIF('4.3.2 Asset Health'!$AX$5:$AX$204,$AO29,'4.3.2 Asset Health'!CC$5:CC$204)</f>
        <v>1.0799999999999998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8</v>
      </c>
      <c r="AR29">
        <f t="shared" si="5"/>
        <v>0</v>
      </c>
      <c r="AS29">
        <f t="shared" si="6"/>
        <v>0</v>
      </c>
      <c r="AT29">
        <f t="shared" si="7"/>
        <v>8</v>
      </c>
      <c r="AU29">
        <f t="shared" si="8"/>
        <v>8</v>
      </c>
      <c r="AV29">
        <f t="shared" si="9"/>
        <v>8</v>
      </c>
      <c r="AW29" s="8">
        <f t="shared" si="10"/>
        <v>0</v>
      </c>
      <c r="AX29" s="8">
        <f t="shared" si="11"/>
        <v>8</v>
      </c>
      <c r="AY29" s="8">
        <f t="shared" si="12"/>
        <v>8</v>
      </c>
      <c r="AZ29" s="8">
        <f t="shared" si="13"/>
        <v>0</v>
      </c>
      <c r="BA29" s="8">
        <f t="shared" si="14"/>
        <v>0</v>
      </c>
    </row>
    <row r="30" spans="1:53">
      <c r="A30" s="141"/>
      <c r="B30" s="142"/>
      <c r="C30" s="14" t="s">
        <v>56</v>
      </c>
      <c r="D30" s="8">
        <f>SUMIF('4.3.2 Asset Health'!$AX$5:$AX$204,$AO30,'4.3.2 Asset Health'!AY$5:AY$204)</f>
        <v>2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9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1.68</v>
      </c>
      <c r="Z30" s="8">
        <f>SUMIF('4.3.2 Asset Health'!$AX$5:$AX$204,$AO30,'4.3.2 Asset Health'!BU$5:BU$204)</f>
        <v>0.32000000000000006</v>
      </c>
      <c r="AA30" s="8">
        <f>SUMIF('4.3.2 Asset Health'!$AX$5:$AX$204,$AO30,'4.3.2 Asset Health'!BV$5:BV$204)</f>
        <v>3.24</v>
      </c>
      <c r="AB30" s="8">
        <f>SUMIF('4.3.2 Asset Health'!$AX$5:$AX$204,$AO30,'4.3.2 Asset Health'!BW$5:BW$204)</f>
        <v>5.76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3.4400000000000004</v>
      </c>
      <c r="AG30" s="8">
        <f>SUMIF('4.3.2 Asset Health'!$AX$5:$AX$204,$AO30,'4.3.2 Asset Health'!CB$5:CB$204)</f>
        <v>4.3199999999999994</v>
      </c>
      <c r="AH30" s="8">
        <f>SUMIF('4.3.2 Asset Health'!$AX$5:$AX$204,$AO30,'4.3.2 Asset Health'!CC$5:CC$204)</f>
        <v>3.24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11</v>
      </c>
      <c r="AR30">
        <f t="shared" si="5"/>
        <v>0</v>
      </c>
      <c r="AS30">
        <f t="shared" si="6"/>
        <v>0</v>
      </c>
      <c r="AT30">
        <f t="shared" si="7"/>
        <v>11</v>
      </c>
      <c r="AU30">
        <f t="shared" si="8"/>
        <v>11</v>
      </c>
      <c r="AV30">
        <f t="shared" si="9"/>
        <v>11</v>
      </c>
      <c r="AW30" s="8">
        <f t="shared" si="10"/>
        <v>0</v>
      </c>
      <c r="AX30" s="8">
        <f t="shared" si="11"/>
        <v>11</v>
      </c>
      <c r="AY30" s="8">
        <f t="shared" si="12"/>
        <v>11</v>
      </c>
      <c r="AZ30" s="8">
        <f t="shared" si="13"/>
        <v>0</v>
      </c>
      <c r="BA30" s="8">
        <f t="shared" si="14"/>
        <v>0</v>
      </c>
    </row>
    <row r="31" spans="1:53">
      <c r="A31" s="141"/>
      <c r="B31" s="142"/>
      <c r="C31" s="14" t="s">
        <v>57</v>
      </c>
      <c r="D31" s="8">
        <f>SUMIF('4.3.2 Asset Health'!$AX$5:$AX$204,$AO31,'4.3.2 Asset Health'!AY$5:AY$204)</f>
        <v>3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13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2.5199999999999996</v>
      </c>
      <c r="Z31" s="8">
        <f>SUMIF('4.3.2 Asset Health'!$AX$5:$AX$204,$AO31,'4.3.2 Asset Health'!BU$5:BU$204)</f>
        <v>0.48000000000000009</v>
      </c>
      <c r="AA31" s="8">
        <f>SUMIF('4.3.2 Asset Health'!$AX$5:$AX$204,$AO31,'4.3.2 Asset Health'!BV$5:BV$204)</f>
        <v>4.68</v>
      </c>
      <c r="AB31" s="8">
        <f>SUMIF('4.3.2 Asset Health'!$AX$5:$AX$204,$AO31,'4.3.2 Asset Health'!BW$5:BW$204)</f>
        <v>8.32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6.6</v>
      </c>
      <c r="AG31" s="8">
        <f>SUMIF('4.3.2 Asset Health'!$AX$5:$AX$204,$AO31,'4.3.2 Asset Health'!CB$5:CB$204)</f>
        <v>5.4</v>
      </c>
      <c r="AH31" s="8">
        <f>SUMIF('4.3.2 Asset Health'!$AX$5:$AX$204,$AO31,'4.3.2 Asset Health'!CC$5:CC$204)</f>
        <v>0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16</v>
      </c>
      <c r="AR31">
        <f t="shared" si="5"/>
        <v>0</v>
      </c>
      <c r="AS31">
        <f t="shared" si="6"/>
        <v>0</v>
      </c>
      <c r="AT31">
        <f t="shared" si="7"/>
        <v>16</v>
      </c>
      <c r="AU31">
        <f t="shared" si="8"/>
        <v>12</v>
      </c>
      <c r="AV31">
        <f t="shared" si="9"/>
        <v>16</v>
      </c>
      <c r="AW31" s="8">
        <f t="shared" si="10"/>
        <v>0</v>
      </c>
      <c r="AX31" s="8">
        <f t="shared" si="11"/>
        <v>16</v>
      </c>
      <c r="AY31" s="8">
        <f t="shared" si="12"/>
        <v>16</v>
      </c>
      <c r="AZ31" s="8">
        <f t="shared" si="13"/>
        <v>0</v>
      </c>
      <c r="BA31" s="8">
        <f t="shared" si="14"/>
        <v>4</v>
      </c>
    </row>
    <row r="32" spans="1:53">
      <c r="A32" s="141"/>
      <c r="B32" s="142"/>
      <c r="C32" s="14" t="s">
        <v>58</v>
      </c>
      <c r="D32" s="8">
        <f>SUMIF('4.3.2 Asset Health'!$AX$5:$AX$204,$AO32,'4.3.2 Asset Health'!AY$5:AY$204)</f>
        <v>21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12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7.56</v>
      </c>
      <c r="Z32" s="8">
        <f>SUMIF('4.3.2 Asset Health'!$AX$5:$AX$204,$AO32,'4.3.2 Asset Health'!BU$5:BU$204)</f>
        <v>10.080000000000002</v>
      </c>
      <c r="AA32" s="8">
        <f>SUMIF('4.3.2 Asset Health'!$AX$5:$AX$204,$AO32,'4.3.2 Asset Health'!BV$5:BV$204)</f>
        <v>7.6799999999999988</v>
      </c>
      <c r="AB32" s="8">
        <f>SUMIF('4.3.2 Asset Health'!$AX$5:$AX$204,$AO32,'4.3.2 Asset Health'!BW$5:BW$204)</f>
        <v>7.6800000000000006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22.92</v>
      </c>
      <c r="AG32" s="8">
        <f>SUMIF('4.3.2 Asset Health'!$AX$5:$AX$204,$AO32,'4.3.2 Asset Health'!CB$5:CB$204)</f>
        <v>5.76</v>
      </c>
      <c r="AH32" s="8">
        <f>SUMIF('4.3.2 Asset Health'!$AX$5:$AX$204,$AO32,'4.3.2 Asset Health'!CC$5:CC$204)</f>
        <v>4.3199999999999994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33</v>
      </c>
      <c r="AR32">
        <f t="shared" si="5"/>
        <v>0</v>
      </c>
      <c r="AS32">
        <f t="shared" si="6"/>
        <v>0</v>
      </c>
      <c r="AT32">
        <f t="shared" si="7"/>
        <v>33</v>
      </c>
      <c r="AU32">
        <f t="shared" si="8"/>
        <v>33</v>
      </c>
      <c r="AV32">
        <f t="shared" si="9"/>
        <v>33</v>
      </c>
      <c r="AW32" s="8">
        <f t="shared" si="10"/>
        <v>0</v>
      </c>
      <c r="AX32" s="8">
        <f t="shared" si="11"/>
        <v>33</v>
      </c>
      <c r="AY32" s="8">
        <f t="shared" si="12"/>
        <v>33</v>
      </c>
      <c r="AZ32" s="8">
        <f t="shared" si="13"/>
        <v>0</v>
      </c>
      <c r="BA32" s="8">
        <f t="shared" si="14"/>
        <v>0</v>
      </c>
    </row>
    <row r="33" spans="1:53">
      <c r="A33" s="141"/>
      <c r="B33" s="142"/>
      <c r="C33" s="14" t="s">
        <v>59</v>
      </c>
      <c r="D33" s="8">
        <f>SUMIF('4.3.2 Asset Health'!$AX$5:$AX$204,$AO33,'4.3.2 Asset Health'!AY$5:AY$204)</f>
        <v>7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4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2.5199999999999996</v>
      </c>
      <c r="Z33" s="8">
        <f>SUMIF('4.3.2 Asset Health'!$AX$5:$AX$204,$AO33,'4.3.2 Asset Health'!BU$5:BU$204)</f>
        <v>3.3600000000000003</v>
      </c>
      <c r="AA33" s="8">
        <f>SUMIF('4.3.2 Asset Health'!$AX$5:$AX$204,$AO33,'4.3.2 Asset Health'!BV$5:BV$204)</f>
        <v>2.56</v>
      </c>
      <c r="AB33" s="8">
        <f>SUMIF('4.3.2 Asset Health'!$AX$5:$AX$204,$AO33,'4.3.2 Asset Health'!BW$5:BW$204)</f>
        <v>2.56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7.6400000000000006</v>
      </c>
      <c r="AG33" s="8">
        <f>SUMIF('4.3.2 Asset Health'!$AX$5:$AX$204,$AO33,'4.3.2 Asset Health'!CB$5:CB$204)</f>
        <v>1.92</v>
      </c>
      <c r="AH33" s="8">
        <f>SUMIF('4.3.2 Asset Health'!$AX$5:$AX$204,$AO33,'4.3.2 Asset Health'!CC$5:CC$204)</f>
        <v>1.44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11</v>
      </c>
      <c r="AR33">
        <f t="shared" si="5"/>
        <v>0</v>
      </c>
      <c r="AS33">
        <f t="shared" si="6"/>
        <v>0</v>
      </c>
      <c r="AT33">
        <f t="shared" si="7"/>
        <v>11</v>
      </c>
      <c r="AU33">
        <f t="shared" si="8"/>
        <v>11</v>
      </c>
      <c r="AV33">
        <f t="shared" si="9"/>
        <v>11</v>
      </c>
      <c r="AW33" s="8">
        <f t="shared" si="10"/>
        <v>0</v>
      </c>
      <c r="AX33" s="8">
        <f t="shared" si="11"/>
        <v>11</v>
      </c>
      <c r="AY33" s="8">
        <f t="shared" si="12"/>
        <v>11</v>
      </c>
      <c r="AZ33" s="8">
        <f t="shared" si="13"/>
        <v>0</v>
      </c>
      <c r="BA33" s="8">
        <f t="shared" si="14"/>
        <v>0</v>
      </c>
    </row>
    <row r="34" spans="1:53">
      <c r="A34" s="141"/>
      <c r="B34" s="142"/>
      <c r="C34" s="14" t="s">
        <v>60</v>
      </c>
      <c r="D34" s="8">
        <f>SUMIF('4.3.2 Asset Health'!$AX$5:$AX$204,$AO34,'4.3.2 Asset Health'!AY$5:AY$204)</f>
        <v>11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0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8.2800000000000011</v>
      </c>
      <c r="Z34" s="8">
        <f>SUMIF('4.3.2 Asset Health'!$AX$5:$AX$204,$AO34,'4.3.2 Asset Health'!BU$5:BU$204)</f>
        <v>2.3999999999999995</v>
      </c>
      <c r="AA34" s="8">
        <f>SUMIF('4.3.2 Asset Health'!$AX$5:$AX$204,$AO34,'4.3.2 Asset Health'!BV$5:BV$204)</f>
        <v>0.32000000000000006</v>
      </c>
      <c r="AB34" s="8">
        <f>SUMIF('4.3.2 Asset Health'!$AX$5:$AX$204,$AO34,'4.3.2 Asset Health'!BW$5:BW$204)</f>
        <v>0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11.000000000000002</v>
      </c>
      <c r="AG34" s="8">
        <f>SUMIF('4.3.2 Asset Health'!$AX$5:$AX$204,$AO34,'4.3.2 Asset Health'!CB$5:CB$204)</f>
        <v>0</v>
      </c>
      <c r="AH34" s="8">
        <f>SUMIF('4.3.2 Asset Health'!$AX$5:$AX$204,$AO34,'4.3.2 Asset Health'!CC$5:CC$204)</f>
        <v>0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11</v>
      </c>
      <c r="AR34">
        <f t="shared" si="5"/>
        <v>0</v>
      </c>
      <c r="AS34">
        <f t="shared" si="6"/>
        <v>0</v>
      </c>
      <c r="AT34">
        <f t="shared" si="7"/>
        <v>11</v>
      </c>
      <c r="AU34">
        <f t="shared" si="8"/>
        <v>11.000000000000002</v>
      </c>
      <c r="AV34">
        <f t="shared" si="9"/>
        <v>11.000000000000002</v>
      </c>
      <c r="AW34" s="8">
        <f t="shared" si="10"/>
        <v>0</v>
      </c>
      <c r="AX34" s="8">
        <f t="shared" si="11"/>
        <v>11.000000000000002</v>
      </c>
      <c r="AY34" s="8">
        <f t="shared" si="12"/>
        <v>11.000000000000002</v>
      </c>
      <c r="AZ34" s="8">
        <f t="shared" si="13"/>
        <v>0</v>
      </c>
      <c r="BA34" s="8">
        <f t="shared" si="14"/>
        <v>0</v>
      </c>
    </row>
    <row r="35" spans="1:53">
      <c r="A35" s="141"/>
      <c r="B35" s="142"/>
      <c r="C35" s="14" t="s">
        <v>61</v>
      </c>
      <c r="D35" s="8">
        <f>SUMIF('4.3.2 Asset Health'!$AX$5:$AX$204,$AO35,'4.3.2 Asset Health'!AY$5:AY$204)</f>
        <v>10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1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3.5999999999999996</v>
      </c>
      <c r="Z35" s="8">
        <f>SUMIF('4.3.2 Asset Health'!$AX$5:$AX$204,$AO35,'4.3.2 Asset Health'!BU$5:BU$204)</f>
        <v>4.8000000000000007</v>
      </c>
      <c r="AA35" s="8">
        <f>SUMIF('4.3.2 Asset Health'!$AX$5:$AX$204,$AO35,'4.3.2 Asset Health'!BV$5:BV$204)</f>
        <v>1.9600000000000002</v>
      </c>
      <c r="AB35" s="8">
        <f>SUMIF('4.3.2 Asset Health'!$AX$5:$AX$204,$AO35,'4.3.2 Asset Health'!BW$5:BW$204)</f>
        <v>0.64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10.16</v>
      </c>
      <c r="AG35" s="8">
        <f>SUMIF('4.3.2 Asset Health'!$AX$5:$AX$204,$AO35,'4.3.2 Asset Health'!CB$5:CB$204)</f>
        <v>0.48</v>
      </c>
      <c r="AH35" s="8">
        <f>SUMIF('4.3.2 Asset Health'!$AX$5:$AX$204,$AO35,'4.3.2 Asset Health'!CC$5:CC$204)</f>
        <v>0.36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11</v>
      </c>
      <c r="AR35">
        <f t="shared" si="5"/>
        <v>0</v>
      </c>
      <c r="AS35">
        <f t="shared" si="6"/>
        <v>0</v>
      </c>
      <c r="AT35">
        <f t="shared" si="7"/>
        <v>11.000000000000002</v>
      </c>
      <c r="AU35">
        <f t="shared" si="8"/>
        <v>11</v>
      </c>
      <c r="AV35">
        <f t="shared" si="9"/>
        <v>11.000000000000002</v>
      </c>
      <c r="AW35" s="8">
        <f t="shared" si="10"/>
        <v>0</v>
      </c>
      <c r="AX35" s="8">
        <f t="shared" si="11"/>
        <v>11.000000000000002</v>
      </c>
      <c r="AY35" s="8">
        <f t="shared" si="12"/>
        <v>11.000000000000002</v>
      </c>
      <c r="AZ35" s="8">
        <f t="shared" si="13"/>
        <v>0</v>
      </c>
      <c r="BA35" s="8">
        <f t="shared" si="14"/>
        <v>0</v>
      </c>
    </row>
    <row r="36" spans="1:53">
      <c r="A36" s="141">
        <v>23</v>
      </c>
      <c r="B36" s="142" t="s">
        <v>27</v>
      </c>
      <c r="C36" s="14" t="s">
        <v>52</v>
      </c>
      <c r="D36" s="8">
        <f>SUMIF('4.3.2 Asset Health'!$AX$5:$AX$204,$AO36,'4.3.2 Asset Health'!AY$5:AY$204)</f>
        <v>14</v>
      </c>
      <c r="E36" s="8">
        <f>SUMIF('4.3.2 Asset Health'!$AX$5:$AX$204,$AO36,'4.3.2 Asset Health'!AZ$5:AZ$204)</f>
        <v>13</v>
      </c>
      <c r="F36" s="8">
        <f>SUMIF('4.3.2 Asset Health'!$AX$5:$AX$204,$AO36,'4.3.2 Asset Health'!BA$5:BA$204)</f>
        <v>40</v>
      </c>
      <c r="G36" s="8">
        <f>SUMIF('4.3.2 Asset Health'!$AX$5:$AX$204,$AO36,'4.3.2 Asset Health'!BB$5:BB$204)</f>
        <v>74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5.0399999999999991</v>
      </c>
      <c r="Z36" s="8">
        <f>SUMIF('4.3.2 Asset Health'!$AX$5:$AX$204,$AO36,'4.3.2 Asset Health'!BU$5:BU$204)</f>
        <v>13.8</v>
      </c>
      <c r="AA36" s="8">
        <f>SUMIF('4.3.2 Asset Health'!$AX$5:$AX$204,$AO36,'4.3.2 Asset Health'!BV$5:BV$204)</f>
        <v>21.28</v>
      </c>
      <c r="AB36" s="8">
        <f>SUMIF('4.3.2 Asset Health'!$AX$5:$AX$204,$AO36,'4.3.2 Asset Health'!BW$5:BW$204)</f>
        <v>53.519999999999996</v>
      </c>
      <c r="AC36" s="8">
        <f>SUMIF('4.3.2 Asset Health'!$AX$5:$AX$204,$AO36,'4.3.2 Asset Health'!BX$5:BX$204)</f>
        <v>47.36</v>
      </c>
      <c r="AD36" s="18"/>
      <c r="AF36" s="8">
        <f>SUMIF('4.3.2 Asset Health'!$AX$5:$AX$204,$AO36,'4.3.2 Asset Health'!CA$5:CA$204)</f>
        <v>20.399999999999999</v>
      </c>
      <c r="AG36" s="8">
        <f>SUMIF('4.3.2 Asset Health'!$AX$5:$AX$204,$AO36,'4.3.2 Asset Health'!CB$5:CB$204)</f>
        <v>44.040000000000006</v>
      </c>
      <c r="AH36" s="8">
        <f>SUMIF('4.3.2 Asset Health'!$AX$5:$AX$204,$AO36,'4.3.2 Asset Health'!CC$5:CC$204)</f>
        <v>49.919999999999995</v>
      </c>
      <c r="AI36" s="8">
        <f>SUMIF('4.3.2 Asset Health'!$AX$5:$AX$204,$AO36,'4.3.2 Asset Health'!CD$5:CD$204)</f>
        <v>26.639999999999997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141</v>
      </c>
      <c r="AR36">
        <f t="shared" si="5"/>
        <v>0</v>
      </c>
      <c r="AS36">
        <f t="shared" si="6"/>
        <v>0</v>
      </c>
      <c r="AT36">
        <f t="shared" si="7"/>
        <v>141</v>
      </c>
      <c r="AU36">
        <f t="shared" si="8"/>
        <v>140.99999999999997</v>
      </c>
      <c r="AV36">
        <f t="shared" si="9"/>
        <v>141</v>
      </c>
      <c r="AW36" s="8">
        <f t="shared" si="10"/>
        <v>0</v>
      </c>
      <c r="AX36" s="8">
        <f t="shared" si="11"/>
        <v>141</v>
      </c>
      <c r="AY36" s="8">
        <f t="shared" si="12"/>
        <v>141</v>
      </c>
      <c r="AZ36" s="8">
        <f t="shared" si="13"/>
        <v>0</v>
      </c>
      <c r="BA36" s="8">
        <f t="shared" si="14"/>
        <v>0</v>
      </c>
    </row>
    <row r="37" spans="1:53">
      <c r="A37" s="141"/>
      <c r="B37" s="142"/>
      <c r="C37" s="14" t="s">
        <v>53</v>
      </c>
      <c r="D37" s="8">
        <f>SUMIF('4.3.2 Asset Health'!$AX$5:$AX$204,$AO37,'4.3.2 Asset Health'!AY$5:AY$204)</f>
        <v>14</v>
      </c>
      <c r="E37" s="8">
        <f>SUMIF('4.3.2 Asset Health'!$AX$5:$AX$204,$AO37,'4.3.2 Asset Health'!AZ$5:AZ$204)</f>
        <v>11</v>
      </c>
      <c r="F37" s="8">
        <f>SUMIF('4.3.2 Asset Health'!$AX$5:$AX$204,$AO37,'4.3.2 Asset Health'!BA$5:BA$204)</f>
        <v>40</v>
      </c>
      <c r="G37" s="8">
        <f>SUMIF('4.3.2 Asset Health'!$AX$5:$AX$204,$AO37,'4.3.2 Asset Health'!BB$5:BB$204)</f>
        <v>74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5.0399999999999991</v>
      </c>
      <c r="Z37" s="8">
        <f>SUMIF('4.3.2 Asset Health'!$AX$5:$AX$204,$AO37,'4.3.2 Asset Health'!BU$5:BU$204)</f>
        <v>12.12</v>
      </c>
      <c r="AA37" s="8">
        <f>SUMIF('4.3.2 Asset Health'!$AX$5:$AX$204,$AO37,'4.3.2 Asset Health'!BV$5:BV$204)</f>
        <v>20.96</v>
      </c>
      <c r="AB37" s="8">
        <f>SUMIF('4.3.2 Asset Health'!$AX$5:$AX$204,$AO37,'4.3.2 Asset Health'!BW$5:BW$204)</f>
        <v>53.519999999999996</v>
      </c>
      <c r="AC37" s="8">
        <f>SUMIF('4.3.2 Asset Health'!$AX$5:$AX$204,$AO37,'4.3.2 Asset Health'!BX$5:BX$204)</f>
        <v>47.36</v>
      </c>
      <c r="AD37" s="18"/>
      <c r="AF37" s="8">
        <f>SUMIF('4.3.2 Asset Health'!$AX$5:$AX$204,$AO37,'4.3.2 Asset Health'!CA$5:CA$204)</f>
        <v>20.399999999999999</v>
      </c>
      <c r="AG37" s="8">
        <f>SUMIF('4.3.2 Asset Health'!$AX$5:$AX$204,$AO37,'4.3.2 Asset Health'!CB$5:CB$204)</f>
        <v>42.040000000000006</v>
      </c>
      <c r="AH37" s="8">
        <f>SUMIF('4.3.2 Asset Health'!$AX$5:$AX$204,$AO37,'4.3.2 Asset Health'!CC$5:CC$204)</f>
        <v>49.919999999999995</v>
      </c>
      <c r="AI37" s="8">
        <f>SUMIF('4.3.2 Asset Health'!$AX$5:$AX$204,$AO37,'4.3.2 Asset Health'!CD$5:CD$204)</f>
        <v>26.639999999999997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139</v>
      </c>
      <c r="AR37">
        <f t="shared" si="5"/>
        <v>0</v>
      </c>
      <c r="AS37">
        <f t="shared" si="6"/>
        <v>0</v>
      </c>
      <c r="AT37">
        <f t="shared" si="7"/>
        <v>139</v>
      </c>
      <c r="AU37">
        <f t="shared" si="8"/>
        <v>139</v>
      </c>
      <c r="AV37">
        <f t="shared" si="9"/>
        <v>139</v>
      </c>
      <c r="AW37" s="8">
        <f t="shared" si="10"/>
        <v>0</v>
      </c>
      <c r="AX37" s="8">
        <f t="shared" si="11"/>
        <v>139</v>
      </c>
      <c r="AY37" s="8">
        <f t="shared" si="12"/>
        <v>139</v>
      </c>
      <c r="AZ37" s="8">
        <f t="shared" si="13"/>
        <v>0</v>
      </c>
      <c r="BA37" s="8">
        <f t="shared" si="14"/>
        <v>0</v>
      </c>
    </row>
    <row r="38" spans="1:53">
      <c r="A38" s="141"/>
      <c r="B38" s="142"/>
      <c r="C38" s="14" t="s">
        <v>54</v>
      </c>
      <c r="D38" s="8">
        <f>SUMIF('4.3.2 Asset Health'!$AX$5:$AX$204,$AO38,'4.3.2 Asset Health'!AY$5:AY$204)</f>
        <v>0</v>
      </c>
      <c r="E38" s="8">
        <f>SUMIF('4.3.2 Asset Health'!$AX$5:$AX$204,$AO38,'4.3.2 Asset Health'!AZ$5:AZ$204)</f>
        <v>7</v>
      </c>
      <c r="F38" s="8">
        <f>SUMIF('4.3.2 Asset Health'!$AX$5:$AX$204,$AO38,'4.3.2 Asset Health'!BA$5:BA$204)</f>
        <v>39</v>
      </c>
      <c r="G38" s="8">
        <f>SUMIF('4.3.2 Asset Health'!$AX$5:$AX$204,$AO38,'4.3.2 Asset Health'!BB$5:BB$204)</f>
        <v>79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0</v>
      </c>
      <c r="Z38" s="8">
        <f>SUMIF('4.3.2 Asset Health'!$AX$5:$AX$204,$AO38,'4.3.2 Asset Health'!BU$5:BU$204)</f>
        <v>3.4799999999999995</v>
      </c>
      <c r="AA38" s="8">
        <f>SUMIF('4.3.2 Asset Health'!$AX$5:$AX$204,$AO38,'4.3.2 Asset Health'!BV$5:BV$204)</f>
        <v>16.759999999999998</v>
      </c>
      <c r="AB38" s="8">
        <f>SUMIF('4.3.2 Asset Health'!$AX$5:$AX$204,$AO38,'4.3.2 Asset Health'!BW$5:BW$204)</f>
        <v>54.199999999999996</v>
      </c>
      <c r="AC38" s="8">
        <f>SUMIF('4.3.2 Asset Health'!$AX$5:$AX$204,$AO38,'4.3.2 Asset Health'!BX$5:BX$204)</f>
        <v>50.56</v>
      </c>
      <c r="AD38" s="18"/>
      <c r="AF38" s="8">
        <f>SUMIF('4.3.2 Asset Health'!$AX$5:$AX$204,$AO38,'4.3.2 Asset Health'!CA$5:CA$204)</f>
        <v>6.2400000000000011</v>
      </c>
      <c r="AG38" s="8">
        <f>SUMIF('4.3.2 Asset Health'!$AX$5:$AX$204,$AO38,'4.3.2 Asset Health'!CB$5:CB$204)</f>
        <v>38.36</v>
      </c>
      <c r="AH38" s="8">
        <f>SUMIF('4.3.2 Asset Health'!$AX$5:$AX$204,$AO38,'4.3.2 Asset Health'!CC$5:CC$204)</f>
        <v>51.96</v>
      </c>
      <c r="AI38" s="8">
        <f>SUMIF('4.3.2 Asset Health'!$AX$5:$AX$204,$AO38,'4.3.2 Asset Health'!CD$5:CD$204)</f>
        <v>28.439999999999998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125</v>
      </c>
      <c r="AR38">
        <f t="shared" si="5"/>
        <v>0</v>
      </c>
      <c r="AS38">
        <f t="shared" si="6"/>
        <v>0</v>
      </c>
      <c r="AT38">
        <f t="shared" si="7"/>
        <v>125</v>
      </c>
      <c r="AU38">
        <f t="shared" si="8"/>
        <v>125</v>
      </c>
      <c r="AV38">
        <f t="shared" si="9"/>
        <v>125</v>
      </c>
      <c r="AW38" s="8">
        <f t="shared" si="10"/>
        <v>0</v>
      </c>
      <c r="AX38" s="8">
        <f t="shared" si="11"/>
        <v>125</v>
      </c>
      <c r="AY38" s="8">
        <f t="shared" si="12"/>
        <v>125</v>
      </c>
      <c r="AZ38" s="8">
        <f t="shared" si="13"/>
        <v>0</v>
      </c>
      <c r="BA38" s="8">
        <f t="shared" si="14"/>
        <v>0</v>
      </c>
    </row>
    <row r="39" spans="1:53">
      <c r="A39" s="141"/>
      <c r="B39" s="142"/>
      <c r="C39" s="14" t="s">
        <v>55</v>
      </c>
      <c r="D39" s="8">
        <f>SUMIF('4.3.2 Asset Health'!$AX$5:$AX$204,$AO39,'4.3.2 Asset Health'!AY$5:AY$204)</f>
        <v>22</v>
      </c>
      <c r="E39" s="8">
        <f>SUMIF('4.3.2 Asset Health'!$AX$5:$AX$204,$AO39,'4.3.2 Asset Health'!AZ$5:AZ$204)</f>
        <v>3</v>
      </c>
      <c r="F39" s="8">
        <f>SUMIF('4.3.2 Asset Health'!$AX$5:$AX$204,$AO39,'4.3.2 Asset Health'!BA$5:BA$204)</f>
        <v>13</v>
      </c>
      <c r="G39" s="8">
        <f>SUMIF('4.3.2 Asset Health'!$AX$5:$AX$204,$AO39,'4.3.2 Asset Health'!BB$5:BB$204)</f>
        <v>10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9.8400000000000016</v>
      </c>
      <c r="Z39" s="8">
        <f>SUMIF('4.3.2 Asset Health'!$AX$5:$AX$204,$AO39,'4.3.2 Asset Health'!BU$5:BU$204)</f>
        <v>10.36</v>
      </c>
      <c r="AA39" s="8">
        <f>SUMIF('4.3.2 Asset Health'!$AX$5:$AX$204,$AO39,'4.3.2 Asset Health'!BV$5:BV$204)</f>
        <v>9</v>
      </c>
      <c r="AB39" s="8">
        <f>SUMIF('4.3.2 Asset Health'!$AX$5:$AX$204,$AO39,'4.3.2 Asset Health'!BW$5:BW$204)</f>
        <v>12.4</v>
      </c>
      <c r="AC39" s="8">
        <f>SUMIF('4.3.2 Asset Health'!$AX$5:$AX$204,$AO39,'4.3.2 Asset Health'!BX$5:BX$204)</f>
        <v>6.4</v>
      </c>
      <c r="AD39" s="18"/>
      <c r="AF39" s="8">
        <f>SUMIF('4.3.2 Asset Health'!$AX$5:$AX$204,$AO39,'4.3.2 Asset Health'!CA$5:CA$204)</f>
        <v>24.08</v>
      </c>
      <c r="AG39" s="8">
        <f>SUMIF('4.3.2 Asset Health'!$AX$5:$AX$204,$AO39,'4.3.2 Asset Health'!CB$5:CB$204)</f>
        <v>10.84</v>
      </c>
      <c r="AH39" s="8">
        <f>SUMIF('4.3.2 Asset Health'!$AX$5:$AX$204,$AO39,'4.3.2 Asset Health'!CC$5:CC$204)</f>
        <v>9.48</v>
      </c>
      <c r="AI39" s="8">
        <f>SUMIF('4.3.2 Asset Health'!$AX$5:$AX$204,$AO39,'4.3.2 Asset Health'!CD$5:CD$204)</f>
        <v>3.5999999999999996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48</v>
      </c>
      <c r="AR39">
        <f t="shared" si="5"/>
        <v>0</v>
      </c>
      <c r="AS39">
        <f t="shared" si="6"/>
        <v>0</v>
      </c>
      <c r="AT39">
        <f t="shared" si="7"/>
        <v>48</v>
      </c>
      <c r="AU39">
        <f t="shared" si="8"/>
        <v>48.000000000000007</v>
      </c>
      <c r="AV39">
        <f t="shared" si="9"/>
        <v>48.000000000000007</v>
      </c>
      <c r="AW39" s="8">
        <f t="shared" si="10"/>
        <v>0</v>
      </c>
      <c r="AX39" s="8">
        <f t="shared" si="11"/>
        <v>48.000000000000007</v>
      </c>
      <c r="AY39" s="8">
        <f t="shared" si="12"/>
        <v>48.000000000000007</v>
      </c>
      <c r="AZ39" s="8">
        <f t="shared" si="13"/>
        <v>0</v>
      </c>
      <c r="BA39" s="8">
        <f t="shared" si="14"/>
        <v>0</v>
      </c>
    </row>
    <row r="40" spans="1:53">
      <c r="A40" s="141"/>
      <c r="B40" s="142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41"/>
      <c r="B41" s="142"/>
      <c r="C41" s="14" t="s">
        <v>57</v>
      </c>
      <c r="D41" s="8">
        <f>SUMIF('4.3.2 Asset Health'!$AX$5:$AX$204,$AO41,'4.3.2 Asset Health'!AY$5:AY$204)</f>
        <v>3</v>
      </c>
      <c r="E41" s="8">
        <f>SUMIF('4.3.2 Asset Health'!$AX$5:$AX$204,$AO41,'4.3.2 Asset Health'!AZ$5:AZ$204)</f>
        <v>0</v>
      </c>
      <c r="F41" s="8">
        <f>SUMIF('4.3.2 Asset Health'!$AX$5:$AX$204,$AO41,'4.3.2 Asset Health'!BA$5:BA$204)</f>
        <v>51</v>
      </c>
      <c r="G41" s="8">
        <f>SUMIF('4.3.2 Asset Health'!$AX$5:$AX$204,$AO41,'4.3.2 Asset Health'!BB$5:BB$204)</f>
        <v>60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1.0799999999999998</v>
      </c>
      <c r="Z41" s="8">
        <f>SUMIF('4.3.2 Asset Health'!$AX$5:$AX$204,$AO41,'4.3.2 Asset Health'!BU$5:BU$204)</f>
        <v>1.44</v>
      </c>
      <c r="AA41" s="8">
        <f>SUMIF('4.3.2 Asset Health'!$AX$5:$AX$204,$AO41,'4.3.2 Asset Health'!BV$5:BV$204)</f>
        <v>18.839999999999996</v>
      </c>
      <c r="AB41" s="8">
        <f>SUMIF('4.3.2 Asset Health'!$AX$5:$AX$204,$AO41,'4.3.2 Asset Health'!BW$5:BW$204)</f>
        <v>54.24</v>
      </c>
      <c r="AC41" s="8">
        <f>SUMIF('4.3.2 Asset Health'!$AX$5:$AX$204,$AO41,'4.3.2 Asset Health'!BX$5:BX$204)</f>
        <v>38.4</v>
      </c>
      <c r="AD41" s="18"/>
      <c r="AF41" s="8">
        <f>SUMIF('4.3.2 Asset Health'!$AX$5:$AX$204,$AO41,'4.3.2 Asset Health'!CA$5:CA$204)</f>
        <v>11.16</v>
      </c>
      <c r="AG41" s="8">
        <f>SUMIF('4.3.2 Asset Health'!$AX$5:$AX$204,$AO41,'4.3.2 Asset Health'!CB$5:CB$204)</f>
        <v>34.08</v>
      </c>
      <c r="AH41" s="8">
        <f>SUMIF('4.3.2 Asset Health'!$AX$5:$AX$204,$AO41,'4.3.2 Asset Health'!CC$5:CC$204)</f>
        <v>47.16</v>
      </c>
      <c r="AI41" s="8">
        <f>SUMIF('4.3.2 Asset Health'!$AX$5:$AX$204,$AO41,'4.3.2 Asset Health'!CD$5:CD$204)</f>
        <v>21.6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114</v>
      </c>
      <c r="AR41">
        <f t="shared" si="5"/>
        <v>0</v>
      </c>
      <c r="AS41">
        <f t="shared" si="6"/>
        <v>0</v>
      </c>
      <c r="AT41">
        <f t="shared" si="7"/>
        <v>114</v>
      </c>
      <c r="AU41">
        <f t="shared" si="8"/>
        <v>114</v>
      </c>
      <c r="AV41">
        <f t="shared" si="9"/>
        <v>114</v>
      </c>
      <c r="AW41" s="8">
        <f t="shared" si="10"/>
        <v>0</v>
      </c>
      <c r="AX41" s="8">
        <f t="shared" si="11"/>
        <v>114</v>
      </c>
      <c r="AY41" s="8">
        <f t="shared" si="12"/>
        <v>114</v>
      </c>
      <c r="AZ41" s="8">
        <f t="shared" si="13"/>
        <v>0</v>
      </c>
      <c r="BA41" s="8">
        <f t="shared" si="14"/>
        <v>0</v>
      </c>
    </row>
    <row r="42" spans="1:53">
      <c r="A42" s="141"/>
      <c r="B42" s="142"/>
      <c r="C42" s="14" t="s">
        <v>58</v>
      </c>
      <c r="D42" s="8">
        <f>SUMIF('4.3.2 Asset Health'!$AX$5:$AX$204,$AO42,'4.3.2 Asset Health'!AY$5:AY$204)</f>
        <v>24</v>
      </c>
      <c r="E42" s="8">
        <f>SUMIF('4.3.2 Asset Health'!$AX$5:$AX$204,$AO42,'4.3.2 Asset Health'!AZ$5:AZ$204)</f>
        <v>105</v>
      </c>
      <c r="F42" s="8">
        <f>SUMIF('4.3.2 Asset Health'!$AX$5:$AX$204,$AO42,'4.3.2 Asset Health'!BA$5:BA$204)</f>
        <v>50</v>
      </c>
      <c r="G42" s="8">
        <f>SUMIF('4.3.2 Asset Health'!$AX$5:$AX$204,$AO42,'4.3.2 Asset Health'!BB$5:BB$204)</f>
        <v>60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9.1199999999999974</v>
      </c>
      <c r="Z42" s="8">
        <f>SUMIF('4.3.2 Asset Health'!$AX$5:$AX$204,$AO42,'4.3.2 Asset Health'!BU$5:BU$204)</f>
        <v>57.64</v>
      </c>
      <c r="AA42" s="8">
        <f>SUMIF('4.3.2 Asset Health'!$AX$5:$AX$204,$AO42,'4.3.2 Asset Health'!BV$5:BV$204)</f>
        <v>66.319999999999993</v>
      </c>
      <c r="AB42" s="8">
        <f>SUMIF('4.3.2 Asset Health'!$AX$5:$AX$204,$AO42,'4.3.2 Asset Health'!BW$5:BW$204)</f>
        <v>67.52000000000001</v>
      </c>
      <c r="AC42" s="8">
        <f>SUMIF('4.3.2 Asset Health'!$AX$5:$AX$204,$AO42,'4.3.2 Asset Health'!BX$5:BX$204)</f>
        <v>38.4</v>
      </c>
      <c r="AD42" s="18"/>
      <c r="AF42" s="8">
        <f>SUMIF('4.3.2 Asset Health'!$AX$5:$AX$204,$AO42,'4.3.2 Asset Health'!CA$5:CA$204)</f>
        <v>32</v>
      </c>
      <c r="AG42" s="8">
        <f>SUMIF('4.3.2 Asset Health'!$AX$5:$AX$204,$AO42,'4.3.2 Asset Health'!CB$5:CB$204)</f>
        <v>138.60000000000002</v>
      </c>
      <c r="AH42" s="8">
        <f>SUMIF('4.3.2 Asset Health'!$AX$5:$AX$204,$AO42,'4.3.2 Asset Health'!CC$5:CC$204)</f>
        <v>46.8</v>
      </c>
      <c r="AI42" s="8">
        <f>SUMIF('4.3.2 Asset Health'!$AX$5:$AX$204,$AO42,'4.3.2 Asset Health'!CD$5:CD$204)</f>
        <v>21.6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239</v>
      </c>
      <c r="AR42">
        <f t="shared" si="5"/>
        <v>0</v>
      </c>
      <c r="AS42">
        <f t="shared" si="6"/>
        <v>0</v>
      </c>
      <c r="AT42">
        <f t="shared" si="7"/>
        <v>239</v>
      </c>
      <c r="AU42">
        <f t="shared" si="8"/>
        <v>239.00000000000003</v>
      </c>
      <c r="AV42">
        <f t="shared" si="9"/>
        <v>239.00000000000003</v>
      </c>
      <c r="AW42" s="8">
        <f t="shared" si="10"/>
        <v>0</v>
      </c>
      <c r="AX42" s="8">
        <f t="shared" si="11"/>
        <v>239.00000000000003</v>
      </c>
      <c r="AY42" s="8">
        <f t="shared" si="12"/>
        <v>239.00000000000003</v>
      </c>
      <c r="AZ42" s="8">
        <f t="shared" si="13"/>
        <v>0</v>
      </c>
      <c r="BA42" s="8">
        <f t="shared" si="14"/>
        <v>0</v>
      </c>
    </row>
    <row r="43" spans="1:53">
      <c r="A43" s="141"/>
      <c r="B43" s="142"/>
      <c r="C43" s="14" t="s">
        <v>59</v>
      </c>
      <c r="D43" s="8">
        <f>SUMIF('4.3.2 Asset Health'!$AX$5:$AX$204,$AO43,'4.3.2 Asset Health'!AY$5:AY$204)</f>
        <v>10</v>
      </c>
      <c r="E43" s="8">
        <f>SUMIF('4.3.2 Asset Health'!$AX$5:$AX$204,$AO43,'4.3.2 Asset Health'!AZ$5:AZ$204)</f>
        <v>52</v>
      </c>
      <c r="F43" s="8">
        <f>SUMIF('4.3.2 Asset Health'!$AX$5:$AX$204,$AO43,'4.3.2 Asset Health'!BA$5:BA$204)</f>
        <v>22</v>
      </c>
      <c r="G43" s="8">
        <f>SUMIF('4.3.2 Asset Health'!$AX$5:$AX$204,$AO43,'4.3.2 Asset Health'!BB$5:BB$204)</f>
        <v>30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4.080000000000001</v>
      </c>
      <c r="Z43" s="8">
        <f>SUMIF('4.3.2 Asset Health'!$AX$5:$AX$204,$AO43,'4.3.2 Asset Health'!BU$5:BU$204)</f>
        <v>28.000000000000004</v>
      </c>
      <c r="AA43" s="8">
        <f>SUMIF('4.3.2 Asset Health'!$AX$5:$AX$204,$AO43,'4.3.2 Asset Health'!BV$5:BV$204)</f>
        <v>31.119999999999997</v>
      </c>
      <c r="AB43" s="8">
        <f>SUMIF('4.3.2 Asset Health'!$AX$5:$AX$204,$AO43,'4.3.2 Asset Health'!BW$5:BW$204)</f>
        <v>31.6</v>
      </c>
      <c r="AC43" s="8">
        <f>SUMIF('4.3.2 Asset Health'!$AX$5:$AX$204,$AO43,'4.3.2 Asset Health'!BX$5:BX$204)</f>
        <v>19.2</v>
      </c>
      <c r="AD43" s="18"/>
      <c r="AF43" s="8">
        <f>SUMIF('4.3.2 Asset Health'!$AX$5:$AX$204,$AO43,'4.3.2 Asset Health'!CA$5:CA$204)</f>
        <v>13.520000000000001</v>
      </c>
      <c r="AG43" s="8">
        <f>SUMIF('4.3.2 Asset Health'!$AX$5:$AX$204,$AO43,'4.3.2 Asset Health'!CB$5:CB$204)</f>
        <v>67.360000000000014</v>
      </c>
      <c r="AH43" s="8">
        <f>SUMIF('4.3.2 Asset Health'!$AX$5:$AX$204,$AO43,'4.3.2 Asset Health'!CC$5:CC$204)</f>
        <v>22.319999999999997</v>
      </c>
      <c r="AI43" s="8">
        <f>SUMIF('4.3.2 Asset Health'!$AX$5:$AX$204,$AO43,'4.3.2 Asset Health'!CD$5:CD$204)</f>
        <v>10.8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114</v>
      </c>
      <c r="AR43">
        <f t="shared" si="5"/>
        <v>0</v>
      </c>
      <c r="AS43">
        <f t="shared" si="6"/>
        <v>0</v>
      </c>
      <c r="AT43">
        <f t="shared" si="7"/>
        <v>114.00000000000001</v>
      </c>
      <c r="AU43">
        <f t="shared" si="8"/>
        <v>114</v>
      </c>
      <c r="AV43">
        <f t="shared" si="9"/>
        <v>114.00000000000001</v>
      </c>
      <c r="AW43" s="8">
        <f t="shared" si="10"/>
        <v>0</v>
      </c>
      <c r="AX43" s="8">
        <f t="shared" si="11"/>
        <v>114.00000000000001</v>
      </c>
      <c r="AY43" s="8">
        <f t="shared" si="12"/>
        <v>114.00000000000001</v>
      </c>
      <c r="AZ43" s="8">
        <f t="shared" si="13"/>
        <v>0</v>
      </c>
      <c r="BA43" s="8">
        <f t="shared" si="14"/>
        <v>0</v>
      </c>
    </row>
    <row r="44" spans="1:53">
      <c r="A44" s="141"/>
      <c r="B44" s="142"/>
      <c r="C44" s="14" t="s">
        <v>60</v>
      </c>
      <c r="D44" s="8">
        <f>SUMIF('4.3.2 Asset Health'!$AX$5:$AX$204,$AO44,'4.3.2 Asset Health'!AY$5:AY$204)</f>
        <v>26</v>
      </c>
      <c r="E44" s="8">
        <f>SUMIF('4.3.2 Asset Health'!$AX$5:$AX$204,$AO44,'4.3.2 Asset Health'!AZ$5:AZ$204)</f>
        <v>78</v>
      </c>
      <c r="F44" s="8">
        <f>SUMIF('4.3.2 Asset Health'!$AX$5:$AX$204,$AO44,'4.3.2 Asset Health'!BA$5:BA$204)</f>
        <v>7</v>
      </c>
      <c r="G44" s="8">
        <f>SUMIF('4.3.2 Asset Health'!$AX$5:$AX$204,$AO44,'4.3.2 Asset Health'!BB$5:BB$204)</f>
        <v>5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9.8399999999999981</v>
      </c>
      <c r="Z44" s="8">
        <f>SUMIF('4.3.2 Asset Health'!$AX$5:$AX$204,$AO44,'4.3.2 Asset Health'!BU$5:BU$204)</f>
        <v>40.239999999999995</v>
      </c>
      <c r="AA44" s="8">
        <f>SUMIF('4.3.2 Asset Health'!$AX$5:$AX$204,$AO44,'4.3.2 Asset Health'!BV$5:BV$204)</f>
        <v>43.959999999999994</v>
      </c>
      <c r="AB44" s="8">
        <f>SUMIF('4.3.2 Asset Health'!$AX$5:$AX$204,$AO44,'4.3.2 Asset Health'!BW$5:BW$204)</f>
        <v>18.760000000000002</v>
      </c>
      <c r="AC44" s="8">
        <f>SUMIF('4.3.2 Asset Health'!$AX$5:$AX$204,$AO44,'4.3.2 Asset Health'!BX$5:BX$204)</f>
        <v>3.2</v>
      </c>
      <c r="AD44" s="18"/>
      <c r="AF44" s="8">
        <f>SUMIF('4.3.2 Asset Health'!$AX$5:$AX$204,$AO44,'4.3.2 Asset Health'!CA$5:CA$204)</f>
        <v>27.12</v>
      </c>
      <c r="AG44" s="8">
        <f>SUMIF('4.3.2 Asset Health'!$AX$5:$AX$204,$AO44,'4.3.2 Asset Health'!CB$5:CB$204)</f>
        <v>82.16</v>
      </c>
      <c r="AH44" s="8">
        <f>SUMIF('4.3.2 Asset Health'!$AX$5:$AX$204,$AO44,'4.3.2 Asset Health'!CC$5:CC$204)</f>
        <v>4.92</v>
      </c>
      <c r="AI44" s="8">
        <f>SUMIF('4.3.2 Asset Health'!$AX$5:$AX$204,$AO44,'4.3.2 Asset Health'!CD$5:CD$204)</f>
        <v>1.7999999999999998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116</v>
      </c>
      <c r="AR44">
        <f t="shared" si="5"/>
        <v>0</v>
      </c>
      <c r="AS44">
        <f t="shared" si="6"/>
        <v>0</v>
      </c>
      <c r="AT44">
        <f t="shared" si="7"/>
        <v>116</v>
      </c>
      <c r="AU44">
        <f t="shared" si="8"/>
        <v>116</v>
      </c>
      <c r="AV44">
        <f t="shared" si="9"/>
        <v>116</v>
      </c>
      <c r="AW44" s="8">
        <f t="shared" si="10"/>
        <v>0</v>
      </c>
      <c r="AX44" s="8">
        <f t="shared" si="11"/>
        <v>116</v>
      </c>
      <c r="AY44" s="8">
        <f t="shared" si="12"/>
        <v>116</v>
      </c>
      <c r="AZ44" s="8">
        <f t="shared" si="13"/>
        <v>0</v>
      </c>
      <c r="BA44" s="8">
        <f t="shared" si="14"/>
        <v>0</v>
      </c>
    </row>
    <row r="45" spans="1:53">
      <c r="A45" s="141"/>
      <c r="B45" s="142"/>
      <c r="C45" s="14" t="s">
        <v>61</v>
      </c>
      <c r="D45" s="8">
        <f>SUMIF('4.3.2 Asset Health'!$AX$5:$AX$204,$AO45,'4.3.2 Asset Health'!AY$5:AY$204)</f>
        <v>102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13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36.72</v>
      </c>
      <c r="Z45" s="8">
        <f>SUMIF('4.3.2 Asset Health'!$AX$5:$AX$204,$AO45,'4.3.2 Asset Health'!BU$5:BU$204)</f>
        <v>48.96</v>
      </c>
      <c r="AA45" s="8">
        <f>SUMIF('4.3.2 Asset Health'!$AX$5:$AX$204,$AO45,'4.3.2 Asset Health'!BV$5:BV$204)</f>
        <v>21</v>
      </c>
      <c r="AB45" s="8">
        <f>SUMIF('4.3.2 Asset Health'!$AX$5:$AX$204,$AO45,'4.3.2 Asset Health'!BW$5:BW$204)</f>
        <v>8.32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104.08</v>
      </c>
      <c r="AG45" s="8">
        <f>SUMIF('4.3.2 Asset Health'!$AX$5:$AX$204,$AO45,'4.3.2 Asset Health'!CB$5:CB$204)</f>
        <v>6.2400000000000011</v>
      </c>
      <c r="AH45" s="8">
        <f>SUMIF('4.3.2 Asset Health'!$AX$5:$AX$204,$AO45,'4.3.2 Asset Health'!CC$5:CC$204)</f>
        <v>4.68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115</v>
      </c>
      <c r="AR45">
        <f t="shared" si="5"/>
        <v>0</v>
      </c>
      <c r="AS45">
        <f t="shared" si="6"/>
        <v>0</v>
      </c>
      <c r="AT45">
        <f t="shared" si="7"/>
        <v>115</v>
      </c>
      <c r="AU45">
        <f t="shared" si="8"/>
        <v>115</v>
      </c>
      <c r="AV45">
        <f t="shared" si="9"/>
        <v>115</v>
      </c>
      <c r="AW45" s="8">
        <f t="shared" si="10"/>
        <v>0</v>
      </c>
      <c r="AX45" s="8">
        <f t="shared" si="11"/>
        <v>115</v>
      </c>
      <c r="AY45" s="8">
        <f t="shared" si="12"/>
        <v>115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0</v>
      </c>
      <c r="E46" s="8">
        <f>SUMIF('4.3.2 Asset Health'!$AX$5:$AX$204,$AO46,'4.3.2 Asset Health'!AZ$5:AZ$204)</f>
        <v>56</v>
      </c>
      <c r="F46" s="8">
        <f>SUMIF('4.3.2 Asset Health'!$AX$5:$AX$204,$AO46,'4.3.2 Asset Health'!BA$5:BA$204)</f>
        <v>465</v>
      </c>
      <c r="G46" s="8">
        <f>SUMIF('4.3.2 Asset Health'!$AX$5:$AX$204,$AO46,'4.3.2 Asset Health'!BB$5:BB$204)</f>
        <v>579</v>
      </c>
      <c r="H46" s="8">
        <f>SUMIF('4.3.2 Asset Health'!$AX$5:$AX$204,$AO46,'4.3.2 Asset Health'!BC$5:BC$204)</f>
        <v>776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56</v>
      </c>
      <c r="AA46" s="8">
        <f>SUMIF('4.3.2 Asset Health'!$AX$5:$AX$204,$AO46,'4.3.2 Asset Health'!BV$5:BV$204)</f>
        <v>465</v>
      </c>
      <c r="AB46" s="8">
        <f>SUMIF('4.3.2 Asset Health'!$AX$5:$AX$204,$AO46,'4.3.2 Asset Health'!BW$5:BW$204)</f>
        <v>579</v>
      </c>
      <c r="AC46" s="8">
        <f>SUMIF('4.3.2 Asset Health'!$AX$5:$AX$204,$AO46,'4.3.2 Asset Health'!BX$5:BX$204)</f>
        <v>800</v>
      </c>
      <c r="AD46" s="18"/>
      <c r="AF46" s="8">
        <f>SUMIF('4.3.2 Asset Health'!$AX$5:$AX$204,$AO46,'4.3.2 Asset Health'!CA$5:CA$204)</f>
        <v>0</v>
      </c>
      <c r="AG46" s="8">
        <f>SUMIF('4.3.2 Asset Health'!$AX$5:$AX$204,$AO46,'4.3.2 Asset Health'!CB$5:CB$204)</f>
        <v>99.673600000000008</v>
      </c>
      <c r="AH46" s="8">
        <f>SUMIF('4.3.2 Asset Health'!$AX$5:$AX$204,$AO46,'4.3.2 Asset Health'!CC$5:CC$204)</f>
        <v>751.15679999999986</v>
      </c>
      <c r="AI46" s="8">
        <f>SUMIF('4.3.2 Asset Health'!$AX$5:$AX$204,$AO46,'4.3.2 Asset Health'!CD$5:CD$204)</f>
        <v>479.72319999999996</v>
      </c>
      <c r="AJ46" s="8">
        <f>SUMIF('4.3.2 Asset Health'!$AX$5:$AX$204,$AO46,'4.3.2 Asset Health'!CE$5:CE$204)</f>
        <v>545.44640000000004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1876</v>
      </c>
      <c r="AR46">
        <f t="shared" si="5"/>
        <v>0</v>
      </c>
      <c r="AS46">
        <f t="shared" si="6"/>
        <v>0</v>
      </c>
      <c r="AT46">
        <f t="shared" si="7"/>
        <v>1900</v>
      </c>
      <c r="AU46">
        <f t="shared" si="8"/>
        <v>1875.9999999999998</v>
      </c>
      <c r="AV46">
        <f t="shared" si="9"/>
        <v>1900</v>
      </c>
      <c r="AW46" s="8">
        <f t="shared" si="10"/>
        <v>24</v>
      </c>
      <c r="AX46" s="8">
        <f t="shared" si="11"/>
        <v>1900</v>
      </c>
      <c r="AY46" s="8">
        <f t="shared" si="12"/>
        <v>1900</v>
      </c>
      <c r="AZ46" s="8">
        <f t="shared" si="13"/>
        <v>0</v>
      </c>
      <c r="BA46" s="8">
        <f t="shared" si="14"/>
        <v>24.000000000000227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24</v>
      </c>
      <c r="F47" s="8">
        <f>SUMIF('4.3.2 Asset Health'!$AX$5:$AX$204,$AO47,'4.3.2 Asset Health'!BA$5:BA$204)</f>
        <v>205</v>
      </c>
      <c r="G47" s="8">
        <f>SUMIF('4.3.2 Asset Health'!$AX$5:$AX$204,$AO47,'4.3.2 Asset Health'!BB$5:BB$204)</f>
        <v>252</v>
      </c>
      <c r="H47" s="8">
        <f>SUMIF('4.3.2 Asset Health'!$AX$5:$AX$204,$AO47,'4.3.2 Asset Health'!BC$5:BC$204)</f>
        <v>333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24</v>
      </c>
      <c r="AA47" s="8">
        <f>SUMIF('4.3.2 Asset Health'!$AX$5:$AX$204,$AO47,'4.3.2 Asset Health'!BV$5:BV$204)</f>
        <v>205</v>
      </c>
      <c r="AB47" s="8">
        <f>SUMIF('4.3.2 Asset Health'!$AX$5:$AX$204,$AO47,'4.3.2 Asset Health'!BW$5:BW$204)</f>
        <v>252</v>
      </c>
      <c r="AC47" s="8">
        <f>SUMIF('4.3.2 Asset Health'!$AX$5:$AX$204,$AO47,'4.3.2 Asset Health'!BX$5:BX$204)</f>
        <v>333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43.379200000000004</v>
      </c>
      <c r="AH47" s="8">
        <f>SUMIF('4.3.2 Asset Health'!$AX$5:$AX$204,$AO47,'4.3.2 Asset Health'!CC$5:CC$204)</f>
        <v>329.28800000000001</v>
      </c>
      <c r="AI47" s="8">
        <f>SUMIF('4.3.2 Asset Health'!$AX$5:$AX$204,$AO47,'4.3.2 Asset Health'!CD$5:CD$204)</f>
        <v>208.45439999999999</v>
      </c>
      <c r="AJ47" s="8">
        <f>SUMIF('4.3.2 Asset Health'!$AX$5:$AX$204,$AO47,'4.3.2 Asset Health'!CE$5:CE$204)</f>
        <v>232.8784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814</v>
      </c>
      <c r="AR47">
        <f t="shared" si="5"/>
        <v>0</v>
      </c>
      <c r="AS47">
        <f t="shared" si="6"/>
        <v>0</v>
      </c>
      <c r="AT47">
        <f t="shared" si="7"/>
        <v>814</v>
      </c>
      <c r="AU47">
        <f t="shared" si="8"/>
        <v>814</v>
      </c>
      <c r="AV47">
        <f t="shared" si="9"/>
        <v>814</v>
      </c>
      <c r="AW47" s="8">
        <f t="shared" si="10"/>
        <v>0</v>
      </c>
      <c r="AX47" s="8">
        <f t="shared" si="11"/>
        <v>814</v>
      </c>
      <c r="AY47" s="8">
        <f t="shared" si="12"/>
        <v>814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3622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3622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468</v>
      </c>
      <c r="AJ48" s="8">
        <f>SUMIF('4.3.2 Asset Health'!$AX$5:$AX$204,$AO48,'4.3.2 Asset Health'!CE$5:CE$204)</f>
        <v>3154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3622</v>
      </c>
      <c r="AR48">
        <f t="shared" si="5"/>
        <v>0</v>
      </c>
      <c r="AS48">
        <f t="shared" si="6"/>
        <v>0</v>
      </c>
      <c r="AT48">
        <f t="shared" si="7"/>
        <v>3622</v>
      </c>
      <c r="AU48">
        <f t="shared" si="8"/>
        <v>3622</v>
      </c>
      <c r="AV48">
        <f t="shared" si="9"/>
        <v>3622</v>
      </c>
      <c r="AW48" s="8">
        <f t="shared" si="10"/>
        <v>0</v>
      </c>
      <c r="AX48" s="8">
        <f t="shared" si="11"/>
        <v>3622</v>
      </c>
      <c r="AY48" s="8">
        <f t="shared" si="12"/>
        <v>3622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7711.6557406452648</v>
      </c>
      <c r="E53" s="16">
        <f t="shared" si="20"/>
        <v>2683</v>
      </c>
      <c r="F53" s="16">
        <f t="shared" si="20"/>
        <v>76139.99939555228</v>
      </c>
      <c r="G53" s="16">
        <f t="shared" si="20"/>
        <v>346413.59768855193</v>
      </c>
      <c r="H53" s="16">
        <f t="shared" si="20"/>
        <v>1597075.6186736482</v>
      </c>
      <c r="I53" s="16">
        <f>SUM(D53:H53)</f>
        <v>2030023.8714983976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4596.4498681562663</v>
      </c>
      <c r="Z53" s="16">
        <f t="shared" ref="Z53" si="32">SUM(Z5:Z52)</f>
        <v>2241.6805827303965</v>
      </c>
      <c r="AA53" s="16">
        <f t="shared" ref="AA53" si="33">SUM(AA5:AA52)</f>
        <v>75733.617450584396</v>
      </c>
      <c r="AB53" s="16">
        <f t="shared" ref="AB53" si="34">SUM(AB5:AB52)</f>
        <v>169472.92649399492</v>
      </c>
      <c r="AC53" s="16">
        <f t="shared" ref="AC53" si="35">SUM(AC5:AC52)</f>
        <v>1861970.198054408</v>
      </c>
      <c r="AD53" s="16">
        <f>SUM(Y53:AC53)</f>
        <v>2114014.8724498739</v>
      </c>
      <c r="AF53" s="16">
        <f t="shared" ref="AF53" si="36">SUM(AF5:AF52)</f>
        <v>8210.6104066787302</v>
      </c>
      <c r="AG53" s="16">
        <f t="shared" ref="AG53" si="37">SUM(AG5:AG52)</f>
        <v>3253.949085442915</v>
      </c>
      <c r="AH53" s="16">
        <f t="shared" ref="AH53" si="38">SUM(AH5:AH52)</f>
        <v>76445.474195552306</v>
      </c>
      <c r="AI53" s="16">
        <f t="shared" ref="AI53" si="39">SUM(AI5:AI52)</f>
        <v>345832.89528855187</v>
      </c>
      <c r="AJ53" s="16">
        <f t="shared" ref="AJ53" si="40">SUM(AJ5:AJ52)</f>
        <v>1596276.9434736483</v>
      </c>
      <c r="AK53" s="16">
        <f>SUM(AF53:AJ53)</f>
        <v>2030019.8724498739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7711.6557406452648</v>
      </c>
      <c r="E55" s="16">
        <f>+'4.3.2 Asset Health'!AZ205</f>
        <v>2683</v>
      </c>
      <c r="F55" s="16">
        <f>+'4.3.2 Asset Health'!BA205</f>
        <v>76139.99939555228</v>
      </c>
      <c r="G55" s="16">
        <f>+'4.3.2 Asset Health'!BB205</f>
        <v>346413.59768855193</v>
      </c>
      <c r="H55" s="16">
        <f>+'4.3.2 Asset Health'!BC205</f>
        <v>1597075.6186736482</v>
      </c>
      <c r="I55" s="16">
        <f>+'4.3.2 Asset Health'!K205</f>
        <v>2030023.8714983978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4596.4498681562663</v>
      </c>
      <c r="Z55" s="16">
        <f>+'4.3.2 Asset Health'!BU205</f>
        <v>2241.6805827303961</v>
      </c>
      <c r="AA55" s="16">
        <f>+'4.3.2 Asset Health'!BV205</f>
        <v>75733.617450584381</v>
      </c>
      <c r="AB55" s="16">
        <f>+'4.3.2 Asset Health'!BW205</f>
        <v>169472.92649399495</v>
      </c>
      <c r="AC55" s="16">
        <f>+'4.3.2 Asset Health'!BX205</f>
        <v>1861970.198054408</v>
      </c>
      <c r="AD55" s="16">
        <f>+'4.3.2 Asset Health'!AF205</f>
        <v>2114014.8724498739</v>
      </c>
      <c r="AF55" s="16">
        <f>+'4.3.2 Asset Health'!CA205</f>
        <v>8210.6104066787302</v>
      </c>
      <c r="AG55" s="16">
        <f>+'4.3.2 Asset Health'!CB205</f>
        <v>3253.949085442915</v>
      </c>
      <c r="AH55" s="16">
        <f>+'4.3.2 Asset Health'!CC205</f>
        <v>76445.474195552291</v>
      </c>
      <c r="AI55" s="16">
        <f>+'4.3.2 Asset Health'!CD205</f>
        <v>345832.89528855187</v>
      </c>
      <c r="AJ55" s="16">
        <f>+'4.3.2 Asset Health'!CE205</f>
        <v>1596276.943473648</v>
      </c>
      <c r="AK55" s="16">
        <f>+'4.3.2 Asset Health'!AM205</f>
        <v>2030019.8724498737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 t="e">
        <f>+D5/$AV5</f>
        <v>#DIV/0!</v>
      </c>
      <c r="E61" s="19" t="e">
        <f>+E5/$AV5</f>
        <v>#DIV/0!</v>
      </c>
      <c r="F61" s="19" t="e">
        <f>+F5/$AV5</f>
        <v>#DIV/0!</v>
      </c>
      <c r="G61" s="19" t="e">
        <f>+G5/$AV5</f>
        <v>#DIV/0!</v>
      </c>
      <c r="H61" s="19" t="e">
        <f>+H5/$AV5</f>
        <v>#DIV/0!</v>
      </c>
      <c r="I61" s="18"/>
      <c r="K61" s="19" t="e">
        <f>+K5/$AV5</f>
        <v>#DIV/0!</v>
      </c>
      <c r="L61" s="19" t="e">
        <f>+L5/$AV5</f>
        <v>#DIV/0!</v>
      </c>
      <c r="M61" s="19" t="e">
        <f>+M5/$AV5</f>
        <v>#DIV/0!</v>
      </c>
      <c r="N61" s="19" t="e">
        <f>+N5/$AV5</f>
        <v>#DIV/0!</v>
      </c>
      <c r="O61" s="19" t="e">
        <f>+O5/$AV5</f>
        <v>#DIV/0!</v>
      </c>
      <c r="P61" s="18"/>
      <c r="R61" s="19" t="e">
        <f>+R5/$AV5</f>
        <v>#DIV/0!</v>
      </c>
      <c r="S61" s="19" t="e">
        <f>+S5/$AV5</f>
        <v>#DIV/0!</v>
      </c>
      <c r="T61" s="19" t="e">
        <f>+T5/$AV5</f>
        <v>#DIV/0!</v>
      </c>
      <c r="U61" s="19" t="e">
        <f>+U5/$AV5</f>
        <v>#DIV/0!</v>
      </c>
      <c r="V61" s="19" t="e">
        <f>+V5/$AV5</f>
        <v>#DIV/0!</v>
      </c>
      <c r="W61" s="18"/>
      <c r="Y61" s="19" t="e">
        <f>+Y5/$AV5</f>
        <v>#DIV/0!</v>
      </c>
      <c r="Z61" s="19" t="e">
        <f>+Z5/$AV5</f>
        <v>#DIV/0!</v>
      </c>
      <c r="AA61" s="19" t="e">
        <f>+AA5/$AV5</f>
        <v>#DIV/0!</v>
      </c>
      <c r="AB61" s="19" t="e">
        <f>+AB5/$AV5</f>
        <v>#DIV/0!</v>
      </c>
      <c r="AC61" s="19" t="e">
        <f>+AC5/$AV5</f>
        <v>#DIV/0!</v>
      </c>
      <c r="AD61" s="18"/>
      <c r="AF61" s="19" t="e">
        <f>+AF5/$AV5</f>
        <v>#DIV/0!</v>
      </c>
      <c r="AG61" s="19" t="e">
        <f>+AG5/$AV5</f>
        <v>#DIV/0!</v>
      </c>
      <c r="AH61" s="19" t="e">
        <f>+AH5/$AV5</f>
        <v>#DIV/0!</v>
      </c>
      <c r="AI61" s="19" t="e">
        <f>+AI5/$AV5</f>
        <v>#DIV/0!</v>
      </c>
      <c r="AJ61" s="19" t="e">
        <f>+AJ5/$AV5</f>
        <v>#DIV/0!</v>
      </c>
      <c r="AK61" s="18"/>
      <c r="AW61" s="19" t="e">
        <f>+AW5/$AV5</f>
        <v>#DIV/0!</v>
      </c>
      <c r="AX61" s="19" t="e">
        <f>+AX5/$AV5</f>
        <v>#DIV/0!</v>
      </c>
      <c r="AY61" s="19" t="e">
        <f>+AY5/$AV5</f>
        <v>#DIV/0!</v>
      </c>
      <c r="AZ61" s="19" t="e">
        <f>+AZ5/$AV5</f>
        <v>#DIV/0!</v>
      </c>
      <c r="BA61" s="19" t="e">
        <f>+BA5/$AV5</f>
        <v>#DIV/0!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0.67619047619047623</v>
      </c>
      <c r="G63" s="19">
        <f t="shared" si="52"/>
        <v>0.32380952380952382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0.3949579831932773</v>
      </c>
      <c r="AB63" s="19">
        <f t="shared" si="55"/>
        <v>0</v>
      </c>
      <c r="AC63" s="19">
        <f t="shared" si="55"/>
        <v>0.60504201680672265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1.2678288431061807E-2</v>
      </c>
      <c r="F64" s="19">
        <f t="shared" si="58"/>
        <v>0.98732171156893822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0.14896988906497624</v>
      </c>
      <c r="AH64" s="19">
        <f t="shared" si="62"/>
        <v>0.85103011093502379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</v>
      </c>
      <c r="F65" s="19">
        <f t="shared" si="64"/>
        <v>0.3949175824175824</v>
      </c>
      <c r="G65" s="19">
        <f t="shared" si="64"/>
        <v>0.60508241758241754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0.25755494505494503</v>
      </c>
      <c r="AB65" s="19">
        <f t="shared" si="67"/>
        <v>0.74244505494505497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</v>
      </c>
      <c r="AH65" s="19">
        <f t="shared" si="68"/>
        <v>0.43475274725274726</v>
      </c>
      <c r="AI65" s="19">
        <f t="shared" si="68"/>
        <v>0.56524725274725274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0.32142857142857145</v>
      </c>
      <c r="F67" s="19">
        <f t="shared" si="76"/>
        <v>0.55612244897959184</v>
      </c>
      <c r="G67" s="19">
        <f t="shared" si="76"/>
        <v>0.12244897959183673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8.9285714285714288E-2</v>
      </c>
      <c r="AA67" s="19">
        <f t="shared" si="79"/>
        <v>0.38010204081632654</v>
      </c>
      <c r="AB67" s="19">
        <f t="shared" si="79"/>
        <v>0.53061224489795922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0.54336734693877553</v>
      </c>
      <c r="AH67" s="19">
        <f t="shared" si="80"/>
        <v>0.38265306122448978</v>
      </c>
      <c r="AI67" s="19">
        <f t="shared" si="80"/>
        <v>7.3979591836734693E-2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0.11547964335589216</v>
      </c>
      <c r="E68" s="19">
        <f t="shared" si="82"/>
        <v>0.1665055322805887</v>
      </c>
      <c r="F68" s="19">
        <f t="shared" si="82"/>
        <v>0.71801482436351916</v>
      </c>
      <c r="G68" s="19">
        <f t="shared" si="82"/>
        <v>0</v>
      </c>
      <c r="H68" s="19">
        <f t="shared" si="82"/>
        <v>0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8.0701471694059529E-2</v>
      </c>
      <c r="AA68" s="19">
        <f t="shared" si="85"/>
        <v>0.91927167257492759</v>
      </c>
      <c r="AB68" s="19">
        <f t="shared" si="85"/>
        <v>0</v>
      </c>
      <c r="AC68" s="19">
        <f t="shared" si="85"/>
        <v>0</v>
      </c>
      <c r="AD68" s="18"/>
      <c r="AF68" s="19">
        <f t="shared" ref="AF68:AJ68" si="86">+AF12/$AV12</f>
        <v>0.28198517563648084</v>
      </c>
      <c r="AG68" s="19">
        <f t="shared" si="86"/>
        <v>0.44379095498979487</v>
      </c>
      <c r="AH68" s="19">
        <f t="shared" si="86"/>
        <v>0.27419701364271137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1</v>
      </c>
      <c r="AY68" s="19">
        <f t="shared" si="87"/>
        <v>1</v>
      </c>
      <c r="AZ68" s="19">
        <f t="shared" si="87"/>
        <v>2.6855731012821093E-5</v>
      </c>
      <c r="BA68" s="19">
        <f t="shared" si="87"/>
        <v>2.6855731012821093E-5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0.99988974123001728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0.39795918367346933</v>
      </c>
      <c r="AA69" s="19">
        <f t="shared" si="91"/>
        <v>0.60204081632653061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0.7</v>
      </c>
      <c r="AG69" s="19">
        <f t="shared" si="92"/>
        <v>0.3</v>
      </c>
      <c r="AH69" s="19">
        <f t="shared" si="92"/>
        <v>0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1.1025876998271326E-4</v>
      </c>
      <c r="AX69" s="19">
        <f t="shared" si="93"/>
        <v>1</v>
      </c>
      <c r="AY69" s="19">
        <f t="shared" si="93"/>
        <v>1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0.34523809523809523</v>
      </c>
      <c r="F70" s="19">
        <f t="shared" si="94"/>
        <v>0.65476190476190477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</v>
      </c>
      <c r="M70" s="19">
        <f t="shared" si="95"/>
        <v>0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</v>
      </c>
      <c r="S70" s="19">
        <f t="shared" si="96"/>
        <v>0</v>
      </c>
      <c r="T70" s="19">
        <f t="shared" si="96"/>
        <v>0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0.16666666666666666</v>
      </c>
      <c r="AA70" s="19">
        <f t="shared" si="97"/>
        <v>0.83333333333333337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0.42261904761904762</v>
      </c>
      <c r="AG70" s="19">
        <f t="shared" si="98"/>
        <v>0.41369047619047616</v>
      </c>
      <c r="AH70" s="19">
        <f t="shared" si="98"/>
        <v>0.16369047619047619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1</v>
      </c>
      <c r="AY70" s="19">
        <f t="shared" si="99"/>
        <v>1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0.44262295081967212</v>
      </c>
      <c r="F71" s="19">
        <f t="shared" si="100"/>
        <v>0.55737704918032782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0.44262295081967212</v>
      </c>
      <c r="AA71" s="19">
        <f t="shared" si="103"/>
        <v>0.55737704918032782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0.30601092896174864</v>
      </c>
      <c r="AG71" s="19">
        <f t="shared" si="104"/>
        <v>0.69398907103825136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0.23208191126279865</v>
      </c>
      <c r="E72" s="19">
        <f t="shared" si="106"/>
        <v>0.49829351535836175</v>
      </c>
      <c r="F72" s="19">
        <f t="shared" si="106"/>
        <v>0.2696245733788396</v>
      </c>
      <c r="G72" s="19">
        <f t="shared" si="106"/>
        <v>0</v>
      </c>
      <c r="H72" s="19">
        <f t="shared" si="106"/>
        <v>0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0.12286689419795221</v>
      </c>
      <c r="Z72" s="19">
        <f t="shared" si="109"/>
        <v>0.44368600682593856</v>
      </c>
      <c r="AA72" s="19">
        <f t="shared" si="109"/>
        <v>0.37883959044368598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0.55631399317406138</v>
      </c>
      <c r="AG72" s="19">
        <f t="shared" si="110"/>
        <v>0.44368600682593856</v>
      </c>
      <c r="AH72" s="19">
        <f t="shared" si="110"/>
        <v>0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5.4607508532423209E-2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0.86791342364449109</v>
      </c>
      <c r="E73" s="19">
        <f t="shared" si="112"/>
        <v>0</v>
      </c>
      <c r="F73" s="19">
        <f t="shared" si="112"/>
        <v>0</v>
      </c>
      <c r="G73" s="19">
        <f t="shared" si="112"/>
        <v>0.12970077511756428</v>
      </c>
      <c r="H73" s="19">
        <f t="shared" si="112"/>
        <v>2.3858012379445468E-3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0.53070357614383246</v>
      </c>
      <c r="Z73" s="19">
        <f t="shared" si="115"/>
        <v>0</v>
      </c>
      <c r="AA73" s="19">
        <f t="shared" si="115"/>
        <v>0</v>
      </c>
      <c r="AB73" s="19">
        <f t="shared" si="115"/>
        <v>0.45450445618091129</v>
      </c>
      <c r="AC73" s="19">
        <f t="shared" si="115"/>
        <v>1.4791967675256191E-2</v>
      </c>
      <c r="AD73" s="18"/>
      <c r="AF73" s="19">
        <f t="shared" ref="AF73:AJ73" si="116">+AF17/$AV17</f>
        <v>0.86791342364449109</v>
      </c>
      <c r="AG73" s="19">
        <f t="shared" si="116"/>
        <v>0</v>
      </c>
      <c r="AH73" s="19">
        <f t="shared" si="116"/>
        <v>0</v>
      </c>
      <c r="AI73" s="19">
        <f t="shared" si="116"/>
        <v>0.12970077511756428</v>
      </c>
      <c r="AJ73" s="19">
        <f t="shared" si="116"/>
        <v>2.3858012379445468E-3</v>
      </c>
      <c r="AK73" s="18"/>
      <c r="AW73" s="19">
        <f t="shared" ref="AW73:BA73" si="117">+AW17/$AV17</f>
        <v>0</v>
      </c>
      <c r="AX73" s="19">
        <f t="shared" si="117"/>
        <v>1</v>
      </c>
      <c r="AY73" s="19">
        <f t="shared" si="117"/>
        <v>1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0</v>
      </c>
      <c r="H74" s="19">
        <f t="shared" si="118"/>
        <v>1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0</v>
      </c>
      <c r="AC74" s="19">
        <f t="shared" si="121"/>
        <v>1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0</v>
      </c>
      <c r="AJ74" s="19">
        <f t="shared" si="122"/>
        <v>1</v>
      </c>
      <c r="AK74" s="18"/>
      <c r="AW74" s="19">
        <f t="shared" ref="AW74:BA74" si="123">+AW18/$AV18</f>
        <v>0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9.5407714095480378E-2</v>
      </c>
      <c r="G75" s="19">
        <f t="shared" si="124"/>
        <v>0.36094975603963636</v>
      </c>
      <c r="H75" s="19">
        <f t="shared" si="124"/>
        <v>0.54364252986488326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9.5116145673529856E-2</v>
      </c>
      <c r="AB75" s="19">
        <f t="shared" si="127"/>
        <v>0.35007881648724309</v>
      </c>
      <c r="AC75" s="19">
        <f t="shared" si="127"/>
        <v>0.55480503783922708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9.5407714095480378E-2</v>
      </c>
      <c r="AI75" s="19">
        <f t="shared" si="128"/>
        <v>0.36094975603963636</v>
      </c>
      <c r="AJ75" s="19">
        <f t="shared" si="128"/>
        <v>0.54364252986488326</v>
      </c>
      <c r="AK75" s="18"/>
      <c r="AW75" s="19">
        <f t="shared" ref="AW75:BA75" si="129">+AW19/$AV19</f>
        <v>0</v>
      </c>
      <c r="AX75" s="19">
        <f t="shared" si="129"/>
        <v>1</v>
      </c>
      <c r="AY75" s="19">
        <f t="shared" si="129"/>
        <v>1</v>
      </c>
      <c r="AZ75" s="19">
        <f t="shared" si="129"/>
        <v>0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 t="e">
        <f t="shared" ref="D76:H76" si="130">+D20/$AV20</f>
        <v>#DIV/0!</v>
      </c>
      <c r="E76" s="19" t="e">
        <f t="shared" si="130"/>
        <v>#DIV/0!</v>
      </c>
      <c r="F76" s="19" t="e">
        <f t="shared" si="130"/>
        <v>#DIV/0!</v>
      </c>
      <c r="G76" s="19" t="e">
        <f t="shared" si="130"/>
        <v>#DIV/0!</v>
      </c>
      <c r="H76" s="19" t="e">
        <f t="shared" si="130"/>
        <v>#DIV/0!</v>
      </c>
      <c r="I76" s="18"/>
      <c r="K76" s="19" t="e">
        <f t="shared" ref="K76:O76" si="131">+K20/$AV20</f>
        <v>#DIV/0!</v>
      </c>
      <c r="L76" s="19" t="e">
        <f t="shared" si="131"/>
        <v>#DIV/0!</v>
      </c>
      <c r="M76" s="19" t="e">
        <f t="shared" si="131"/>
        <v>#DIV/0!</v>
      </c>
      <c r="N76" s="19" t="e">
        <f t="shared" si="131"/>
        <v>#DIV/0!</v>
      </c>
      <c r="O76" s="19" t="e">
        <f t="shared" si="131"/>
        <v>#DIV/0!</v>
      </c>
      <c r="P76" s="18"/>
      <c r="R76" s="19" t="e">
        <f t="shared" ref="R76:V76" si="132">+R20/$AV20</f>
        <v>#DIV/0!</v>
      </c>
      <c r="S76" s="19" t="e">
        <f t="shared" si="132"/>
        <v>#DIV/0!</v>
      </c>
      <c r="T76" s="19" t="e">
        <f t="shared" si="132"/>
        <v>#DIV/0!</v>
      </c>
      <c r="U76" s="19" t="e">
        <f t="shared" si="132"/>
        <v>#DIV/0!</v>
      </c>
      <c r="V76" s="19" t="e">
        <f t="shared" si="132"/>
        <v>#DIV/0!</v>
      </c>
      <c r="W76" s="18"/>
      <c r="Y76" s="19" t="e">
        <f t="shared" ref="Y76:AC76" si="133">+Y20/$AV20</f>
        <v>#DIV/0!</v>
      </c>
      <c r="Z76" s="19" t="e">
        <f t="shared" si="133"/>
        <v>#DIV/0!</v>
      </c>
      <c r="AA76" s="19" t="e">
        <f t="shared" si="133"/>
        <v>#DIV/0!</v>
      </c>
      <c r="AB76" s="19" t="e">
        <f t="shared" si="133"/>
        <v>#DIV/0!</v>
      </c>
      <c r="AC76" s="19" t="e">
        <f t="shared" si="133"/>
        <v>#DIV/0!</v>
      </c>
      <c r="AD76" s="18"/>
      <c r="AF76" s="19" t="e">
        <f t="shared" ref="AF76:AJ76" si="134">+AF20/$AV20</f>
        <v>#DIV/0!</v>
      </c>
      <c r="AG76" s="19" t="e">
        <f t="shared" si="134"/>
        <v>#DIV/0!</v>
      </c>
      <c r="AH76" s="19" t="e">
        <f t="shared" si="134"/>
        <v>#DIV/0!</v>
      </c>
      <c r="AI76" s="19" t="e">
        <f t="shared" si="134"/>
        <v>#DIV/0!</v>
      </c>
      <c r="AJ76" s="19" t="e">
        <f t="shared" si="134"/>
        <v>#DIV/0!</v>
      </c>
      <c r="AK76" s="18"/>
      <c r="AW76" s="19" t="e">
        <f t="shared" ref="AW76:BA76" si="135">+AW20/$AV20</f>
        <v>#DIV/0!</v>
      </c>
      <c r="AX76" s="19" t="e">
        <f t="shared" si="135"/>
        <v>#DIV/0!</v>
      </c>
      <c r="AY76" s="19" t="e">
        <f t="shared" si="135"/>
        <v>#DIV/0!</v>
      </c>
      <c r="AZ76" s="19" t="e">
        <f t="shared" si="135"/>
        <v>#DIV/0!</v>
      </c>
      <c r="BA76" s="19" t="e">
        <f t="shared" si="135"/>
        <v>#DIV/0!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0.17072352542115671</v>
      </c>
      <c r="H77" s="19">
        <f t="shared" si="136"/>
        <v>0.78735024832358491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8.1153315665227155E-2</v>
      </c>
      <c r="AC77" s="19">
        <f t="shared" si="139"/>
        <v>0.91884668433477279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0.17072352542115671</v>
      </c>
      <c r="AJ77" s="19">
        <f t="shared" si="140"/>
        <v>0.78735024832358491</v>
      </c>
      <c r="AK77" s="18"/>
      <c r="AW77" s="19">
        <f t="shared" ref="AW77:BA77" si="141">+AW21/$AV21</f>
        <v>4.1926226255258374E-2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4.1926226255258374E-2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2.2088655146506386E-2</v>
      </c>
      <c r="F78" s="19">
        <f t="shared" si="142"/>
        <v>0.97791134485349362</v>
      </c>
      <c r="G78" s="19">
        <f t="shared" si="142"/>
        <v>0</v>
      </c>
      <c r="H78" s="19">
        <f t="shared" si="142"/>
        <v>0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0</v>
      </c>
      <c r="Z78" s="19">
        <f t="shared" si="145"/>
        <v>2.0684925893040093E-2</v>
      </c>
      <c r="AA78" s="19">
        <f t="shared" si="145"/>
        <v>0.97931507410695984</v>
      </c>
      <c r="AB78" s="19">
        <f t="shared" si="145"/>
        <v>0</v>
      </c>
      <c r="AC78" s="19">
        <f t="shared" si="145"/>
        <v>0</v>
      </c>
      <c r="AD78" s="18"/>
      <c r="AF78" s="19">
        <f t="shared" ref="AF78:AJ78" si="146">+AF22/$AV22</f>
        <v>0</v>
      </c>
      <c r="AG78" s="19">
        <f t="shared" si="146"/>
        <v>2.2115975684720988E-2</v>
      </c>
      <c r="AH78" s="19">
        <f t="shared" si="146"/>
        <v>0.97788402431527899</v>
      </c>
      <c r="AI78" s="19">
        <f t="shared" si="146"/>
        <v>0</v>
      </c>
      <c r="AJ78" s="19">
        <f t="shared" si="146"/>
        <v>0</v>
      </c>
      <c r="AK78" s="18"/>
      <c r="AW78" s="19">
        <f t="shared" ref="AW78:BA78" si="147">+AW22/$AV22</f>
        <v>0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0.61538461538461542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0.38461538461538464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 t="e">
        <f t="shared" ref="D81:H81" si="160">+D25/$AV25</f>
        <v>#DIV/0!</v>
      </c>
      <c r="E81" s="19" t="e">
        <f t="shared" si="160"/>
        <v>#DIV/0!</v>
      </c>
      <c r="F81" s="19" t="e">
        <f t="shared" si="160"/>
        <v>#DIV/0!</v>
      </c>
      <c r="G81" s="19" t="e">
        <f t="shared" si="160"/>
        <v>#DIV/0!</v>
      </c>
      <c r="H81" s="19" t="e">
        <f t="shared" si="160"/>
        <v>#DIV/0!</v>
      </c>
      <c r="I81" s="18"/>
      <c r="K81" s="19" t="e">
        <f t="shared" ref="K81:O81" si="161">+K25/$AV25</f>
        <v>#DIV/0!</v>
      </c>
      <c r="L81" s="19" t="e">
        <f t="shared" si="161"/>
        <v>#DIV/0!</v>
      </c>
      <c r="M81" s="19" t="e">
        <f t="shared" si="161"/>
        <v>#DIV/0!</v>
      </c>
      <c r="N81" s="19" t="e">
        <f t="shared" si="161"/>
        <v>#DIV/0!</v>
      </c>
      <c r="O81" s="19" t="e">
        <f t="shared" si="161"/>
        <v>#DIV/0!</v>
      </c>
      <c r="P81" s="18"/>
      <c r="R81" s="19" t="e">
        <f t="shared" ref="R81:V81" si="162">+R25/$AV25</f>
        <v>#DIV/0!</v>
      </c>
      <c r="S81" s="19" t="e">
        <f t="shared" si="162"/>
        <v>#DIV/0!</v>
      </c>
      <c r="T81" s="19" t="e">
        <f t="shared" si="162"/>
        <v>#DIV/0!</v>
      </c>
      <c r="U81" s="19" t="e">
        <f t="shared" si="162"/>
        <v>#DIV/0!</v>
      </c>
      <c r="V81" s="19" t="e">
        <f t="shared" si="162"/>
        <v>#DIV/0!</v>
      </c>
      <c r="W81" s="18"/>
      <c r="Y81" s="19" t="e">
        <f t="shared" ref="Y81:AC81" si="163">+Y25/$AV25</f>
        <v>#DIV/0!</v>
      </c>
      <c r="Z81" s="19" t="e">
        <f t="shared" si="163"/>
        <v>#DIV/0!</v>
      </c>
      <c r="AA81" s="19" t="e">
        <f t="shared" si="163"/>
        <v>#DIV/0!</v>
      </c>
      <c r="AB81" s="19" t="e">
        <f t="shared" si="163"/>
        <v>#DIV/0!</v>
      </c>
      <c r="AC81" s="19" t="e">
        <f t="shared" si="163"/>
        <v>#DIV/0!</v>
      </c>
      <c r="AD81" s="18"/>
      <c r="AF81" s="19" t="e">
        <f t="shared" ref="AF81:AJ81" si="164">+AF25/$AV25</f>
        <v>#DIV/0!</v>
      </c>
      <c r="AG81" s="19" t="e">
        <f t="shared" si="164"/>
        <v>#DIV/0!</v>
      </c>
      <c r="AH81" s="19" t="e">
        <f t="shared" si="164"/>
        <v>#DIV/0!</v>
      </c>
      <c r="AI81" s="19" t="e">
        <f t="shared" si="164"/>
        <v>#DIV/0!</v>
      </c>
      <c r="AJ81" s="19" t="e">
        <f t="shared" si="164"/>
        <v>#DIV/0!</v>
      </c>
      <c r="AK81" s="18"/>
      <c r="AW81" s="19" t="e">
        <f t="shared" ref="AW81:BA81" si="165">+AW25/$AV25</f>
        <v>#DIV/0!</v>
      </c>
      <c r="AX81" s="19" t="e">
        <f t="shared" si="165"/>
        <v>#DIV/0!</v>
      </c>
      <c r="AY81" s="19" t="e">
        <f t="shared" si="165"/>
        <v>#DIV/0!</v>
      </c>
      <c r="AZ81" s="19" t="e">
        <f t="shared" si="165"/>
        <v>#DIV/0!</v>
      </c>
      <c r="BA81" s="19" t="e">
        <f t="shared" si="165"/>
        <v>#DIV/0!</v>
      </c>
    </row>
    <row r="82" spans="1:53">
      <c r="A82" s="141">
        <v>22</v>
      </c>
      <c r="B82" s="142" t="s">
        <v>26</v>
      </c>
      <c r="C82" s="14" t="s">
        <v>52</v>
      </c>
      <c r="D82" s="19">
        <f t="shared" ref="D82:H82" si="166">+D26/$AV26</f>
        <v>0.33333333333333331</v>
      </c>
      <c r="E82" s="19">
        <f t="shared" si="166"/>
        <v>0</v>
      </c>
      <c r="F82" s="19">
        <f t="shared" si="166"/>
        <v>0.66666666666666663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0.11999999999999998</v>
      </c>
      <c r="Z82" s="19">
        <f t="shared" si="169"/>
        <v>0.16</v>
      </c>
      <c r="AA82" s="19">
        <f t="shared" si="169"/>
        <v>0.29333333333333333</v>
      </c>
      <c r="AB82" s="19">
        <f t="shared" si="169"/>
        <v>0.42666666666666669</v>
      </c>
      <c r="AC82" s="19">
        <f t="shared" si="169"/>
        <v>0</v>
      </c>
      <c r="AD82" s="18"/>
      <c r="AF82" s="19">
        <f t="shared" ref="AF82:AJ82" si="170">+AF26/$AV26</f>
        <v>0.44</v>
      </c>
      <c r="AG82" s="19">
        <f t="shared" si="170"/>
        <v>0.32</v>
      </c>
      <c r="AH82" s="19">
        <f t="shared" si="170"/>
        <v>0.23999999999999996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</v>
      </c>
      <c r="BA82" s="19">
        <f t="shared" si="171"/>
        <v>0</v>
      </c>
    </row>
    <row r="83" spans="1:53">
      <c r="A83" s="141"/>
      <c r="B83" s="142"/>
      <c r="C83" s="14" t="s">
        <v>53</v>
      </c>
      <c r="D83" s="19">
        <f t="shared" ref="D83:H83" si="172">+D27/$AV27</f>
        <v>0.375</v>
      </c>
      <c r="E83" s="19">
        <f t="shared" si="172"/>
        <v>0</v>
      </c>
      <c r="F83" s="19">
        <f t="shared" si="172"/>
        <v>0.625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0.13499999999999998</v>
      </c>
      <c r="Z83" s="19">
        <f t="shared" si="175"/>
        <v>0.18</v>
      </c>
      <c r="AA83" s="19">
        <f t="shared" si="175"/>
        <v>0.28499999999999998</v>
      </c>
      <c r="AB83" s="19">
        <f t="shared" si="175"/>
        <v>0.4</v>
      </c>
      <c r="AC83" s="19">
        <f t="shared" si="175"/>
        <v>0</v>
      </c>
      <c r="AD83" s="18"/>
      <c r="AF83" s="19">
        <f t="shared" ref="AF83:AJ83" si="176">+AF27/$AV27</f>
        <v>0.47499999999999998</v>
      </c>
      <c r="AG83" s="19">
        <f t="shared" si="176"/>
        <v>0.30000000000000004</v>
      </c>
      <c r="AH83" s="19">
        <f t="shared" si="176"/>
        <v>0.22499999999999998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41"/>
      <c r="B84" s="142"/>
      <c r="C84" s="14" t="s">
        <v>54</v>
      </c>
      <c r="D84" s="19">
        <f t="shared" ref="D84:H84" si="178">+D28/$AV28</f>
        <v>0.18181818181818182</v>
      </c>
      <c r="E84" s="19">
        <f t="shared" si="178"/>
        <v>0</v>
      </c>
      <c r="F84" s="19">
        <f t="shared" si="178"/>
        <v>0.81818181818181823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6.5454545454545446E-2</v>
      </c>
      <c r="Z84" s="19">
        <f t="shared" si="181"/>
        <v>8.7272727272727266E-2</v>
      </c>
      <c r="AA84" s="19">
        <f t="shared" si="181"/>
        <v>0.32363636363636367</v>
      </c>
      <c r="AB84" s="19">
        <f t="shared" si="181"/>
        <v>0.52363636363636357</v>
      </c>
      <c r="AC84" s="19">
        <f t="shared" si="181"/>
        <v>0</v>
      </c>
      <c r="AD84" s="18"/>
      <c r="AF84" s="19">
        <f t="shared" ref="AF84:AJ84" si="182">+AF28/$AV28</f>
        <v>0.31272727272727274</v>
      </c>
      <c r="AG84" s="19">
        <f t="shared" si="182"/>
        <v>0.39272727272727265</v>
      </c>
      <c r="AH84" s="19">
        <f t="shared" si="182"/>
        <v>0.29454545454545455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</v>
      </c>
      <c r="BA84" s="19">
        <f t="shared" si="183"/>
        <v>0</v>
      </c>
    </row>
    <row r="85" spans="1:53">
      <c r="A85" s="141"/>
      <c r="B85" s="142"/>
      <c r="C85" s="14" t="s">
        <v>55</v>
      </c>
      <c r="D85" s="19">
        <f t="shared" ref="D85:H85" si="184">+D29/$AV29</f>
        <v>0.625</v>
      </c>
      <c r="E85" s="19">
        <f t="shared" si="184"/>
        <v>0</v>
      </c>
      <c r="F85" s="19">
        <f t="shared" si="184"/>
        <v>0.375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0.22499999999999998</v>
      </c>
      <c r="Z85" s="19">
        <f t="shared" si="187"/>
        <v>0.30000000000000004</v>
      </c>
      <c r="AA85" s="19">
        <f t="shared" si="187"/>
        <v>0.23499999999999996</v>
      </c>
      <c r="AB85" s="19">
        <f t="shared" si="187"/>
        <v>0.24000000000000002</v>
      </c>
      <c r="AC85" s="19">
        <f t="shared" si="187"/>
        <v>0</v>
      </c>
      <c r="AD85" s="18"/>
      <c r="AF85" s="19">
        <f t="shared" ref="AF85:AJ85" si="188">+AF29/$AV29</f>
        <v>0.68500000000000005</v>
      </c>
      <c r="AG85" s="19">
        <f t="shared" si="188"/>
        <v>0.18</v>
      </c>
      <c r="AH85" s="19">
        <f t="shared" si="188"/>
        <v>0.13499999999999998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0</v>
      </c>
      <c r="BA85" s="19">
        <f t="shared" si="189"/>
        <v>0</v>
      </c>
    </row>
    <row r="86" spans="1:53">
      <c r="A86" s="141"/>
      <c r="B86" s="142"/>
      <c r="C86" s="14" t="s">
        <v>56</v>
      </c>
      <c r="D86" s="19">
        <f t="shared" ref="D86:H86" si="190">+D30/$AV30</f>
        <v>0.18181818181818182</v>
      </c>
      <c r="E86" s="19">
        <f t="shared" si="190"/>
        <v>0</v>
      </c>
      <c r="F86" s="19">
        <f t="shared" si="190"/>
        <v>0.81818181818181823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0.15272727272727271</v>
      </c>
      <c r="Z86" s="19">
        <f t="shared" si="193"/>
        <v>2.9090909090909098E-2</v>
      </c>
      <c r="AA86" s="19">
        <f t="shared" si="193"/>
        <v>0.29454545454545455</v>
      </c>
      <c r="AB86" s="19">
        <f t="shared" si="193"/>
        <v>0.52363636363636357</v>
      </c>
      <c r="AC86" s="19">
        <f t="shared" si="193"/>
        <v>0</v>
      </c>
      <c r="AD86" s="18"/>
      <c r="AF86" s="19">
        <f t="shared" ref="AF86:AJ86" si="194">+AF30/$AV30</f>
        <v>0.31272727272727274</v>
      </c>
      <c r="AG86" s="19">
        <f t="shared" si="194"/>
        <v>0.39272727272727265</v>
      </c>
      <c r="AH86" s="19">
        <f t="shared" si="194"/>
        <v>0.29454545454545455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41"/>
      <c r="B87" s="142"/>
      <c r="C87" s="14" t="s">
        <v>57</v>
      </c>
      <c r="D87" s="19">
        <f t="shared" ref="D87:H87" si="196">+D31/$AV31</f>
        <v>0.1875</v>
      </c>
      <c r="E87" s="19">
        <f t="shared" si="196"/>
        <v>0</v>
      </c>
      <c r="F87" s="19">
        <f t="shared" si="196"/>
        <v>0.8125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0.15749999999999997</v>
      </c>
      <c r="Z87" s="19">
        <f t="shared" si="199"/>
        <v>3.0000000000000006E-2</v>
      </c>
      <c r="AA87" s="19">
        <f t="shared" si="199"/>
        <v>0.29249999999999998</v>
      </c>
      <c r="AB87" s="19">
        <f t="shared" si="199"/>
        <v>0.52</v>
      </c>
      <c r="AC87" s="19">
        <f t="shared" si="199"/>
        <v>0</v>
      </c>
      <c r="AD87" s="18"/>
      <c r="AF87" s="19">
        <f t="shared" ref="AF87:AJ87" si="200">+AF31/$AV31</f>
        <v>0.41249999999999998</v>
      </c>
      <c r="AG87" s="19">
        <f t="shared" si="200"/>
        <v>0.33750000000000002</v>
      </c>
      <c r="AH87" s="19">
        <f t="shared" si="200"/>
        <v>0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0.25</v>
      </c>
    </row>
    <row r="88" spans="1:53">
      <c r="A88" s="141"/>
      <c r="B88" s="142"/>
      <c r="C88" s="14" t="s">
        <v>58</v>
      </c>
      <c r="D88" s="19">
        <f t="shared" ref="D88:H88" si="202">+D32/$AV32</f>
        <v>0.63636363636363635</v>
      </c>
      <c r="E88" s="19">
        <f t="shared" si="202"/>
        <v>0</v>
      </c>
      <c r="F88" s="19">
        <f t="shared" si="202"/>
        <v>0.36363636363636365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0.22909090909090907</v>
      </c>
      <c r="Z88" s="19">
        <f t="shared" si="205"/>
        <v>0.30545454545454553</v>
      </c>
      <c r="AA88" s="19">
        <f t="shared" si="205"/>
        <v>0.2327272727272727</v>
      </c>
      <c r="AB88" s="19">
        <f t="shared" si="205"/>
        <v>0.23272727272727275</v>
      </c>
      <c r="AC88" s="19">
        <f t="shared" si="205"/>
        <v>0</v>
      </c>
      <c r="AD88" s="18"/>
      <c r="AF88" s="19">
        <f t="shared" ref="AF88:AJ88" si="206">+AF32/$AV32</f>
        <v>0.69454545454545458</v>
      </c>
      <c r="AG88" s="19">
        <f t="shared" si="206"/>
        <v>0.17454545454545453</v>
      </c>
      <c r="AH88" s="19">
        <f t="shared" si="206"/>
        <v>0.13090909090909089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41"/>
      <c r="B89" s="142"/>
      <c r="C89" s="14" t="s">
        <v>59</v>
      </c>
      <c r="D89" s="19">
        <f t="shared" ref="D89:H89" si="208">+D33/$AV33</f>
        <v>0.63636363636363635</v>
      </c>
      <c r="E89" s="19">
        <f t="shared" si="208"/>
        <v>0</v>
      </c>
      <c r="F89" s="19">
        <f t="shared" si="208"/>
        <v>0.36363636363636365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0.22909090909090904</v>
      </c>
      <c r="Z89" s="19">
        <f t="shared" si="211"/>
        <v>0.30545454545454548</v>
      </c>
      <c r="AA89" s="19">
        <f t="shared" si="211"/>
        <v>0.23272727272727273</v>
      </c>
      <c r="AB89" s="19">
        <f t="shared" si="211"/>
        <v>0.23272727272727273</v>
      </c>
      <c r="AC89" s="19">
        <f t="shared" si="211"/>
        <v>0</v>
      </c>
      <c r="AD89" s="18"/>
      <c r="AF89" s="19">
        <f t="shared" ref="AF89:AJ89" si="212">+AF33/$AV33</f>
        <v>0.69454545454545458</v>
      </c>
      <c r="AG89" s="19">
        <f t="shared" si="212"/>
        <v>0.17454545454545453</v>
      </c>
      <c r="AH89" s="19">
        <f t="shared" si="212"/>
        <v>0.13090909090909089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41"/>
      <c r="B90" s="142"/>
      <c r="C90" s="14" t="s">
        <v>60</v>
      </c>
      <c r="D90" s="19">
        <f t="shared" ref="D90:H90" si="214">+D34/$AV34</f>
        <v>0.99999999999999989</v>
      </c>
      <c r="E90" s="19">
        <f t="shared" si="214"/>
        <v>0</v>
      </c>
      <c r="F90" s="19">
        <f t="shared" si="214"/>
        <v>0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0.75272727272727269</v>
      </c>
      <c r="Z90" s="19">
        <f t="shared" si="217"/>
        <v>0.21818181818181809</v>
      </c>
      <c r="AA90" s="19">
        <f t="shared" si="217"/>
        <v>2.9090909090909091E-2</v>
      </c>
      <c r="AB90" s="19">
        <f t="shared" si="217"/>
        <v>0</v>
      </c>
      <c r="AC90" s="19">
        <f t="shared" si="217"/>
        <v>0</v>
      </c>
      <c r="AD90" s="18"/>
      <c r="AF90" s="19">
        <f t="shared" ref="AF90:AJ90" si="218">+AF34/$AV34</f>
        <v>1</v>
      </c>
      <c r="AG90" s="19">
        <f t="shared" si="218"/>
        <v>0</v>
      </c>
      <c r="AH90" s="19">
        <f t="shared" si="218"/>
        <v>0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41"/>
      <c r="B91" s="142"/>
      <c r="C91" s="14" t="s">
        <v>61</v>
      </c>
      <c r="D91" s="19">
        <f t="shared" ref="D91:H91" si="220">+D35/$AV35</f>
        <v>0.90909090909090895</v>
      </c>
      <c r="E91" s="19">
        <f t="shared" si="220"/>
        <v>0</v>
      </c>
      <c r="F91" s="19">
        <f t="shared" si="220"/>
        <v>9.0909090909090898E-2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0.32727272727272722</v>
      </c>
      <c r="Z91" s="19">
        <f t="shared" si="223"/>
        <v>0.43636363636363634</v>
      </c>
      <c r="AA91" s="19">
        <f t="shared" si="223"/>
        <v>0.17818181818181816</v>
      </c>
      <c r="AB91" s="19">
        <f t="shared" si="223"/>
        <v>5.8181818181818175E-2</v>
      </c>
      <c r="AC91" s="19">
        <f t="shared" si="223"/>
        <v>0</v>
      </c>
      <c r="AD91" s="18"/>
      <c r="AF91" s="19">
        <f t="shared" ref="AF91:AJ91" si="224">+AF35/$AV35</f>
        <v>0.92363636363636348</v>
      </c>
      <c r="AG91" s="19">
        <f t="shared" si="224"/>
        <v>4.3636363636363626E-2</v>
      </c>
      <c r="AH91" s="19">
        <f t="shared" si="224"/>
        <v>3.2727272727272723E-2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41">
        <v>23</v>
      </c>
      <c r="B92" s="142" t="s">
        <v>27</v>
      </c>
      <c r="C92" s="14" t="s">
        <v>52</v>
      </c>
      <c r="D92" s="19">
        <f t="shared" ref="D92:H92" si="226">+D36/$AV36</f>
        <v>9.9290780141843976E-2</v>
      </c>
      <c r="E92" s="19">
        <f t="shared" si="226"/>
        <v>9.2198581560283682E-2</v>
      </c>
      <c r="F92" s="19">
        <f t="shared" si="226"/>
        <v>0.28368794326241137</v>
      </c>
      <c r="G92" s="19">
        <f t="shared" si="226"/>
        <v>0.52482269503546097</v>
      </c>
      <c r="H92" s="19">
        <f t="shared" si="226"/>
        <v>0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3.5744680851063824E-2</v>
      </c>
      <c r="Z92" s="19">
        <f t="shared" si="229"/>
        <v>9.7872340425531917E-2</v>
      </c>
      <c r="AA92" s="19">
        <f t="shared" si="229"/>
        <v>0.15092198581560284</v>
      </c>
      <c r="AB92" s="19">
        <f t="shared" si="229"/>
        <v>0.37957446808510636</v>
      </c>
      <c r="AC92" s="19">
        <f t="shared" si="229"/>
        <v>0.33588652482269504</v>
      </c>
      <c r="AD92" s="18"/>
      <c r="AF92" s="19">
        <f t="shared" ref="AF92:AJ92" si="230">+AF36/$AV36</f>
        <v>0.14468085106382977</v>
      </c>
      <c r="AG92" s="19">
        <f t="shared" si="230"/>
        <v>0.31234042553191493</v>
      </c>
      <c r="AH92" s="19">
        <f t="shared" si="230"/>
        <v>0.35404255319148931</v>
      </c>
      <c r="AI92" s="19">
        <f t="shared" si="230"/>
        <v>0.18893617021276593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41"/>
      <c r="B93" s="142"/>
      <c r="C93" s="14" t="s">
        <v>53</v>
      </c>
      <c r="D93" s="19">
        <f t="shared" ref="D93:H93" si="232">+D37/$AV37</f>
        <v>0.10071942446043165</v>
      </c>
      <c r="E93" s="19">
        <f t="shared" si="232"/>
        <v>7.9136690647482008E-2</v>
      </c>
      <c r="F93" s="19">
        <f t="shared" si="232"/>
        <v>0.28776978417266186</v>
      </c>
      <c r="G93" s="19">
        <f t="shared" si="232"/>
        <v>0.53237410071942448</v>
      </c>
      <c r="H93" s="19">
        <f t="shared" si="232"/>
        <v>0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3.625899280575539E-2</v>
      </c>
      <c r="Z93" s="19">
        <f t="shared" si="235"/>
        <v>8.7194244604316545E-2</v>
      </c>
      <c r="AA93" s="19">
        <f t="shared" si="235"/>
        <v>0.15079136690647482</v>
      </c>
      <c r="AB93" s="19">
        <f t="shared" si="235"/>
        <v>0.38503597122302158</v>
      </c>
      <c r="AC93" s="19">
        <f t="shared" si="235"/>
        <v>0.34071942446043163</v>
      </c>
      <c r="AD93" s="18"/>
      <c r="AF93" s="19">
        <f t="shared" ref="AF93:AJ93" si="236">+AF37/$AV37</f>
        <v>0.14676258992805755</v>
      </c>
      <c r="AG93" s="19">
        <f t="shared" si="236"/>
        <v>0.30244604316546769</v>
      </c>
      <c r="AH93" s="19">
        <f t="shared" si="236"/>
        <v>0.35913669064748199</v>
      </c>
      <c r="AI93" s="19">
        <f t="shared" si="236"/>
        <v>0.1916546762589928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0</v>
      </c>
    </row>
    <row r="94" spans="1:53">
      <c r="A94" s="141"/>
      <c r="B94" s="142"/>
      <c r="C94" s="14" t="s">
        <v>54</v>
      </c>
      <c r="D94" s="19">
        <f t="shared" ref="D94:H94" si="238">+D38/$AV38</f>
        <v>0</v>
      </c>
      <c r="E94" s="19">
        <f t="shared" si="238"/>
        <v>5.6000000000000001E-2</v>
      </c>
      <c r="F94" s="19">
        <f t="shared" si="238"/>
        <v>0.312</v>
      </c>
      <c r="G94" s="19">
        <f t="shared" si="238"/>
        <v>0.63200000000000001</v>
      </c>
      <c r="H94" s="19">
        <f t="shared" si="238"/>
        <v>0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0</v>
      </c>
      <c r="Z94" s="19">
        <f t="shared" si="241"/>
        <v>2.7839999999999997E-2</v>
      </c>
      <c r="AA94" s="19">
        <f t="shared" si="241"/>
        <v>0.13407999999999998</v>
      </c>
      <c r="AB94" s="19">
        <f t="shared" si="241"/>
        <v>0.43359999999999999</v>
      </c>
      <c r="AC94" s="19">
        <f t="shared" si="241"/>
        <v>0.40448000000000001</v>
      </c>
      <c r="AD94" s="18"/>
      <c r="AF94" s="19">
        <f t="shared" ref="AF94:AJ94" si="242">+AF38/$AV38</f>
        <v>4.9920000000000006E-2</v>
      </c>
      <c r="AG94" s="19">
        <f t="shared" si="242"/>
        <v>0.30687999999999999</v>
      </c>
      <c r="AH94" s="19">
        <f t="shared" si="242"/>
        <v>0.41567999999999999</v>
      </c>
      <c r="AI94" s="19">
        <f t="shared" si="242"/>
        <v>0.22751999999999997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41"/>
      <c r="B95" s="142"/>
      <c r="C95" s="14" t="s">
        <v>55</v>
      </c>
      <c r="D95" s="19">
        <f t="shared" ref="D95:H95" si="244">+D39/$AV39</f>
        <v>0.45833333333333326</v>
      </c>
      <c r="E95" s="19">
        <f t="shared" si="244"/>
        <v>6.2499999999999993E-2</v>
      </c>
      <c r="F95" s="19">
        <f t="shared" si="244"/>
        <v>0.27083333333333331</v>
      </c>
      <c r="G95" s="19">
        <f t="shared" si="244"/>
        <v>0.20833333333333331</v>
      </c>
      <c r="H95" s="19">
        <f t="shared" si="244"/>
        <v>0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0.20500000000000002</v>
      </c>
      <c r="Z95" s="19">
        <f t="shared" si="247"/>
        <v>0.21583333333333329</v>
      </c>
      <c r="AA95" s="19">
        <f t="shared" si="247"/>
        <v>0.18749999999999997</v>
      </c>
      <c r="AB95" s="19">
        <f t="shared" si="247"/>
        <v>0.2583333333333333</v>
      </c>
      <c r="AC95" s="19">
        <f t="shared" si="247"/>
        <v>0.13333333333333333</v>
      </c>
      <c r="AD95" s="18"/>
      <c r="AF95" s="19">
        <f t="shared" ref="AF95:AJ95" si="248">+AF39/$AV39</f>
        <v>0.50166666666666659</v>
      </c>
      <c r="AG95" s="19">
        <f t="shared" si="248"/>
        <v>0.2258333333333333</v>
      </c>
      <c r="AH95" s="19">
        <f t="shared" si="248"/>
        <v>0.19749999999999998</v>
      </c>
      <c r="AI95" s="19">
        <f t="shared" si="248"/>
        <v>7.4999999999999983E-2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41"/>
      <c r="B96" s="142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41"/>
      <c r="B97" s="142"/>
      <c r="C97" s="14" t="s">
        <v>57</v>
      </c>
      <c r="D97" s="19">
        <f t="shared" ref="D97:H97" si="256">+D41/$AV41</f>
        <v>2.6315789473684209E-2</v>
      </c>
      <c r="E97" s="19">
        <f t="shared" si="256"/>
        <v>0</v>
      </c>
      <c r="F97" s="19">
        <f t="shared" si="256"/>
        <v>0.44736842105263158</v>
      </c>
      <c r="G97" s="19">
        <f t="shared" si="256"/>
        <v>0.52631578947368418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0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0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9.4736842105263147E-3</v>
      </c>
      <c r="Z97" s="19">
        <f t="shared" si="259"/>
        <v>1.2631578947368421E-2</v>
      </c>
      <c r="AA97" s="19">
        <f t="shared" si="259"/>
        <v>0.16526315789473681</v>
      </c>
      <c r="AB97" s="19">
        <f t="shared" si="259"/>
        <v>0.47578947368421054</v>
      </c>
      <c r="AC97" s="19">
        <f t="shared" si="259"/>
        <v>0.33684210526315789</v>
      </c>
      <c r="AD97" s="18"/>
      <c r="AF97" s="19">
        <f t="shared" ref="AF97:AJ97" si="260">+AF41/$AV41</f>
        <v>9.789473684210527E-2</v>
      </c>
      <c r="AG97" s="19">
        <f t="shared" si="260"/>
        <v>0.29894736842105263</v>
      </c>
      <c r="AH97" s="19">
        <f t="shared" si="260"/>
        <v>0.41368421052631577</v>
      </c>
      <c r="AI97" s="19">
        <f t="shared" si="260"/>
        <v>0.18947368421052632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1</v>
      </c>
      <c r="AY97" s="19">
        <f t="shared" si="261"/>
        <v>1</v>
      </c>
      <c r="AZ97" s="19">
        <f t="shared" si="261"/>
        <v>0</v>
      </c>
      <c r="BA97" s="19">
        <f t="shared" si="261"/>
        <v>0</v>
      </c>
    </row>
    <row r="98" spans="1:53">
      <c r="A98" s="141"/>
      <c r="B98" s="142"/>
      <c r="C98" s="14" t="s">
        <v>58</v>
      </c>
      <c r="D98" s="19">
        <f t="shared" ref="D98:H98" si="262">+D42/$AV42</f>
        <v>0.10041841004184099</v>
      </c>
      <c r="E98" s="19">
        <f t="shared" si="262"/>
        <v>0.43933054393305432</v>
      </c>
      <c r="F98" s="19">
        <f t="shared" si="262"/>
        <v>0.20920502092050206</v>
      </c>
      <c r="G98" s="19">
        <f t="shared" si="262"/>
        <v>0.2510460251046025</v>
      </c>
      <c r="H98" s="19">
        <f t="shared" si="262"/>
        <v>0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3.8158995815899564E-2</v>
      </c>
      <c r="Z98" s="19">
        <f t="shared" si="265"/>
        <v>0.2411715481171548</v>
      </c>
      <c r="AA98" s="19">
        <f t="shared" si="265"/>
        <v>0.27748953974895391</v>
      </c>
      <c r="AB98" s="19">
        <f t="shared" si="265"/>
        <v>0.28251046025104604</v>
      </c>
      <c r="AC98" s="19">
        <f t="shared" si="265"/>
        <v>0.16066945606694558</v>
      </c>
      <c r="AD98" s="18"/>
      <c r="AF98" s="19">
        <f t="shared" ref="AF98:AJ98" si="266">+AF42/$AV42</f>
        <v>0.13389121338912133</v>
      </c>
      <c r="AG98" s="19">
        <f t="shared" si="266"/>
        <v>0.57991631799163179</v>
      </c>
      <c r="AH98" s="19">
        <f t="shared" si="266"/>
        <v>0.19581589958158993</v>
      </c>
      <c r="AI98" s="19">
        <f t="shared" si="266"/>
        <v>9.0376569037656895E-2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0</v>
      </c>
      <c r="BA98" s="19">
        <f t="shared" si="267"/>
        <v>0</v>
      </c>
    </row>
    <row r="99" spans="1:53">
      <c r="A99" s="141"/>
      <c r="B99" s="142"/>
      <c r="C99" s="14" t="s">
        <v>59</v>
      </c>
      <c r="D99" s="19">
        <f t="shared" ref="D99:H99" si="268">+D43/$AV43</f>
        <v>8.771929824561403E-2</v>
      </c>
      <c r="E99" s="19">
        <f t="shared" si="268"/>
        <v>0.4561403508771929</v>
      </c>
      <c r="F99" s="19">
        <f t="shared" si="268"/>
        <v>0.19298245614035087</v>
      </c>
      <c r="G99" s="19">
        <f t="shared" si="268"/>
        <v>0.26315789473684209</v>
      </c>
      <c r="H99" s="19">
        <f t="shared" si="268"/>
        <v>0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3.5789473684210531E-2</v>
      </c>
      <c r="Z99" s="19">
        <f t="shared" si="271"/>
        <v>0.24561403508771931</v>
      </c>
      <c r="AA99" s="19">
        <f t="shared" si="271"/>
        <v>0.27298245614035083</v>
      </c>
      <c r="AB99" s="19">
        <f t="shared" si="271"/>
        <v>0.27719298245614032</v>
      </c>
      <c r="AC99" s="19">
        <f t="shared" si="271"/>
        <v>0.16842105263157892</v>
      </c>
      <c r="AD99" s="18"/>
      <c r="AF99" s="19">
        <f t="shared" ref="AF99:AJ99" si="272">+AF43/$AV43</f>
        <v>0.11859649122807017</v>
      </c>
      <c r="AG99" s="19">
        <f t="shared" si="272"/>
        <v>0.59087719298245622</v>
      </c>
      <c r="AH99" s="19">
        <f t="shared" si="272"/>
        <v>0.19578947368421049</v>
      </c>
      <c r="AI99" s="19">
        <f t="shared" si="272"/>
        <v>9.4736842105263147E-2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41"/>
      <c r="B100" s="142"/>
      <c r="C100" s="14" t="s">
        <v>60</v>
      </c>
      <c r="D100" s="19">
        <f t="shared" ref="D100:H100" si="274">+D44/$AV44</f>
        <v>0.22413793103448276</v>
      </c>
      <c r="E100" s="19">
        <f t="shared" si="274"/>
        <v>0.67241379310344829</v>
      </c>
      <c r="F100" s="19">
        <f t="shared" si="274"/>
        <v>6.0344827586206899E-2</v>
      </c>
      <c r="G100" s="19">
        <f t="shared" si="274"/>
        <v>4.3103448275862072E-2</v>
      </c>
      <c r="H100" s="19">
        <f t="shared" si="274"/>
        <v>0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8.4827586206896538E-2</v>
      </c>
      <c r="Z100" s="19">
        <f t="shared" si="277"/>
        <v>0.34689655172413791</v>
      </c>
      <c r="AA100" s="19">
        <f t="shared" si="277"/>
        <v>0.37896551724137928</v>
      </c>
      <c r="AB100" s="19">
        <f t="shared" si="277"/>
        <v>0.16172413793103449</v>
      </c>
      <c r="AC100" s="19">
        <f t="shared" si="277"/>
        <v>2.7586206896551727E-2</v>
      </c>
      <c r="AD100" s="18"/>
      <c r="AF100" s="19">
        <f t="shared" ref="AF100:AJ100" si="278">+AF44/$AV44</f>
        <v>0.23379310344827586</v>
      </c>
      <c r="AG100" s="19">
        <f t="shared" si="278"/>
        <v>0.70827586206896553</v>
      </c>
      <c r="AH100" s="19">
        <f t="shared" si="278"/>
        <v>4.2413793103448276E-2</v>
      </c>
      <c r="AI100" s="19">
        <f t="shared" si="278"/>
        <v>1.5517241379310343E-2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41"/>
      <c r="B101" s="142"/>
      <c r="C101" s="14" t="s">
        <v>61</v>
      </c>
      <c r="D101" s="19">
        <f t="shared" ref="D101:H101" si="280">+D45/$AV45</f>
        <v>0.88695652173913042</v>
      </c>
      <c r="E101" s="19">
        <f t="shared" si="280"/>
        <v>0</v>
      </c>
      <c r="F101" s="19">
        <f t="shared" si="280"/>
        <v>0.11304347826086956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0.31930434782608696</v>
      </c>
      <c r="Z101" s="19">
        <f t="shared" si="283"/>
        <v>0.42573913043478262</v>
      </c>
      <c r="AA101" s="19">
        <f t="shared" si="283"/>
        <v>0.18260869565217391</v>
      </c>
      <c r="AB101" s="19">
        <f t="shared" si="283"/>
        <v>7.2347826086956529E-2</v>
      </c>
      <c r="AC101" s="19">
        <f t="shared" si="283"/>
        <v>0</v>
      </c>
      <c r="AD101" s="18"/>
      <c r="AF101" s="19">
        <f t="shared" ref="AF101:AJ101" si="284">+AF45/$AV45</f>
        <v>0.90504347826086951</v>
      </c>
      <c r="AG101" s="19">
        <f t="shared" si="284"/>
        <v>5.4260869565217404E-2</v>
      </c>
      <c r="AH101" s="19">
        <f t="shared" si="284"/>
        <v>4.0695652173913043E-2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0</v>
      </c>
      <c r="E102" s="19">
        <f t="shared" si="286"/>
        <v>2.9473684210526315E-2</v>
      </c>
      <c r="F102" s="19">
        <f t="shared" si="286"/>
        <v>0.24473684210526317</v>
      </c>
      <c r="G102" s="19">
        <f t="shared" si="286"/>
        <v>0.30473684210526314</v>
      </c>
      <c r="H102" s="19">
        <f t="shared" si="286"/>
        <v>0.40842105263157896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0</v>
      </c>
      <c r="Z102" s="19">
        <f t="shared" si="289"/>
        <v>2.9473684210526315E-2</v>
      </c>
      <c r="AA102" s="19">
        <f t="shared" si="289"/>
        <v>0.24473684210526317</v>
      </c>
      <c r="AB102" s="19">
        <f t="shared" si="289"/>
        <v>0.30473684210526314</v>
      </c>
      <c r="AC102" s="19">
        <f t="shared" si="289"/>
        <v>0.42105263157894735</v>
      </c>
      <c r="AD102" s="18"/>
      <c r="AF102" s="19">
        <f t="shared" ref="AF102:AJ102" si="290">+AF46/$AV46</f>
        <v>0</v>
      </c>
      <c r="AG102" s="19">
        <f t="shared" si="290"/>
        <v>5.2459789473684217E-2</v>
      </c>
      <c r="AH102" s="19">
        <f t="shared" si="290"/>
        <v>0.39534568421052624</v>
      </c>
      <c r="AI102" s="19">
        <f t="shared" si="290"/>
        <v>0.25248589473684208</v>
      </c>
      <c r="AJ102" s="19">
        <f t="shared" si="290"/>
        <v>0.28707705263157896</v>
      </c>
      <c r="AK102" s="18"/>
      <c r="AW102" s="19">
        <f t="shared" ref="AW102:BA102" si="291">+AW46/$AV46</f>
        <v>1.2631578947368421E-2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1.263157894736854E-2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2.9484029484029485E-2</v>
      </c>
      <c r="F103" s="19">
        <f t="shared" si="292"/>
        <v>0.25184275184275184</v>
      </c>
      <c r="G103" s="19">
        <f t="shared" si="292"/>
        <v>0.30958230958230959</v>
      </c>
      <c r="H103" s="19">
        <f t="shared" si="292"/>
        <v>0.40909090909090912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0</v>
      </c>
      <c r="Z103" s="19">
        <f t="shared" si="295"/>
        <v>2.9484029484029485E-2</v>
      </c>
      <c r="AA103" s="19">
        <f t="shared" si="295"/>
        <v>0.25184275184275184</v>
      </c>
      <c r="AB103" s="19">
        <f t="shared" si="295"/>
        <v>0.30958230958230959</v>
      </c>
      <c r="AC103" s="19">
        <f t="shared" si="295"/>
        <v>0.40909090909090912</v>
      </c>
      <c r="AD103" s="18"/>
      <c r="AF103" s="19">
        <f t="shared" ref="AF103:AJ103" si="296">+AF47/$AV47</f>
        <v>0</v>
      </c>
      <c r="AG103" s="19">
        <f t="shared" si="296"/>
        <v>5.3291400491400499E-2</v>
      </c>
      <c r="AH103" s="19">
        <f t="shared" si="296"/>
        <v>0.40453071253071254</v>
      </c>
      <c r="AI103" s="19">
        <f t="shared" si="296"/>
        <v>0.25608648648648646</v>
      </c>
      <c r="AJ103" s="19">
        <f t="shared" si="296"/>
        <v>0.28609140049140047</v>
      </c>
      <c r="AK103" s="18"/>
      <c r="AW103" s="19">
        <f t="shared" ref="AW103:BA103" si="297">+AW47/$AV47</f>
        <v>0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0.12921038100496962</v>
      </c>
      <c r="AJ104" s="19">
        <f t="shared" si="302"/>
        <v>0.87078961899503038</v>
      </c>
      <c r="AK104" s="18"/>
      <c r="AW104" s="19">
        <f t="shared" ref="AW104:BA104" si="303">+AW48/$AV48</f>
        <v>0</v>
      </c>
      <c r="AX104" s="19">
        <f t="shared" si="303"/>
        <v>1</v>
      </c>
      <c r="AY104" s="19">
        <f t="shared" si="303"/>
        <v>1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  <mergeCell ref="R2:W2"/>
    <mergeCell ref="AF2:AK2"/>
    <mergeCell ref="D1:H1"/>
    <mergeCell ref="R1:V1"/>
    <mergeCell ref="Y1:AC1"/>
    <mergeCell ref="AF1:AJ1"/>
    <mergeCell ref="Y2:AD2"/>
    <mergeCell ref="P3:P4"/>
    <mergeCell ref="R3:V3"/>
    <mergeCell ref="AD3:AD4"/>
    <mergeCell ref="AF3:AJ3"/>
    <mergeCell ref="AK3:AK4"/>
    <mergeCell ref="W3:W4"/>
    <mergeCell ref="Y3:AC3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25"/>
  <cols>
    <col min="1" max="1" width="18.86328125" bestFit="1" customWidth="1"/>
    <col min="2" max="6" width="13.1328125" customWidth="1"/>
  </cols>
  <sheetData>
    <row r="1" spans="1:6">
      <c r="A1" s="89" t="s">
        <v>116</v>
      </c>
      <c r="B1" s="98" t="s">
        <v>117</v>
      </c>
      <c r="C1" s="90"/>
      <c r="D1" s="90"/>
      <c r="E1" s="90"/>
      <c r="F1" s="90"/>
    </row>
    <row r="2" spans="1:6">
      <c r="A2" s="89"/>
      <c r="B2" s="90"/>
      <c r="C2" s="90"/>
      <c r="D2" s="90"/>
      <c r="E2" s="90"/>
      <c r="F2" s="90"/>
    </row>
    <row r="3" spans="1:6">
      <c r="A3" s="91"/>
      <c r="B3" s="184" t="s">
        <v>103</v>
      </c>
      <c r="C3" s="185"/>
      <c r="D3" s="185"/>
      <c r="E3" s="185"/>
      <c r="F3" s="186"/>
    </row>
    <row r="4" spans="1:6" ht="61.9">
      <c r="A4" s="92" t="s">
        <v>104</v>
      </c>
      <c r="B4" s="93" t="s">
        <v>105</v>
      </c>
      <c r="C4" s="93" t="s">
        <v>106</v>
      </c>
      <c r="D4" s="93" t="s">
        <v>107</v>
      </c>
      <c r="E4" s="93" t="s">
        <v>108</v>
      </c>
      <c r="F4" s="93" t="s">
        <v>109</v>
      </c>
    </row>
    <row r="5" spans="1:6">
      <c r="A5" s="94" t="s">
        <v>110</v>
      </c>
      <c r="B5" s="95">
        <v>182</v>
      </c>
      <c r="C5" s="95">
        <v>182</v>
      </c>
      <c r="D5" s="95">
        <v>182</v>
      </c>
      <c r="E5" s="95">
        <v>182</v>
      </c>
      <c r="F5" s="95">
        <v>182</v>
      </c>
    </row>
    <row r="6" spans="1:6">
      <c r="A6" s="94" t="s">
        <v>111</v>
      </c>
      <c r="B6" s="95">
        <v>142</v>
      </c>
      <c r="C6" s="95">
        <v>142</v>
      </c>
      <c r="D6" s="95">
        <v>142</v>
      </c>
      <c r="E6" s="95">
        <v>142</v>
      </c>
      <c r="F6" s="95">
        <v>142</v>
      </c>
    </row>
    <row r="7" spans="1:6">
      <c r="A7" s="94" t="s">
        <v>112</v>
      </c>
      <c r="B7" s="95">
        <v>81</v>
      </c>
      <c r="C7" s="95">
        <v>81</v>
      </c>
      <c r="D7" s="95">
        <v>84</v>
      </c>
      <c r="E7" s="95">
        <v>84</v>
      </c>
      <c r="F7" s="95">
        <v>84</v>
      </c>
    </row>
    <row r="8" spans="1:6">
      <c r="A8" s="94" t="s">
        <v>113</v>
      </c>
      <c r="B8" s="95">
        <v>164</v>
      </c>
      <c r="C8" s="95">
        <v>164</v>
      </c>
      <c r="D8" s="95">
        <v>162</v>
      </c>
      <c r="E8" s="95">
        <v>162</v>
      </c>
      <c r="F8" s="95">
        <v>162</v>
      </c>
    </row>
    <row r="9" spans="1:6">
      <c r="A9" s="94" t="s">
        <v>114</v>
      </c>
      <c r="B9" s="95">
        <v>41</v>
      </c>
      <c r="C9" s="95">
        <v>41</v>
      </c>
      <c r="D9" s="95">
        <v>40</v>
      </c>
      <c r="E9" s="95">
        <v>40</v>
      </c>
      <c r="F9" s="95">
        <v>40</v>
      </c>
    </row>
    <row r="10" spans="1:6">
      <c r="A10" s="96" t="s">
        <v>115</v>
      </c>
      <c r="B10" s="97">
        <v>610</v>
      </c>
      <c r="C10" s="97">
        <v>610</v>
      </c>
      <c r="D10" s="97">
        <v>610</v>
      </c>
      <c r="E10" s="97">
        <v>610</v>
      </c>
      <c r="F10" s="97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6950DED8-1552-4D59-AFE5-A977BD5E39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D9675C-D697-43E4-9A77-E5DA0FB64828}"/>
</file>

<file path=customXml/itemProps3.xml><?xml version="1.0" encoding="utf-8"?>
<ds:datastoreItem xmlns:ds="http://schemas.openxmlformats.org/officeDocument/2006/customXml" ds:itemID="{6ED23729-52A9-4BE6-BEA5-B8FD05DACF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2cd398cc-5242-4f22-a36e-b22b9499e21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F69C6D3-91C5-427A-8F34-9655FD8D8E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WM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2018-11-29T10:33:42Z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234afdbe-1146-4080-bfcd-3a9f820b2ba4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ebzqsk7BlFVPrG2mkqthtXTy38qz24CJ</vt:lpwstr>
  </property>
</Properties>
</file>