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555" yWindow="555" windowWidth="21720" windowHeight="13620" tabRatio="500"/>
  </bookViews>
  <sheets>
    <sheet name="Instructions" sheetId="1" r:id="rId1"/>
    <sheet name="Data point legend" sheetId="2" r:id="rId2"/>
    <sheet name="HL Submission Summary" sheetId="3" r:id="rId3"/>
    <sheet name="Explanation" sheetId="4" r:id="rId4"/>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C37" i="3" l="1"/>
  <c r="M115" i="3" l="1"/>
  <c r="M114" i="3"/>
  <c r="M113" i="3"/>
  <c r="M112" i="3"/>
  <c r="M111" i="3"/>
  <c r="M110" i="3"/>
  <c r="M109" i="3"/>
  <c r="M108" i="3"/>
  <c r="M107" i="3"/>
  <c r="M106" i="3"/>
  <c r="M105" i="3"/>
  <c r="M104" i="3"/>
  <c r="M103" i="3"/>
  <c r="M102" i="3"/>
  <c r="M101" i="3"/>
  <c r="M100" i="3"/>
  <c r="M99" i="3"/>
  <c r="M98" i="3"/>
  <c r="M97" i="3"/>
  <c r="M96" i="3"/>
  <c r="M95" i="3"/>
  <c r="M94" i="3"/>
  <c r="M93" i="3"/>
  <c r="M92" i="3"/>
  <c r="M91" i="3"/>
  <c r="M90" i="3"/>
  <c r="M89" i="3"/>
  <c r="M88" i="3"/>
  <c r="M87" i="3"/>
  <c r="C29" i="3"/>
  <c r="M49" i="3"/>
  <c r="M48" i="3"/>
  <c r="M47" i="3"/>
  <c r="M46" i="3"/>
  <c r="L46" i="3"/>
  <c r="M45" i="3"/>
  <c r="M44" i="3"/>
  <c r="M43" i="3"/>
  <c r="M42" i="3"/>
  <c r="I139" i="3" l="1"/>
  <c r="I140" i="3"/>
  <c r="I141" i="3"/>
  <c r="I142" i="3"/>
  <c r="J147" i="3"/>
  <c r="J148" i="3"/>
  <c r="J149" i="3"/>
  <c r="J150"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E50" i="3"/>
  <c r="D50" i="3"/>
  <c r="I147" i="3"/>
  <c r="I148" i="3"/>
  <c r="I149" i="3"/>
  <c r="I150" i="3"/>
  <c r="G49" i="3"/>
  <c r="I119" i="3"/>
  <c r="I120" i="3"/>
  <c r="I121" i="3"/>
  <c r="I122" i="3"/>
  <c r="I123" i="3"/>
  <c r="I124" i="3"/>
  <c r="I125" i="3"/>
  <c r="I126" i="3"/>
  <c r="I131" i="3"/>
  <c r="I132" i="3"/>
  <c r="I133" i="3"/>
  <c r="I134" i="3"/>
  <c r="I135" i="3"/>
  <c r="I136" i="3"/>
  <c r="I137" i="3"/>
  <c r="I138" i="3"/>
  <c r="I127" i="3"/>
  <c r="I128" i="3"/>
  <c r="I129" i="3"/>
  <c r="I130" i="3"/>
  <c r="I143" i="3"/>
  <c r="I144" i="3"/>
  <c r="I145" i="3"/>
  <c r="I146" i="3"/>
  <c r="F49" i="3"/>
  <c r="N49" i="3"/>
  <c r="L49" i="3"/>
  <c r="K49" i="3"/>
  <c r="J49" i="3"/>
  <c r="I49" i="3"/>
  <c r="H49" i="3"/>
  <c r="G11" i="3"/>
  <c r="C19" i="3" s="1"/>
  <c r="D12" i="3"/>
  <c r="D11" i="3"/>
  <c r="C11" i="3"/>
  <c r="C12" i="3"/>
  <c r="I83" i="3"/>
  <c r="G4" i="3"/>
  <c r="G5" i="3"/>
  <c r="G6" i="3"/>
  <c r="G7" i="3"/>
  <c r="G8" i="3"/>
  <c r="G9" i="3"/>
  <c r="G10" i="3"/>
  <c r="D42" i="3"/>
  <c r="D43" i="3"/>
  <c r="D44" i="3"/>
  <c r="D45" i="3"/>
  <c r="D46" i="3"/>
  <c r="D47" i="3"/>
  <c r="D48" i="3"/>
  <c r="E42" i="3"/>
  <c r="E43" i="3"/>
  <c r="E44" i="3"/>
  <c r="E45" i="3"/>
  <c r="E46" i="3"/>
  <c r="E47" i="3"/>
  <c r="E48" i="3"/>
  <c r="F42" i="3"/>
  <c r="F43" i="3"/>
  <c r="F44" i="3"/>
  <c r="F45" i="3"/>
  <c r="F46" i="3"/>
  <c r="F47" i="3"/>
  <c r="F48" i="3"/>
  <c r="G42" i="3"/>
  <c r="G43" i="3"/>
  <c r="G44" i="3"/>
  <c r="G45" i="3"/>
  <c r="G46" i="3"/>
  <c r="G47" i="3"/>
  <c r="G48" i="3"/>
  <c r="H42" i="3"/>
  <c r="H43" i="3"/>
  <c r="H44" i="3"/>
  <c r="H45" i="3"/>
  <c r="H46" i="3"/>
  <c r="H47" i="3"/>
  <c r="H48" i="3"/>
  <c r="I42" i="3"/>
  <c r="I43" i="3"/>
  <c r="I44" i="3"/>
  <c r="I45" i="3"/>
  <c r="I46" i="3"/>
  <c r="I47" i="3"/>
  <c r="I48" i="3"/>
  <c r="J42" i="3"/>
  <c r="J43" i="3"/>
  <c r="J44" i="3"/>
  <c r="J45" i="3"/>
  <c r="J46" i="3"/>
  <c r="J47" i="3"/>
  <c r="J48" i="3"/>
  <c r="K42" i="3"/>
  <c r="K43" i="3"/>
  <c r="K44" i="3"/>
  <c r="K45" i="3"/>
  <c r="K46" i="3"/>
  <c r="K47" i="3"/>
  <c r="K48" i="3"/>
  <c r="L42" i="3"/>
  <c r="L43" i="3"/>
  <c r="L44" i="3"/>
  <c r="L45" i="3"/>
  <c r="L47" i="3"/>
  <c r="L48" i="3"/>
  <c r="N42" i="3"/>
  <c r="N43" i="3"/>
  <c r="N44" i="3"/>
  <c r="N45" i="3"/>
  <c r="N46" i="3"/>
  <c r="N47" i="3"/>
  <c r="N48" i="3"/>
  <c r="G130" i="3"/>
  <c r="G119" i="3"/>
  <c r="G145" i="3"/>
  <c r="G146" i="3"/>
  <c r="G144" i="3"/>
  <c r="G143" i="3"/>
  <c r="G142" i="3"/>
  <c r="G141" i="3"/>
  <c r="G140" i="3"/>
  <c r="G139" i="3"/>
  <c r="G138" i="3"/>
  <c r="G137" i="3"/>
  <c r="G136" i="3"/>
  <c r="G135" i="3"/>
  <c r="G134" i="3"/>
  <c r="G133" i="3"/>
  <c r="G132" i="3"/>
  <c r="G131" i="3"/>
  <c r="G129" i="3"/>
  <c r="G128" i="3"/>
  <c r="G127" i="3"/>
  <c r="G126" i="3"/>
  <c r="G125" i="3"/>
  <c r="G124" i="3"/>
  <c r="G123" i="3"/>
  <c r="G122" i="3"/>
  <c r="G121" i="3"/>
  <c r="G120" i="3"/>
  <c r="I55" i="3"/>
  <c r="I79" i="3"/>
  <c r="E10" i="3"/>
  <c r="E9" i="3"/>
  <c r="E8" i="3"/>
  <c r="E7" i="3"/>
  <c r="E6" i="3"/>
  <c r="E5" i="3"/>
  <c r="E4" i="3"/>
  <c r="E3" i="3"/>
  <c r="D10" i="3"/>
  <c r="D9" i="3"/>
  <c r="D8" i="3"/>
  <c r="D7" i="3"/>
  <c r="D6" i="3"/>
  <c r="D5" i="3"/>
  <c r="D4" i="3"/>
  <c r="D3" i="3"/>
  <c r="B95" i="3"/>
  <c r="B127" i="3" s="1"/>
  <c r="B114" i="3"/>
  <c r="B146" i="3" s="1"/>
  <c r="B113" i="3"/>
  <c r="B145" i="3" s="1"/>
  <c r="B112" i="3"/>
  <c r="B144" i="3" s="1"/>
  <c r="B111" i="3"/>
  <c r="B143" i="3" s="1"/>
  <c r="B110" i="3"/>
  <c r="B142" i="3" s="1"/>
  <c r="B109" i="3"/>
  <c r="B141" i="3" s="1"/>
  <c r="B108" i="3"/>
  <c r="B140" i="3" s="1"/>
  <c r="B107" i="3"/>
  <c r="B139" i="3" s="1"/>
  <c r="B106" i="3"/>
  <c r="B138" i="3" s="1"/>
  <c r="B105" i="3"/>
  <c r="B137" i="3" s="1"/>
  <c r="B104" i="3"/>
  <c r="B136" i="3" s="1"/>
  <c r="B103" i="3"/>
  <c r="B135" i="3" s="1"/>
  <c r="B102" i="3"/>
  <c r="B134" i="3" s="1"/>
  <c r="B101" i="3"/>
  <c r="B133" i="3" s="1"/>
  <c r="B100" i="3"/>
  <c r="B132" i="3" s="1"/>
  <c r="B99" i="3"/>
  <c r="B131" i="3" s="1"/>
  <c r="B98" i="3"/>
  <c r="B130" i="3" s="1"/>
  <c r="B97" i="3"/>
  <c r="B129" i="3" s="1"/>
  <c r="B96" i="3"/>
  <c r="B128" i="3" s="1"/>
  <c r="B94" i="3"/>
  <c r="B126" i="3" s="1"/>
  <c r="B93" i="3"/>
  <c r="B125" i="3" s="1"/>
  <c r="B92" i="3"/>
  <c r="B124" i="3" s="1"/>
  <c r="B91" i="3"/>
  <c r="B123" i="3" s="1"/>
  <c r="B90" i="3"/>
  <c r="B122" i="3" s="1"/>
  <c r="B89" i="3"/>
  <c r="B121" i="3" s="1"/>
  <c r="B88" i="3"/>
  <c r="B120" i="3" s="1"/>
  <c r="B87" i="3"/>
  <c r="B119" i="3" s="1"/>
  <c r="R82" i="3"/>
  <c r="I82" i="3"/>
  <c r="R81" i="3"/>
  <c r="I81" i="3"/>
  <c r="R80" i="3"/>
  <c r="I80" i="3"/>
  <c r="R79" i="3"/>
  <c r="R78" i="3"/>
  <c r="I78" i="3"/>
  <c r="R77" i="3"/>
  <c r="I77" i="3"/>
  <c r="R76" i="3"/>
  <c r="I76" i="3"/>
  <c r="R75" i="3"/>
  <c r="I75" i="3"/>
  <c r="R74" i="3"/>
  <c r="I74" i="3"/>
  <c r="R73" i="3"/>
  <c r="I73" i="3"/>
  <c r="R72" i="3"/>
  <c r="I72" i="3"/>
  <c r="R71" i="3"/>
  <c r="I71" i="3"/>
  <c r="R70" i="3"/>
  <c r="I70" i="3"/>
  <c r="R69" i="3"/>
  <c r="I69" i="3"/>
  <c r="R68" i="3"/>
  <c r="I68" i="3"/>
  <c r="R67" i="3"/>
  <c r="I67" i="3"/>
  <c r="R66" i="3"/>
  <c r="I66" i="3"/>
  <c r="R65" i="3"/>
  <c r="I65" i="3"/>
  <c r="R64" i="3"/>
  <c r="I64" i="3"/>
  <c r="R63" i="3"/>
  <c r="I63" i="3"/>
  <c r="R62" i="3"/>
  <c r="I62" i="3"/>
  <c r="R61" i="3"/>
  <c r="I61" i="3"/>
  <c r="R60" i="3"/>
  <c r="I60" i="3"/>
  <c r="R59" i="3"/>
  <c r="I59" i="3"/>
  <c r="R58" i="3"/>
  <c r="I58" i="3"/>
  <c r="R57" i="3"/>
  <c r="I57" i="3"/>
  <c r="R56" i="3"/>
  <c r="I56" i="3"/>
  <c r="R55" i="3"/>
  <c r="F10" i="3"/>
  <c r="C10" i="3"/>
  <c r="F9" i="3"/>
  <c r="C9" i="3"/>
  <c r="F8" i="3"/>
  <c r="C8" i="3"/>
  <c r="F7" i="3"/>
  <c r="C7" i="3"/>
  <c r="F6" i="3"/>
  <c r="C6" i="3"/>
  <c r="F5" i="3"/>
  <c r="C5" i="3"/>
  <c r="F4" i="3"/>
  <c r="C4" i="3"/>
  <c r="F3" i="3" l="1"/>
  <c r="D41" i="3"/>
  <c r="D51" i="3" s="1"/>
  <c r="C45" i="3"/>
  <c r="C42" i="3"/>
  <c r="C50" i="3"/>
  <c r="C48" i="3"/>
  <c r="C16" i="3"/>
  <c r="C43" i="3"/>
  <c r="C17" i="3"/>
  <c r="N41" i="3"/>
  <c r="N51" i="3" s="1"/>
  <c r="J41" i="3"/>
  <c r="J51" i="3" s="1"/>
  <c r="E41" i="3"/>
  <c r="E51" i="3" s="1"/>
  <c r="C46" i="3"/>
  <c r="C3" i="3"/>
  <c r="G3" i="3"/>
  <c r="G12" i="3" s="1"/>
  <c r="C47" i="3"/>
  <c r="C44" i="3"/>
  <c r="I41" i="3"/>
  <c r="I51" i="3" s="1"/>
  <c r="K41" i="3"/>
  <c r="K51" i="3" s="1"/>
  <c r="G41" i="3"/>
  <c r="G51" i="3" s="1"/>
  <c r="L41" i="3"/>
  <c r="L51" i="3" s="1"/>
  <c r="H41" i="3"/>
  <c r="H51" i="3" s="1"/>
  <c r="F41" i="3"/>
  <c r="C18" i="3" l="1"/>
  <c r="C20" i="3" s="1"/>
  <c r="C41" i="3"/>
  <c r="C51" i="3" s="1"/>
  <c r="F51" i="3"/>
  <c r="O49" i="3" l="1"/>
  <c r="O50" i="3"/>
  <c r="O48" i="3" l="1"/>
  <c r="O47" i="3" l="1"/>
  <c r="O46" i="3" l="1"/>
  <c r="O45" i="3" l="1"/>
  <c r="O44" i="3" l="1"/>
  <c r="O43" i="3" l="1"/>
  <c r="O42" i="3" l="1"/>
  <c r="M41" i="3"/>
  <c r="M51" i="3" s="1"/>
  <c r="O41" i="3" l="1"/>
  <c r="O51" i="3"/>
  <c r="C21" i="3" s="1"/>
</calcChain>
</file>

<file path=xl/sharedStrings.xml><?xml version="1.0" encoding="utf-8"?>
<sst xmlns="http://schemas.openxmlformats.org/spreadsheetml/2006/main" count="219" uniqueCount="123">
  <si>
    <t>Information</t>
  </si>
  <si>
    <t>Action</t>
  </si>
  <si>
    <t>Data point</t>
  </si>
  <si>
    <t>Description</t>
  </si>
  <si>
    <t>Format</t>
  </si>
  <si>
    <t>Asset Class</t>
  </si>
  <si>
    <t>Text</t>
  </si>
  <si>
    <t>Asset</t>
  </si>
  <si>
    <t>Asset type</t>
  </si>
  <si>
    <t>Comment</t>
  </si>
  <si>
    <t>Free text input cell for any comments in relation to the specific cost item/element (can be a whole paragraph)</t>
  </si>
  <si>
    <t>Construction start</t>
  </si>
  <si>
    <t>Construction completion</t>
  </si>
  <si>
    <t>Asset construction length</t>
  </si>
  <si>
    <t>Asset lifetime</t>
  </si>
  <si>
    <t>Contract type</t>
  </si>
  <si>
    <t>Number</t>
  </si>
  <si>
    <t>Formula</t>
  </si>
  <si>
    <t>Voltage (kV)</t>
  </si>
  <si>
    <t>Voltage or Voltage range of the asset</t>
  </si>
  <si>
    <t>Number/drop down list</t>
  </si>
  <si>
    <t>Capacity factor of the asset</t>
  </si>
  <si>
    <t>Total Element cost GBP</t>
  </si>
  <si>
    <t>Quantity</t>
  </si>
  <si>
    <t>Unit</t>
  </si>
  <si>
    <t>Units (km or #)</t>
  </si>
  <si>
    <t>Cable Total</t>
  </si>
  <si>
    <t>-</t>
  </si>
  <si>
    <t>Subsea Cable</t>
  </si>
  <si>
    <t>Underground Cable</t>
  </si>
  <si>
    <t>Overhead line</t>
  </si>
  <si>
    <t>AC gas insulated line</t>
  </si>
  <si>
    <t>Tunnel</t>
  </si>
  <si>
    <t>Substations</t>
  </si>
  <si>
    <t>Converters</t>
  </si>
  <si>
    <t>Project Total</t>
  </si>
  <si>
    <t>Decommissioning</t>
  </si>
  <si>
    <t>Total</t>
  </si>
  <si>
    <t>Variable Operational Costs (yearly)</t>
  </si>
  <si>
    <t>Construction Completion</t>
  </si>
  <si>
    <t>Project element</t>
  </si>
  <si>
    <t>Tunnel1</t>
  </si>
  <si>
    <t>Tunnel2</t>
  </si>
  <si>
    <t>Tunnel3</t>
  </si>
  <si>
    <t>Tunnel4</t>
  </si>
  <si>
    <t>Rating (MVA/MW)</t>
  </si>
  <si>
    <t>The number of years in which the asset is to be constructed</t>
  </si>
  <si>
    <t>Type of contract used for the particular cost item/element</t>
  </si>
  <si>
    <t>Cost of the particular cost element in original (nominal) GBP</t>
  </si>
  <si>
    <t>Formula calculating the "Cost per 1 unit of asset"</t>
  </si>
  <si>
    <t>Mid-life replacement</t>
  </si>
  <si>
    <t>Subsea cable 1</t>
  </si>
  <si>
    <t>Subsea cable 2</t>
  </si>
  <si>
    <t>Subsea cable 3</t>
  </si>
  <si>
    <t>Subsea cable 4</t>
  </si>
  <si>
    <t>Underground cable (direct-buried) 1</t>
  </si>
  <si>
    <t>Underground cable (direct-buried) 2</t>
  </si>
  <si>
    <t>Underground cable (direct-buried) 3</t>
  </si>
  <si>
    <t>Underground cable (direct-buried) 4</t>
  </si>
  <si>
    <t>AC overhead line 1</t>
  </si>
  <si>
    <t>AC overhead line 2</t>
  </si>
  <si>
    <t>AC overhead line 3</t>
  </si>
  <si>
    <t>AC overhead line 4</t>
  </si>
  <si>
    <t>AC gas insulated line 1</t>
  </si>
  <si>
    <t>AC gas insulated line 2</t>
  </si>
  <si>
    <t>AC gas insulated line 3</t>
  </si>
  <si>
    <t>AC gas insulated line 4</t>
  </si>
  <si>
    <t>HVDC Converter station 1</t>
  </si>
  <si>
    <t>HVDC Converter station 2</t>
  </si>
  <si>
    <t>HVDC Converter station 3</t>
  </si>
  <si>
    <t>HVDC Converter station 4</t>
  </si>
  <si>
    <t>Substation 1</t>
  </si>
  <si>
    <t>Substation 2</t>
  </si>
  <si>
    <t>Substation 3</t>
  </si>
  <si>
    <t>Substation 4</t>
  </si>
  <si>
    <t>Cost Type</t>
  </si>
  <si>
    <t>Capex</t>
  </si>
  <si>
    <t>Total Project cost</t>
  </si>
  <si>
    <t>Check</t>
  </si>
  <si>
    <t>Variable Operational Costs (lifetime)</t>
  </si>
  <si>
    <t>High Level Template - Instructions for developers</t>
  </si>
  <si>
    <t>Year (not incl. month)</t>
  </si>
  <si>
    <t>Opex</t>
  </si>
  <si>
    <t>Topic/issue</t>
  </si>
  <si>
    <t>Approach taken</t>
  </si>
  <si>
    <t>Explanation and justification</t>
  </si>
  <si>
    <t>Please refer to the 'Data Point Legend' tab for guidance on definitions and formats of the table headers.</t>
  </si>
  <si>
    <t xml:space="preserve">Developers should provide full project costs (both GB and connecting country). These should not include  charges for connection to the electricity transmission system, which will be examined in the detailed template. These should also not include the cost of onshore reinforcement works which will be undertaken by the TSO in either country. Where costs are estimated, these should be indicated as such, with explanation given in the 'Explanation' tab. </t>
  </si>
  <si>
    <t xml:space="preserve">This high-level template will inform Ofgem’s initial project assessment (IPA). The purpose of the template is to give a clear view of the indicative total cost of the project. Developers should fill in the tables with as much detail as possible. 
We recognise that projects at the IPA stage will be at different stages of development and that developers may not have information on the final technical design of projects. It may therefore be better to complete the tables with indicative information. However, we encourage developers to include costs to as much accuracy as possible.
</t>
  </si>
  <si>
    <t>Major asset class. Example: Offshore cable, Converter, etc.</t>
  </si>
  <si>
    <t>Assets subclass. Example: HVDC, AC, etc.</t>
  </si>
  <si>
    <t>Name of the project element. Example: Project element code, UK converter, EU converter, UK underground cable, etc.</t>
  </si>
  <si>
    <t>Overall Development Costs</t>
  </si>
  <si>
    <t>Non-Asset related Opex 1</t>
  </si>
  <si>
    <t>Non-Asset related Opex 2</t>
  </si>
  <si>
    <t>Non-Asset related Opex 3</t>
  </si>
  <si>
    <t>Non-Asset related Opex 4</t>
  </si>
  <si>
    <t>Overall Non-Asset related Opex</t>
  </si>
  <si>
    <t>Overall Development costs</t>
  </si>
  <si>
    <t>Overall Operational Cost</t>
  </si>
  <si>
    <t>Cap and Floor lifetime</t>
  </si>
  <si>
    <t>£m</t>
  </si>
  <si>
    <t>Technical asset information, manufacturer, diameter, etc.</t>
  </si>
  <si>
    <t>Technical asset lifetime</t>
  </si>
  <si>
    <t>Asset lifetime from a technical perspective, in years</t>
  </si>
  <si>
    <t>The year asset construction begins.</t>
  </si>
  <si>
    <t>The year asset construction will be finished.</t>
  </si>
  <si>
    <t xml:space="preserve">Quantity of units </t>
  </si>
  <si>
    <t>Cost per unit</t>
  </si>
  <si>
    <t>Project Capex Summary (2015/16 prices)</t>
  </si>
  <si>
    <t>Project spend profile (2015/16 prices)</t>
  </si>
  <si>
    <t>Costs in this high-level template should be included in GBP (£). Developers should use an exchange rate of 0.7 £ per € (1.42 € per £) when converting costs from Euros (€) to GBP (£). Where costs are incurred in different currencies the exchange rate used should be clearly signalled in the 'Explanation' tab. Costs should be provided excluding Value Added Tax (VAT).</t>
  </si>
  <si>
    <t>Total project cost breakdown (2015/16 prices)</t>
  </si>
  <si>
    <t>Total spend to date</t>
  </si>
  <si>
    <t>Table 1: Total project spend at IPA stage (2015/16 prices)</t>
  </si>
  <si>
    <t>Table 2: Total project spend expected at FPA stage (2015/16 prices)</t>
  </si>
  <si>
    <t>Table 3: Project Capex costs (2015/16 prices)</t>
  </si>
  <si>
    <t>Table 4: Project Capex spend profile (2015/16 prices)</t>
  </si>
  <si>
    <t>Table 5: Project Operational, Maintanence and Decomissioning costs  (2015/16 prices)</t>
  </si>
  <si>
    <t xml:space="preserve">Please populate a new row for every new section of the same asset class. For example, each section of buried cable (if some cable is buried in GB and some buried in the connecting country) should be recorded in a separate row. Rows should be left blank where developers have less than 4 sections per asset class. Developers may add rows if they have more than 4 sections per asset class. If rows are added to Table 3 we expect equivalent rows should be added to Table 4.  </t>
  </si>
  <si>
    <t>Please include project management, risk, fixed and variable build costs when populating the capex elements of Tables 3 and 4. Where these costs are not captured in the data provided in Tables 3 and 4, developers should provide a narrative on this in the 'Explanation' tab.</t>
  </si>
  <si>
    <t xml:space="preserve">Tab 'HL Submission Summary' contains 8 tables: Three tables automatically summarising information and three tables for project data input by developers. Developers should not format or populate the automatic tables or areas with greyed cells. In table 1 we have asked for an overview of total spend at IPA stage and table 2 requests an overview of anticipated spend at FPA stage. This will require manual population. </t>
  </si>
  <si>
    <t xml:space="preserve">Please populate Tables 3, 4 and 5. Tables 3 and 4 should include capex and development costs. Table 5 should include O&amp;M, replacement and decommissioning costs. Additional non-asset related opex can be added at the end of Table 5 and developers should indicate what these costs cover by changing the greyed text and adding information in the 'Explanation' tab.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</si>
</sst>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164" formatCode="_-[$€-2]* #,##0.00_-;\-[$€-2]* #,##0.00_-;_-[$€-2]* &quot;-&quot;??_-"/>
    <numFmt numFmtId="165" formatCode="[$-809]d\ mmmm\ yyyy;@"/>
  </numFmts>
  <fonts count="19">
    <font>
      <sz val="12"/>
      <color theme="1"/>
      <name val="Calibri"/>
      <family val="2"/>
      <scheme val="minor"/>
    </font>
    <font>
      <sz val="12"/>
      <color theme="1"/>
      <name val="Calibri"/>
      <family val="2"/>
      <scheme val="minor"/>
    </font>
    <font>
      <b/>
      <sz val="12"/>
      <color theme="1"/>
      <name val="Calibri"/>
      <family val="2"/>
      <scheme val="minor"/>
    </font>
    <font>
      <b/>
      <sz val="10"/>
      <color theme="1"/>
      <name val="Verdana"/>
      <family val="2"/>
    </font>
    <font>
      <sz val="11"/>
      <color theme="1"/>
      <name val="Arial,Bold"/>
    </font>
    <font>
      <b/>
      <sz val="10"/>
      <color indexed="18"/>
      <name val="Arial"/>
      <family val="2"/>
    </font>
    <font>
      <sz val="11"/>
      <name val="CG Omega"/>
      <family val="2"/>
    </font>
    <font>
      <sz val="10"/>
      <color theme="1"/>
      <name val="Verdana"/>
      <family val="2"/>
    </font>
    <font>
      <sz val="10"/>
      <name val="Arial"/>
      <family val="2"/>
    </font>
    <font>
      <sz val="10"/>
      <name val="Verdana"/>
      <family val="2"/>
    </font>
    <font>
      <u/>
      <sz val="12"/>
      <color theme="10"/>
      <name val="Calibri"/>
      <family val="2"/>
      <scheme val="minor"/>
    </font>
    <font>
      <u/>
      <sz val="12"/>
      <color theme="11"/>
      <name val="Calibri"/>
      <family val="2"/>
      <scheme val="minor"/>
    </font>
    <font>
      <b/>
      <sz val="12"/>
      <color rgb="FF000000"/>
      <name val="Calibri"/>
      <family val="2"/>
    </font>
    <font>
      <b/>
      <sz val="10"/>
      <color rgb="FF000000"/>
      <name val="Verdana"/>
      <family val="2"/>
    </font>
    <font>
      <sz val="12"/>
      <color rgb="FF000000"/>
      <name val="Calibri"/>
      <family val="2"/>
    </font>
    <font>
      <sz val="11"/>
      <color rgb="FF000000"/>
      <name val="Arial,Bold"/>
    </font>
    <font>
      <b/>
      <sz val="14"/>
      <color theme="1"/>
      <name val="Calibri"/>
      <family val="2"/>
      <scheme val="minor"/>
    </font>
    <font>
      <b/>
      <sz val="12"/>
      <color rgb="FFFF0000"/>
      <name val="Calibri"/>
      <family val="2"/>
      <scheme val="minor"/>
    </font>
    <font>
      <b/>
      <sz val="12"/>
      <color theme="0" tint="-0.34998626667073579"/>
      <name val="Calibri"/>
      <family val="2"/>
      <scheme val="minor"/>
    </font>
  </fonts>
  <fills count="14">
    <fill>
      <patternFill patternType="none"/>
    </fill>
    <fill>
      <patternFill patternType="gray125"/>
    </fill>
    <fill>
      <patternFill patternType="solid">
        <fgColor rgb="FF00B050"/>
        <bgColor indexed="64"/>
      </patternFill>
    </fill>
    <fill>
      <patternFill patternType="solid">
        <fgColor rgb="FFCCFFCC"/>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rgb="FF538DD5"/>
        <bgColor indexed="64"/>
      </patternFill>
    </fill>
    <fill>
      <patternFill patternType="solid">
        <fgColor rgb="FFD9D9D9"/>
        <bgColor indexed="64"/>
      </patternFill>
    </fill>
    <fill>
      <patternFill patternType="solid">
        <fgColor theme="0" tint="-0.249977111117893"/>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rgb="FF000000"/>
      </right>
      <top style="medium">
        <color auto="1"/>
      </top>
      <bottom style="thin">
        <color auto="1"/>
      </bottom>
      <diagonal/>
    </border>
    <border>
      <left style="thin">
        <color auto="1"/>
      </left>
      <right style="thin">
        <color rgb="FF000000"/>
      </right>
      <top/>
      <bottom style="thin">
        <color auto="1"/>
      </bottom>
      <diagonal/>
    </border>
    <border>
      <left style="thin">
        <color auto="1"/>
      </left>
      <right style="thin">
        <color rgb="FF000000"/>
      </right>
      <top/>
      <bottom style="medium">
        <color auto="1"/>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right/>
      <top/>
      <bottom style="medium">
        <color indexed="1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medium">
        <color indexed="64"/>
      </top>
      <bottom style="medium">
        <color indexed="64"/>
      </bottom>
      <diagonal/>
    </border>
    <border>
      <left/>
      <right style="thin">
        <color auto="1"/>
      </right>
      <top style="thin">
        <color auto="1"/>
      </top>
      <bottom/>
      <diagonal/>
    </border>
    <border>
      <left style="medium">
        <color indexed="64"/>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indexed="64"/>
      </left>
      <right style="thin">
        <color auto="1"/>
      </right>
      <top style="medium">
        <color indexed="64"/>
      </top>
      <bottom style="thin">
        <color auto="1"/>
      </bottom>
      <diagonal/>
    </border>
    <border>
      <left style="thin">
        <color auto="1"/>
      </left>
      <right style="medium">
        <color auto="1"/>
      </right>
      <top style="medium">
        <color auto="1"/>
      </top>
      <bottom/>
      <diagonal/>
    </border>
    <border>
      <left style="thin">
        <color auto="1"/>
      </left>
      <right style="thin">
        <color rgb="FF000000"/>
      </right>
      <top/>
      <bottom style="medium">
        <color indexed="64"/>
      </bottom>
      <diagonal/>
    </border>
    <border>
      <left style="thin">
        <color auto="1"/>
      </left>
      <right style="medium">
        <color indexed="64"/>
      </right>
      <top/>
      <bottom style="medium">
        <color indexed="64"/>
      </bottom>
      <diagonal/>
    </border>
    <border>
      <left style="thin">
        <color indexed="64"/>
      </left>
      <right style="thin">
        <color indexed="64"/>
      </right>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top/>
      <bottom style="medium">
        <color auto="1"/>
      </bottom>
      <diagonal/>
    </border>
    <border>
      <left/>
      <right style="thin">
        <color auto="1"/>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auto="1"/>
      </top>
      <bottom/>
      <diagonal/>
    </border>
    <border>
      <left style="thin">
        <color auto="1"/>
      </left>
      <right style="medium">
        <color auto="1"/>
      </right>
      <top style="thin">
        <color auto="1"/>
      </top>
      <bottom/>
      <diagonal/>
    </border>
    <border>
      <left style="medium">
        <color auto="1"/>
      </left>
      <right/>
      <top style="thin">
        <color auto="1"/>
      </top>
      <bottom/>
      <diagonal/>
    </border>
    <border>
      <left style="thin">
        <color auto="1"/>
      </left>
      <right style="thin">
        <color rgb="FF000000"/>
      </right>
      <top/>
      <bottom/>
      <diagonal/>
    </border>
    <border>
      <left style="thin">
        <color auto="1"/>
      </left>
      <right style="medium">
        <color indexed="64"/>
      </right>
      <top/>
      <bottom/>
      <diagonal/>
    </border>
    <border>
      <left style="thin">
        <color auto="1"/>
      </left>
      <right style="thin">
        <color rgb="FF000000"/>
      </right>
      <top style="medium">
        <color indexed="64"/>
      </top>
      <bottom style="medium">
        <color indexed="64"/>
      </bottom>
      <diagonal/>
    </border>
    <border>
      <left style="thin">
        <color auto="1"/>
      </left>
      <right/>
      <top style="medium">
        <color auto="1"/>
      </top>
      <bottom style="thin">
        <color auto="1"/>
      </bottom>
      <diagonal/>
    </border>
    <border>
      <left style="thin">
        <color auto="1"/>
      </left>
      <right/>
      <top style="medium">
        <color auto="1"/>
      </top>
      <bottom style="medium">
        <color auto="1"/>
      </bottom>
      <diagonal/>
    </border>
    <border>
      <left style="medium">
        <color auto="1"/>
      </left>
      <right style="thin">
        <color auto="1"/>
      </right>
      <top style="thin">
        <color auto="1"/>
      </top>
      <bottom/>
      <diagonal/>
    </border>
  </borders>
  <cellStyleXfs count="18">
    <xf numFmtId="0" fontId="0" fillId="0" borderId="0"/>
    <xf numFmtId="0" fontId="5" fillId="0" borderId="25" applyNumberFormat="0" applyFill="0" applyProtection="0">
      <alignment horizontal="center"/>
    </xf>
    <xf numFmtId="0" fontId="6" fillId="0" borderId="0"/>
    <xf numFmtId="164" fontId="6" fillId="0" borderId="0"/>
    <xf numFmtId="164" fontId="7" fillId="0" borderId="0"/>
    <xf numFmtId="0" fontId="8" fillId="0" borderId="0"/>
    <xf numFmtId="0" fontId="7" fillId="0" borderId="0"/>
    <xf numFmtId="0" fontId="1" fillId="0" borderId="0"/>
    <xf numFmtId="164" fontId="8" fillId="0" borderId="0"/>
    <xf numFmtId="164" fontId="9" fillId="0" borderId="0"/>
    <xf numFmtId="0" fontId="9" fillId="0" borderId="0"/>
    <xf numFmtId="0" fontId="7" fillId="0" borderId="0"/>
    <xf numFmtId="165" fontId="7" fillId="0" borderId="0"/>
    <xf numFmtId="9"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154">
    <xf numFmtId="0" fontId="0" fillId="0" borderId="0" xfId="0"/>
    <xf numFmtId="0" fontId="0" fillId="0" borderId="0" xfId="0"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0" fontId="0" fillId="0" borderId="1" xfId="0" applyBorder="1" applyAlignment="1">
      <alignment wrapText="1"/>
    </xf>
    <xf numFmtId="0" fontId="0" fillId="0" borderId="0" xfId="0" applyAlignment="1">
      <alignment horizontal="center" vertical="center"/>
    </xf>
    <xf numFmtId="0" fontId="2" fillId="0" borderId="0" xfId="0" applyFont="1" applyAlignment="1">
      <alignment horizontal="center" vertical="center" wrapText="1"/>
    </xf>
    <xf numFmtId="0" fontId="3" fillId="2"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2" fillId="0" borderId="0" xfId="0" applyFont="1" applyAlignment="1">
      <alignment horizontal="center" vertical="center"/>
    </xf>
    <xf numFmtId="0" fontId="2" fillId="8" borderId="6" xfId="0" applyFont="1" applyFill="1" applyBorder="1"/>
    <xf numFmtId="0" fontId="0" fillId="7" borderId="7" xfId="0" applyFill="1" applyBorder="1" applyAlignment="1">
      <alignment horizontal="center" vertical="center"/>
    </xf>
    <xf numFmtId="0" fontId="2" fillId="7" borderId="8" xfId="0" applyFont="1" applyFill="1" applyBorder="1" applyAlignment="1">
      <alignment horizontal="center" vertical="center"/>
    </xf>
    <xf numFmtId="0" fontId="2" fillId="7" borderId="9" xfId="0" applyFont="1" applyFill="1" applyBorder="1" applyAlignment="1">
      <alignment horizontal="center" vertical="center"/>
    </xf>
    <xf numFmtId="0" fontId="0" fillId="7" borderId="1" xfId="0" applyFill="1" applyBorder="1" applyAlignment="1">
      <alignment horizontal="center" vertical="center"/>
    </xf>
    <xf numFmtId="0" fontId="0" fillId="7" borderId="11" xfId="0" applyFill="1" applyBorder="1" applyAlignment="1">
      <alignment horizontal="center" vertical="center"/>
    </xf>
    <xf numFmtId="0" fontId="2" fillId="8" borderId="10" xfId="0" applyFont="1" applyFill="1" applyBorder="1"/>
    <xf numFmtId="0" fontId="2" fillId="7" borderId="1" xfId="0" applyFont="1" applyFill="1" applyBorder="1" applyAlignment="1">
      <alignment horizontal="center" vertical="center"/>
    </xf>
    <xf numFmtId="0" fontId="2" fillId="7" borderId="11" xfId="0" applyFont="1" applyFill="1" applyBorder="1" applyAlignment="1">
      <alignment horizontal="center" vertical="center"/>
    </xf>
    <xf numFmtId="0" fontId="2" fillId="8" borderId="12" xfId="0" applyFont="1" applyFill="1" applyBorder="1"/>
    <xf numFmtId="0" fontId="2" fillId="8" borderId="15" xfId="0" applyFont="1" applyFill="1" applyBorder="1"/>
    <xf numFmtId="0" fontId="2" fillId="8" borderId="5" xfId="0" applyFont="1" applyFill="1" applyBorder="1" applyAlignment="1">
      <alignment horizontal="center" vertical="center"/>
    </xf>
    <xf numFmtId="0" fontId="2" fillId="8" borderId="3" xfId="0" applyFont="1" applyFill="1" applyBorder="1" applyAlignment="1">
      <alignment horizontal="center" vertical="center"/>
    </xf>
    <xf numFmtId="0" fontId="2" fillId="8" borderId="16" xfId="0" applyFont="1" applyFill="1" applyBorder="1" applyAlignment="1">
      <alignment horizontal="center" vertical="center"/>
    </xf>
    <xf numFmtId="0" fontId="2" fillId="8" borderId="17" xfId="0" applyFont="1" applyFill="1" applyBorder="1" applyAlignment="1">
      <alignment horizontal="center" vertical="center" wrapText="1"/>
    </xf>
    <xf numFmtId="0" fontId="2" fillId="0" borderId="0" xfId="0" applyFont="1" applyFill="1" applyBorder="1"/>
    <xf numFmtId="0" fontId="3" fillId="2" borderId="5" xfId="0" applyFont="1" applyFill="1" applyBorder="1" applyAlignment="1">
      <alignment horizontal="center" vertical="center" wrapText="1"/>
    </xf>
    <xf numFmtId="0" fontId="4" fillId="9" borderId="20" xfId="0" applyFont="1" applyFill="1" applyBorder="1" applyAlignment="1">
      <alignment vertical="center"/>
    </xf>
    <xf numFmtId="0" fontId="4" fillId="6" borderId="20" xfId="0" applyFont="1" applyFill="1" applyBorder="1" applyAlignment="1">
      <alignment vertical="center"/>
    </xf>
    <xf numFmtId="0" fontId="4" fillId="9" borderId="21" xfId="0" applyFont="1" applyFill="1" applyBorder="1" applyAlignment="1">
      <alignment vertical="center"/>
    </xf>
    <xf numFmtId="0" fontId="4" fillId="6" borderId="21" xfId="0" applyFont="1" applyFill="1" applyBorder="1" applyAlignment="1">
      <alignment vertical="center"/>
    </xf>
    <xf numFmtId="0" fontId="4" fillId="9" borderId="22" xfId="0" applyFont="1" applyFill="1" applyBorder="1" applyAlignment="1">
      <alignment vertical="center"/>
    </xf>
    <xf numFmtId="0" fontId="4" fillId="6" borderId="22" xfId="0" applyFont="1" applyFill="1" applyBorder="1" applyAlignment="1">
      <alignment vertical="center"/>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12" fillId="11" borderId="17" xfId="0" applyFont="1" applyFill="1" applyBorder="1" applyAlignment="1">
      <alignment horizontal="center" vertical="center"/>
    </xf>
    <xf numFmtId="0" fontId="12" fillId="11" borderId="26" xfId="0" applyFont="1" applyFill="1" applyBorder="1" applyAlignment="1">
      <alignment horizontal="center" vertical="center" wrapText="1"/>
    </xf>
    <xf numFmtId="0" fontId="12" fillId="11" borderId="26" xfId="0" applyFont="1" applyFill="1" applyBorder="1" applyAlignment="1">
      <alignment horizontal="center" vertical="center"/>
    </xf>
    <xf numFmtId="0" fontId="13" fillId="2" borderId="19" xfId="0" applyFont="1" applyFill="1" applyBorder="1" applyAlignment="1">
      <alignment horizontal="center" vertical="center" wrapText="1"/>
    </xf>
    <xf numFmtId="0" fontId="14" fillId="0" borderId="27" xfId="0" applyFont="1" applyBorder="1" applyAlignment="1">
      <alignment horizontal="center" vertical="center" wrapText="1"/>
    </xf>
    <xf numFmtId="0" fontId="15" fillId="3"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4" fillId="0" borderId="29" xfId="0" applyFont="1" applyBorder="1" applyAlignment="1">
      <alignment horizontal="center" vertical="center" wrapText="1"/>
    </xf>
    <xf numFmtId="0" fontId="15" fillId="3" borderId="29"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13" fillId="5" borderId="30"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4" fillId="12" borderId="29" xfId="0" applyFont="1" applyFill="1" applyBorder="1" applyAlignment="1">
      <alignment horizontal="center" vertical="center" wrapText="1"/>
    </xf>
    <xf numFmtId="0" fontId="4" fillId="6" borderId="9" xfId="0" applyFont="1" applyFill="1" applyBorder="1" applyAlignment="1">
      <alignment vertical="center"/>
    </xf>
    <xf numFmtId="0" fontId="4" fillId="6" borderId="23" xfId="0" applyFont="1" applyFill="1" applyBorder="1" applyAlignment="1">
      <alignment vertical="center"/>
    </xf>
    <xf numFmtId="0" fontId="4" fillId="6" borderId="24" xfId="0" applyFont="1" applyFill="1" applyBorder="1" applyAlignment="1">
      <alignment vertical="center"/>
    </xf>
    <xf numFmtId="0" fontId="0" fillId="7" borderId="31" xfId="0" applyFill="1" applyBorder="1" applyAlignment="1">
      <alignment horizontal="center" vertical="center"/>
    </xf>
    <xf numFmtId="0" fontId="3" fillId="8" borderId="34" xfId="0" applyFont="1" applyFill="1" applyBorder="1" applyAlignment="1">
      <alignment horizontal="center" vertical="center" wrapText="1"/>
    </xf>
    <xf numFmtId="0" fontId="0" fillId="7" borderId="2" xfId="0" applyFill="1" applyBorder="1" applyAlignment="1">
      <alignment horizontal="center" vertical="center"/>
    </xf>
    <xf numFmtId="0" fontId="0" fillId="7" borderId="35" xfId="0" applyFill="1" applyBorder="1" applyAlignment="1">
      <alignment horizontal="center" vertical="center"/>
    </xf>
    <xf numFmtId="0" fontId="2" fillId="8" borderId="27" xfId="0" applyFont="1" applyFill="1" applyBorder="1" applyAlignment="1">
      <alignment horizontal="center" vertical="center"/>
    </xf>
    <xf numFmtId="0" fontId="3" fillId="2" borderId="37" xfId="0" applyFont="1" applyFill="1" applyBorder="1" applyAlignment="1">
      <alignment horizontal="center" vertical="center" wrapText="1"/>
    </xf>
    <xf numFmtId="0" fontId="4" fillId="9" borderId="1" xfId="0" applyFont="1" applyFill="1" applyBorder="1" applyAlignment="1">
      <alignment vertical="center"/>
    </xf>
    <xf numFmtId="0" fontId="4" fillId="6" borderId="1" xfId="0" applyFont="1" applyFill="1" applyBorder="1" applyAlignment="1">
      <alignment vertical="center"/>
    </xf>
    <xf numFmtId="0" fontId="2" fillId="8" borderId="39" xfId="0" applyFont="1" applyFill="1" applyBorder="1"/>
    <xf numFmtId="0" fontId="4" fillId="9" borderId="8" xfId="0" applyFont="1" applyFill="1" applyBorder="1" applyAlignment="1">
      <alignment vertical="center"/>
    </xf>
    <xf numFmtId="0" fontId="4" fillId="6" borderId="8" xfId="0" applyFont="1" applyFill="1" applyBorder="1" applyAlignment="1">
      <alignment vertical="center"/>
    </xf>
    <xf numFmtId="0" fontId="2" fillId="8" borderId="7" xfId="0" applyFont="1" applyFill="1" applyBorder="1"/>
    <xf numFmtId="0" fontId="4" fillId="6" borderId="11" xfId="0" applyFont="1" applyFill="1" applyBorder="1" applyAlignment="1">
      <alignment vertical="center"/>
    </xf>
    <xf numFmtId="0" fontId="2" fillId="8" borderId="18" xfId="0" applyFont="1" applyFill="1" applyBorder="1"/>
    <xf numFmtId="0" fontId="4" fillId="9" borderId="13" xfId="0" applyFont="1" applyFill="1" applyBorder="1" applyAlignment="1">
      <alignment vertical="center"/>
    </xf>
    <xf numFmtId="0" fontId="4" fillId="6" borderId="13" xfId="0" applyFont="1" applyFill="1" applyBorder="1" applyAlignment="1">
      <alignment vertical="center"/>
    </xf>
    <xf numFmtId="0" fontId="4" fillId="6" borderId="14" xfId="0" applyFont="1" applyFill="1" applyBorder="1" applyAlignment="1">
      <alignment vertical="center"/>
    </xf>
    <xf numFmtId="0" fontId="3" fillId="4" borderId="38"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2" fillId="8" borderId="36" xfId="0" applyFont="1" applyFill="1" applyBorder="1"/>
    <xf numFmtId="0" fontId="4" fillId="9" borderId="32" xfId="0" applyFont="1" applyFill="1" applyBorder="1" applyAlignment="1">
      <alignment vertical="center"/>
    </xf>
    <xf numFmtId="0" fontId="4" fillId="6" borderId="32" xfId="0" applyFont="1" applyFill="1" applyBorder="1" applyAlignment="1">
      <alignment vertical="center"/>
    </xf>
    <xf numFmtId="0" fontId="4" fillId="9" borderId="41" xfId="0" applyFont="1" applyFill="1" applyBorder="1" applyAlignment="1">
      <alignment vertical="center"/>
    </xf>
    <xf numFmtId="0" fontId="4" fillId="6" borderId="41" xfId="0" applyFont="1" applyFill="1" applyBorder="1" applyAlignment="1">
      <alignment vertical="center"/>
    </xf>
    <xf numFmtId="0" fontId="4" fillId="6" borderId="42" xfId="0" applyFont="1" applyFill="1" applyBorder="1" applyAlignment="1">
      <alignment vertical="center"/>
    </xf>
    <xf numFmtId="8" fontId="3" fillId="4" borderId="40" xfId="0" quotePrefix="1" applyNumberFormat="1" applyFont="1" applyFill="1" applyBorder="1" applyAlignment="1">
      <alignment horizontal="center" vertical="center" wrapText="1"/>
    </xf>
    <xf numFmtId="0" fontId="4" fillId="13" borderId="11" xfId="0" applyFont="1" applyFill="1" applyBorder="1" applyAlignment="1">
      <alignment vertical="center"/>
    </xf>
    <xf numFmtId="0" fontId="4" fillId="13" borderId="14" xfId="0" applyFont="1" applyFill="1" applyBorder="1" applyAlignment="1">
      <alignment vertical="center"/>
    </xf>
    <xf numFmtId="0" fontId="16" fillId="0" borderId="0" xfId="0" applyFont="1" applyAlignment="1">
      <alignment wrapText="1"/>
    </xf>
    <xf numFmtId="0" fontId="17" fillId="0" borderId="0" xfId="0" applyFont="1"/>
    <xf numFmtId="0" fontId="0" fillId="0" borderId="1" xfId="0" applyBorder="1"/>
    <xf numFmtId="0" fontId="0" fillId="0" borderId="31" xfId="0" applyBorder="1"/>
    <xf numFmtId="0" fontId="0" fillId="0" borderId="44" xfId="0" applyBorder="1"/>
    <xf numFmtId="0" fontId="0" fillId="0" borderId="33" xfId="0" applyBorder="1"/>
    <xf numFmtId="0" fontId="0" fillId="0" borderId="32" xfId="0" applyBorder="1"/>
    <xf numFmtId="0" fontId="0" fillId="0" borderId="45" xfId="0" applyBorder="1"/>
    <xf numFmtId="0" fontId="0" fillId="0" borderId="35" xfId="0" applyBorder="1"/>
    <xf numFmtId="0" fontId="0" fillId="0" borderId="2" xfId="0" applyBorder="1"/>
    <xf numFmtId="0" fontId="0" fillId="0" borderId="46" xfId="0" applyBorder="1"/>
    <xf numFmtId="0" fontId="0" fillId="0" borderId="0" xfId="0" applyBorder="1" applyAlignment="1">
      <alignment horizontal="center" vertical="center" wrapText="1"/>
    </xf>
    <xf numFmtId="0" fontId="0" fillId="0" borderId="0" xfId="0" applyBorder="1" applyAlignment="1">
      <alignment wrapText="1"/>
    </xf>
    <xf numFmtId="0" fontId="0" fillId="0" borderId="0" xfId="0" applyBorder="1"/>
    <xf numFmtId="0" fontId="0" fillId="0" borderId="0" xfId="0" applyBorder="1" applyAlignment="1">
      <alignment vertical="center" wrapText="1"/>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41" xfId="0" applyFont="1" applyFill="1" applyBorder="1" applyAlignment="1">
      <alignment vertical="center"/>
    </xf>
    <xf numFmtId="0" fontId="2" fillId="8" borderId="47" xfId="0" applyFont="1" applyFill="1" applyBorder="1"/>
    <xf numFmtId="0" fontId="3" fillId="8" borderId="37"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8" borderId="40" xfId="0" applyFont="1" applyFill="1" applyBorder="1" applyAlignment="1">
      <alignment horizontal="center" vertical="center" wrapText="1"/>
    </xf>
    <xf numFmtId="0" fontId="0" fillId="7" borderId="39" xfId="0" applyFill="1" applyBorder="1" applyAlignment="1">
      <alignment horizontal="center" vertical="center"/>
    </xf>
    <xf numFmtId="0" fontId="0" fillId="7" borderId="48" xfId="0" applyFill="1" applyBorder="1" applyAlignment="1">
      <alignment horizontal="center" vertical="center"/>
    </xf>
    <xf numFmtId="0" fontId="2" fillId="8" borderId="49" xfId="0" applyFont="1" applyFill="1" applyBorder="1"/>
    <xf numFmtId="0" fontId="0" fillId="8" borderId="50" xfId="0" applyFill="1" applyBorder="1" applyAlignment="1">
      <alignment horizontal="center" vertical="center"/>
    </xf>
    <xf numFmtId="0" fontId="2" fillId="8" borderId="50" xfId="0" applyFont="1" applyFill="1" applyBorder="1"/>
    <xf numFmtId="0" fontId="2" fillId="8" borderId="51" xfId="0" applyFont="1" applyFill="1" applyBorder="1"/>
    <xf numFmtId="0" fontId="2" fillId="8" borderId="52" xfId="0" applyFont="1" applyFill="1" applyBorder="1"/>
    <xf numFmtId="0" fontId="2" fillId="7" borderId="2" xfId="0" applyFont="1" applyFill="1" applyBorder="1" applyAlignment="1">
      <alignment horizontal="center" vertical="center"/>
    </xf>
    <xf numFmtId="0" fontId="2" fillId="7" borderId="53" xfId="0" applyFont="1" applyFill="1" applyBorder="1" applyAlignment="1">
      <alignment horizontal="center" vertical="center"/>
    </xf>
    <xf numFmtId="0" fontId="2" fillId="8" borderId="54" xfId="0" applyFont="1" applyFill="1" applyBorder="1"/>
    <xf numFmtId="0" fontId="4" fillId="9" borderId="55" xfId="0" applyFont="1" applyFill="1" applyBorder="1" applyAlignment="1">
      <alignment vertical="center"/>
    </xf>
    <xf numFmtId="0" fontId="4" fillId="6" borderId="55" xfId="0" applyFont="1" applyFill="1" applyBorder="1" applyAlignment="1">
      <alignment vertical="center"/>
    </xf>
    <xf numFmtId="0" fontId="2" fillId="8" borderId="5" xfId="0" applyFont="1" applyFill="1" applyBorder="1"/>
    <xf numFmtId="0" fontId="4" fillId="9" borderId="3" xfId="0" applyFont="1" applyFill="1" applyBorder="1" applyAlignment="1">
      <alignment vertical="center"/>
    </xf>
    <xf numFmtId="0" fontId="4" fillId="6" borderId="3" xfId="0" applyFont="1" applyFill="1" applyBorder="1" applyAlignment="1">
      <alignment vertical="center"/>
    </xf>
    <xf numFmtId="0" fontId="4" fillId="6" borderId="4" xfId="0" applyFont="1" applyFill="1" applyBorder="1" applyAlignment="1">
      <alignment vertical="center"/>
    </xf>
    <xf numFmtId="0" fontId="3" fillId="4" borderId="4" xfId="0" applyFont="1" applyFill="1" applyBorder="1" applyAlignment="1">
      <alignment horizontal="center" vertical="center" wrapText="1"/>
    </xf>
    <xf numFmtId="0" fontId="4" fillId="6" borderId="56" xfId="0" applyFont="1" applyFill="1" applyBorder="1" applyAlignment="1">
      <alignment vertical="center"/>
    </xf>
    <xf numFmtId="0" fontId="4" fillId="6" borderId="57" xfId="0" applyFont="1" applyFill="1" applyBorder="1" applyAlignment="1">
      <alignment vertical="center"/>
    </xf>
    <xf numFmtId="0" fontId="0" fillId="7" borderId="8" xfId="0" applyFill="1" applyBorder="1" applyAlignment="1">
      <alignment horizontal="center" vertical="center"/>
    </xf>
    <xf numFmtId="0" fontId="0" fillId="7" borderId="44" xfId="0" applyFill="1" applyBorder="1" applyAlignment="1">
      <alignment horizontal="center" vertical="center"/>
    </xf>
    <xf numFmtId="0" fontId="0" fillId="7" borderId="58" xfId="0" applyFill="1" applyBorder="1" applyAlignment="1">
      <alignment horizontal="center" vertical="center"/>
    </xf>
    <xf numFmtId="0" fontId="0" fillId="6" borderId="31" xfId="0" applyFill="1" applyBorder="1" applyAlignment="1">
      <alignment horizontal="center" vertical="center"/>
    </xf>
    <xf numFmtId="0" fontId="0" fillId="6" borderId="1" xfId="0" applyFill="1" applyBorder="1" applyAlignment="1">
      <alignment horizontal="center" vertical="center"/>
    </xf>
    <xf numFmtId="0" fontId="0" fillId="6" borderId="44" xfId="0" applyFill="1" applyBorder="1" applyAlignment="1">
      <alignment horizontal="center" vertical="center"/>
    </xf>
    <xf numFmtId="0" fontId="3" fillId="8" borderId="59" xfId="0" applyFont="1" applyFill="1" applyBorder="1" applyAlignment="1">
      <alignment horizontal="center" vertical="center" wrapText="1"/>
    </xf>
    <xf numFmtId="0" fontId="2" fillId="8" borderId="49" xfId="0" applyFont="1" applyFill="1" applyBorder="1" applyAlignment="1">
      <alignment horizontal="center" vertical="center"/>
    </xf>
    <xf numFmtId="0" fontId="2" fillId="8" borderId="50" xfId="0" applyFont="1" applyFill="1" applyBorder="1" applyAlignment="1">
      <alignment horizontal="center" vertical="center"/>
    </xf>
    <xf numFmtId="0" fontId="2" fillId="8" borderId="51" xfId="0" applyFont="1" applyFill="1" applyBorder="1" applyAlignment="1">
      <alignment horizontal="center" vertical="center"/>
    </xf>
    <xf numFmtId="0" fontId="0" fillId="7" borderId="46" xfId="0" applyFill="1" applyBorder="1" applyAlignment="1">
      <alignment horizontal="center" vertical="center"/>
    </xf>
    <xf numFmtId="0" fontId="0" fillId="6" borderId="60" xfId="0" applyFill="1" applyBorder="1" applyAlignment="1">
      <alignment horizontal="center" vertical="center"/>
    </xf>
    <xf numFmtId="0" fontId="0" fillId="6" borderId="2" xfId="0" applyFill="1" applyBorder="1" applyAlignment="1">
      <alignment horizontal="center" vertical="center"/>
    </xf>
    <xf numFmtId="0" fontId="0" fillId="6" borderId="46" xfId="0" applyFill="1" applyBorder="1" applyAlignment="1">
      <alignment horizontal="center" vertical="center"/>
    </xf>
    <xf numFmtId="0" fontId="2" fillId="8" borderId="4"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13" xfId="0" applyFont="1" applyFill="1" applyBorder="1" applyAlignment="1">
      <alignment horizontal="center" vertical="center"/>
    </xf>
    <xf numFmtId="0" fontId="4" fillId="6" borderId="32"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21" xfId="0" applyFont="1" applyFill="1" applyBorder="1" applyAlignment="1">
      <alignment horizontal="center" vertical="center"/>
    </xf>
    <xf numFmtId="0" fontId="4" fillId="6" borderId="41" xfId="0" applyFont="1" applyFill="1" applyBorder="1" applyAlignment="1">
      <alignment horizontal="center" vertical="center"/>
    </xf>
    <xf numFmtId="0" fontId="18" fillId="0" borderId="6" xfId="0" applyFont="1" applyFill="1" applyBorder="1"/>
    <xf numFmtId="0" fontId="18" fillId="0" borderId="10" xfId="0" applyFont="1" applyFill="1" applyBorder="1"/>
    <xf numFmtId="0" fontId="18" fillId="0" borderId="12" xfId="0" applyFont="1" applyFill="1" applyBorder="1"/>
    <xf numFmtId="0" fontId="4" fillId="0" borderId="0" xfId="0" applyFont="1" applyFill="1" applyBorder="1" applyAlignment="1">
      <alignment vertical="center"/>
    </xf>
    <xf numFmtId="0" fontId="0" fillId="0" borderId="1" xfId="0" applyBorder="1" applyAlignment="1">
      <alignment vertical="top" wrapText="1"/>
    </xf>
    <xf numFmtId="0" fontId="4" fillId="9" borderId="11" xfId="0" applyFont="1" applyFill="1" applyBorder="1" applyAlignment="1">
      <alignment vertical="center"/>
    </xf>
    <xf numFmtId="0" fontId="0" fillId="0" borderId="2" xfId="0" applyBorder="1" applyAlignment="1">
      <alignment horizontal="left" vertical="center" wrapText="1"/>
    </xf>
    <xf numFmtId="0" fontId="0" fillId="0" borderId="43" xfId="0" applyBorder="1" applyAlignment="1">
      <alignment horizontal="left" vertical="center" wrapText="1"/>
    </xf>
    <xf numFmtId="0" fontId="0" fillId="0" borderId="32" xfId="0" applyBorder="1" applyAlignment="1">
      <alignment horizontal="left" vertical="center" wrapText="1"/>
    </xf>
  </cellXfs>
  <cellStyles count="18">
    <cellStyle name="%" xfId="2"/>
    <cellStyle name="% 3" xfId="3"/>
    <cellStyle name="_TableHead_03 Admiral - Shares Outstanding_SEE Reserve Margin Calculation V3 2011-02-16" xfId="1"/>
    <cellStyle name="Followed Hyperlink" xfId="15" builtinId="9" hidden="1"/>
    <cellStyle name="Followed Hyperlink" xfId="17" builtinId="9" hidden="1"/>
    <cellStyle name="Hyperlink" xfId="14" builtinId="8" hidden="1"/>
    <cellStyle name="Hyperlink" xfId="16" builtinId="8" hidden="1"/>
    <cellStyle name="Normal" xfId="0" builtinId="0"/>
    <cellStyle name="Normal 11 2" xfId="4"/>
    <cellStyle name="Normal 17" xfId="5"/>
    <cellStyle name="Normal 2" xfId="6"/>
    <cellStyle name="Normal 3" xfId="7"/>
    <cellStyle name="Normal 3 2 2" xfId="8"/>
    <cellStyle name="Normal 4 10" xfId="9"/>
    <cellStyle name="Normal 4 9" xfId="10"/>
    <cellStyle name="Normal 54 2" xfId="11"/>
    <cellStyle name="Normal 55" xfId="12"/>
    <cellStyle name="Percent 2" xfId="13"/>
  </cellStyles>
  <dxfs count="7">
    <dxf>
      <border diagonalUp="0" diagonalDown="0">
        <left style="thin">
          <color auto="1"/>
        </left>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id="1" name="Table1" displayName="Table1" ref="B2:D22" totalsRowShown="0" headerRowBorderDxfId="5" tableBorderDxfId="4" totalsRowBorderDxfId="3">
  <autoFilter ref="B2:D22"/>
  <tableColumns count="3">
    <tableColumn id="1" name="Topic/issue" dataDxfId="2"/>
    <tableColumn id="2" name="Approach taken" dataDxfId="1"/>
    <tableColumn id="3" name="Explanation and justificatio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2:D38"/>
  <sheetViews>
    <sheetView tabSelected="1" workbookViewId="0">
      <selection activeCell="D3" sqref="D3"/>
    </sheetView>
  </sheetViews>
  <sheetFormatPr defaultColWidth="11" defaultRowHeight="15.75"/>
  <cols>
    <col min="1" max="2" width="10.875" style="5" customWidth="1"/>
    <col min="3" max="3" width="8.125" style="2" customWidth="1"/>
    <col min="4" max="4" width="88.625" customWidth="1"/>
  </cols>
  <sheetData>
    <row r="2" spans="2:4" ht="18.75">
      <c r="B2" s="1"/>
      <c r="C2" s="1"/>
      <c r="D2" s="82" t="s">
        <v>80</v>
      </c>
    </row>
    <row r="3" spans="2:4" ht="69.75" customHeight="1">
      <c r="B3" s="3" t="s">
        <v>0</v>
      </c>
      <c r="C3" s="3">
        <v>1</v>
      </c>
      <c r="D3" s="149" t="s">
        <v>121</v>
      </c>
    </row>
    <row r="4" spans="2:4" ht="63">
      <c r="B4" s="3" t="s">
        <v>1</v>
      </c>
      <c r="C4" s="3">
        <v>2</v>
      </c>
      <c r="D4" s="4" t="s">
        <v>122</v>
      </c>
    </row>
    <row r="5" spans="2:4">
      <c r="B5" s="3" t="s">
        <v>0</v>
      </c>
      <c r="C5" s="3">
        <v>3</v>
      </c>
      <c r="D5" s="4" t="s">
        <v>86</v>
      </c>
    </row>
    <row r="6" spans="2:4" ht="87.75" customHeight="1">
      <c r="B6" s="3" t="s">
        <v>1</v>
      </c>
      <c r="C6" s="3">
        <v>4</v>
      </c>
      <c r="D6" s="4" t="s">
        <v>119</v>
      </c>
    </row>
    <row r="7" spans="2:4" ht="47.25">
      <c r="B7" s="3" t="s">
        <v>1</v>
      </c>
      <c r="C7" s="3">
        <v>5</v>
      </c>
      <c r="D7" s="4" t="s">
        <v>120</v>
      </c>
    </row>
    <row r="8" spans="2:4" ht="78.75">
      <c r="B8" s="3" t="s">
        <v>0</v>
      </c>
      <c r="C8" s="3">
        <v>6</v>
      </c>
      <c r="D8" s="4" t="s">
        <v>87</v>
      </c>
    </row>
    <row r="9" spans="2:4" ht="63">
      <c r="B9" s="3" t="s">
        <v>0</v>
      </c>
      <c r="C9" s="3">
        <v>7</v>
      </c>
      <c r="D9" s="4" t="s">
        <v>111</v>
      </c>
    </row>
    <row r="11" spans="2:4">
      <c r="B11" s="93"/>
      <c r="C11" s="93"/>
      <c r="D11" s="94"/>
    </row>
    <row r="13" spans="2:4">
      <c r="D13" s="95"/>
    </row>
    <row r="14" spans="2:4" ht="15.75" customHeight="1">
      <c r="D14" s="151" t="s">
        <v>88</v>
      </c>
    </row>
    <row r="15" spans="2:4">
      <c r="D15" s="152"/>
    </row>
    <row r="16" spans="2:4">
      <c r="D16" s="152"/>
    </row>
    <row r="17" spans="4:4">
      <c r="D17" s="152"/>
    </row>
    <row r="18" spans="4:4">
      <c r="D18" s="152"/>
    </row>
    <row r="19" spans="4:4">
      <c r="D19" s="152"/>
    </row>
    <row r="20" spans="4:4">
      <c r="D20" s="152"/>
    </row>
    <row r="21" spans="4:4">
      <c r="D21" s="152"/>
    </row>
    <row r="22" spans="4:4">
      <c r="D22" s="152"/>
    </row>
    <row r="23" spans="4:4">
      <c r="D23" s="152"/>
    </row>
    <row r="24" spans="4:4">
      <c r="D24" s="152"/>
    </row>
    <row r="25" spans="4:4">
      <c r="D25" s="152"/>
    </row>
    <row r="26" spans="4:4">
      <c r="D26" s="153"/>
    </row>
    <row r="27" spans="4:4">
      <c r="D27" s="96"/>
    </row>
    <row r="28" spans="4:4">
      <c r="D28" s="96"/>
    </row>
    <row r="29" spans="4:4">
      <c r="D29" s="96"/>
    </row>
    <row r="30" spans="4:4">
      <c r="D30" s="96"/>
    </row>
    <row r="31" spans="4:4">
      <c r="D31" s="96"/>
    </row>
    <row r="32" spans="4:4">
      <c r="D32" s="96"/>
    </row>
    <row r="33" spans="4:4">
      <c r="D33" s="96"/>
    </row>
    <row r="34" spans="4:4">
      <c r="D34" s="95"/>
    </row>
    <row r="35" spans="4:4">
      <c r="D35" s="95"/>
    </row>
    <row r="36" spans="4:4">
      <c r="D36" s="95"/>
    </row>
    <row r="37" spans="4:4">
      <c r="D37" s="95"/>
    </row>
    <row r="38" spans="4:4">
      <c r="D38" s="95"/>
    </row>
  </sheetData>
  <mergeCells count="1">
    <mergeCell ref="D14:D26"/>
  </mergeCells>
  <pageMargins left="0.75" right="0.75" top="1" bottom="1" header="0.5" footer="0.5"/>
  <pageSetup paperSize="8"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pageSetUpPr fitToPage="1"/>
  </sheetPr>
  <dimension ref="B2:D26"/>
  <sheetViews>
    <sheetView workbookViewId="0">
      <selection activeCell="B19" sqref="B19"/>
    </sheetView>
  </sheetViews>
  <sheetFormatPr defaultColWidth="11" defaultRowHeight="15.75"/>
  <cols>
    <col min="1" max="1" width="27" customWidth="1"/>
    <col min="2" max="2" width="33.625" style="5" customWidth="1"/>
    <col min="3" max="3" width="67.875" style="1" customWidth="1"/>
    <col min="4" max="4" width="24" style="5" customWidth="1"/>
  </cols>
  <sheetData>
    <row r="2" spans="2:4" ht="16.5" thickBot="1"/>
    <row r="3" spans="2:4" ht="16.5" thickBot="1">
      <c r="B3" s="36" t="s">
        <v>2</v>
      </c>
      <c r="C3" s="37" t="s">
        <v>3</v>
      </c>
      <c r="D3" s="38" t="s">
        <v>4</v>
      </c>
    </row>
    <row r="4" spans="2:4" ht="16.5" thickBot="1">
      <c r="B4" s="39" t="s">
        <v>5</v>
      </c>
      <c r="C4" s="40" t="s">
        <v>89</v>
      </c>
      <c r="D4" s="41" t="s">
        <v>6</v>
      </c>
    </row>
    <row r="5" spans="2:4" ht="16.5" thickBot="1">
      <c r="B5" s="42" t="s">
        <v>7</v>
      </c>
      <c r="C5" s="43" t="s">
        <v>90</v>
      </c>
      <c r="D5" s="44" t="s">
        <v>6</v>
      </c>
    </row>
    <row r="6" spans="2:4" ht="16.5" thickBot="1">
      <c r="B6" s="42" t="s">
        <v>8</v>
      </c>
      <c r="C6" s="43" t="s">
        <v>102</v>
      </c>
      <c r="D6" s="44" t="s">
        <v>6</v>
      </c>
    </row>
    <row r="7" spans="2:4" ht="32.25" thickBot="1">
      <c r="B7" s="45" t="s">
        <v>40</v>
      </c>
      <c r="C7" s="43" t="s">
        <v>91</v>
      </c>
      <c r="D7" s="44" t="s">
        <v>6</v>
      </c>
    </row>
    <row r="8" spans="2:4" ht="32.25" thickBot="1">
      <c r="B8" s="45" t="s">
        <v>9</v>
      </c>
      <c r="C8" s="43" t="s">
        <v>10</v>
      </c>
      <c r="D8" s="44" t="s">
        <v>6</v>
      </c>
    </row>
    <row r="9" spans="2:4" ht="16.5" thickBot="1">
      <c r="B9" s="46" t="s">
        <v>11</v>
      </c>
      <c r="C9" s="43" t="s">
        <v>105</v>
      </c>
      <c r="D9" s="43" t="s">
        <v>81</v>
      </c>
    </row>
    <row r="10" spans="2:4" ht="16.5" thickBot="1">
      <c r="B10" s="46" t="s">
        <v>12</v>
      </c>
      <c r="C10" s="43" t="s">
        <v>106</v>
      </c>
      <c r="D10" s="43" t="s">
        <v>81</v>
      </c>
    </row>
    <row r="11" spans="2:4" ht="16.5" thickBot="1">
      <c r="B11" s="47" t="s">
        <v>13</v>
      </c>
      <c r="C11" s="43" t="s">
        <v>46</v>
      </c>
      <c r="D11" s="43" t="s">
        <v>81</v>
      </c>
    </row>
    <row r="12" spans="2:4" ht="16.5" thickBot="1">
      <c r="B12" s="48" t="s">
        <v>103</v>
      </c>
      <c r="C12" s="43" t="s">
        <v>104</v>
      </c>
      <c r="D12" s="43" t="s">
        <v>81</v>
      </c>
    </row>
    <row r="13" spans="2:4" ht="16.5" thickBot="1">
      <c r="B13" s="46" t="s">
        <v>15</v>
      </c>
      <c r="C13" s="43" t="s">
        <v>47</v>
      </c>
      <c r="D13" s="44" t="s">
        <v>6</v>
      </c>
    </row>
    <row r="14" spans="2:4" ht="16.5" thickBot="1">
      <c r="B14" s="45" t="s">
        <v>18</v>
      </c>
      <c r="C14" s="43" t="s">
        <v>19</v>
      </c>
      <c r="D14" s="43" t="s">
        <v>20</v>
      </c>
    </row>
    <row r="15" spans="2:4" ht="16.5" thickBot="1">
      <c r="B15" s="45" t="s">
        <v>45</v>
      </c>
      <c r="C15" s="43" t="s">
        <v>21</v>
      </c>
      <c r="D15" s="43" t="s">
        <v>16</v>
      </c>
    </row>
    <row r="16" spans="2:4" ht="16.5" thickBot="1">
      <c r="B16" s="45" t="s">
        <v>22</v>
      </c>
      <c r="C16" s="43" t="s">
        <v>48</v>
      </c>
      <c r="D16" s="43" t="s">
        <v>16</v>
      </c>
    </row>
    <row r="17" spans="2:4" ht="16.5" thickBot="1">
      <c r="B17" s="45" t="s">
        <v>23</v>
      </c>
      <c r="C17" s="43" t="s">
        <v>107</v>
      </c>
      <c r="D17" s="43" t="s">
        <v>16</v>
      </c>
    </row>
    <row r="18" spans="2:4" ht="16.5" thickBot="1">
      <c r="B18" s="45" t="s">
        <v>24</v>
      </c>
      <c r="C18" s="43" t="s">
        <v>25</v>
      </c>
      <c r="D18" s="44" t="s">
        <v>6</v>
      </c>
    </row>
    <row r="19" spans="2:4" ht="16.5" thickBot="1">
      <c r="B19" s="45" t="s">
        <v>108</v>
      </c>
      <c r="C19" s="49" t="s">
        <v>49</v>
      </c>
      <c r="D19" s="43" t="s">
        <v>17</v>
      </c>
    </row>
    <row r="20" spans="2:4">
      <c r="B20"/>
      <c r="C20"/>
      <c r="D20"/>
    </row>
    <row r="21" spans="2:4">
      <c r="B21"/>
      <c r="C21"/>
      <c r="D21"/>
    </row>
    <row r="22" spans="2:4">
      <c r="B22"/>
      <c r="C22"/>
      <c r="D22"/>
    </row>
    <row r="23" spans="2:4">
      <c r="B23"/>
      <c r="C23"/>
      <c r="D23"/>
    </row>
    <row r="24" spans="2:4">
      <c r="B24"/>
      <c r="C24"/>
      <c r="D24"/>
    </row>
    <row r="25" spans="2:4">
      <c r="B25"/>
      <c r="C25"/>
      <c r="D25"/>
    </row>
    <row r="26" spans="2:4" s="1" customFormat="1"/>
  </sheetData>
  <pageMargins left="0.23622047244094491" right="0.23622047244094491" top="0.74803149606299213" bottom="0.74803149606299213" header="0.31496062992125984" footer="0.31496062992125984"/>
  <pageSetup paperSize="8"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B1:R151"/>
  <sheetViews>
    <sheetView topLeftCell="A58" zoomScale="80" zoomScaleNormal="80" zoomScalePageLayoutView="80" workbookViewId="0">
      <selection activeCell="B100" sqref="B100"/>
    </sheetView>
  </sheetViews>
  <sheetFormatPr defaultColWidth="11" defaultRowHeight="15.75"/>
  <cols>
    <col min="1" max="1" width="10.875" customWidth="1"/>
    <col min="2" max="2" width="37.875" customWidth="1"/>
    <col min="3" max="3" width="15" customWidth="1"/>
    <col min="4" max="4" width="19.5" customWidth="1"/>
    <col min="5" max="5" width="19.375" customWidth="1"/>
    <col min="6" max="6" width="13.875" customWidth="1"/>
    <col min="7" max="7" width="14.125" customWidth="1"/>
    <col min="8" max="8" width="13.875" customWidth="1"/>
    <col min="9" max="9" width="15.875" customWidth="1"/>
    <col min="11" max="11" width="11.875" customWidth="1"/>
    <col min="15" max="15" width="12" customWidth="1"/>
    <col min="16" max="16" width="12.5" customWidth="1"/>
    <col min="21" max="21" width="14.125" customWidth="1"/>
  </cols>
  <sheetData>
    <row r="1" spans="2:7" ht="16.5" thickBot="1"/>
    <row r="2" spans="2:7" ht="26.25" thickBot="1">
      <c r="B2" s="10" t="s">
        <v>109</v>
      </c>
      <c r="C2" s="101" t="s">
        <v>12</v>
      </c>
      <c r="D2" s="102" t="s">
        <v>14</v>
      </c>
      <c r="E2" s="102" t="s">
        <v>45</v>
      </c>
      <c r="F2" s="102" t="s">
        <v>23</v>
      </c>
      <c r="G2" s="103" t="s">
        <v>22</v>
      </c>
    </row>
    <row r="3" spans="2:7">
      <c r="B3" s="106" t="s">
        <v>26</v>
      </c>
      <c r="C3" s="105" t="str">
        <f>IF(MAX(C4:C7)=0,"-",MAX(C4:C7))</f>
        <v>-</v>
      </c>
      <c r="D3" s="13" t="str">
        <f>IF(MIN(J55:J62,J67:J74)=0,"-",MIN(J55:J62,J67:J74))&amp;IF(OR(MAX(J55:J62,J67:J74)=0,IF(MIN(J55:J62,J67:J74)=0,"",MIN(J55:J62,J67:J74))=MAX(J55:J62,J67:J74)),""," - "&amp;MAX(J55:J62,J67:J74))</f>
        <v>-</v>
      </c>
      <c r="E3" s="13" t="str">
        <f>IF(MIN(N55:N62,N67:N74)=0,"-",MIN(N55:N62,N67:N74))&amp;IF(OR(MAX(N55:N62,N67:N74)=0,IF(MIN(N55:N62,N67:N74)=0,"",MIN(N55:N62,N67:N74))=MAX(N55:N62,N67:N74)),""," - "&amp;MAX(N55:N62,N67:N74))</f>
        <v>-</v>
      </c>
      <c r="F3" s="13" t="str">
        <f>IF(OR(SUM(F4:F7)=0,SUM(F4:F7)=""),"-",SUM(F4:F7))</f>
        <v>-</v>
      </c>
      <c r="G3" s="14" t="str">
        <f>IF(OR(SUM(G4:G7)=0,SUM(G4:G7)=""),"-",SUM(G4:G7))</f>
        <v>-</v>
      </c>
    </row>
    <row r="4" spans="2:7">
      <c r="B4" s="107" t="s">
        <v>28</v>
      </c>
      <c r="C4" s="53" t="str">
        <f>IF(MAX(H55:H58)=0,"-",MAX(H55:H58))</f>
        <v>-</v>
      </c>
      <c r="D4" s="15" t="str">
        <f>IF(MIN(J55:J58)=0,"-",MIN(J55:J58))&amp;IF(OR(MAX(J55:J58)=0,IF(MIN(J55:J58)=0,"",MIN(J55:J58))=MAX(J55:J58)),""," - "&amp;MAX(J55:J58))</f>
        <v>-</v>
      </c>
      <c r="E4" s="15" t="str">
        <f>IF(MIN(N55:N58)=0,"-",MIN(N55:N58))&amp;IF(OR(MAX(N55:N58)=0,IF(MIN(N55:N58)=0,"",MIN(N55:N58))=MAX(N55:N58)),""," - "&amp;MAX(N55:N58))</f>
        <v>-</v>
      </c>
      <c r="F4" s="15" t="str">
        <f>IF(OR(SUM(P55:P58)=0,SUM(P55:P58)=""),"-",SUM(P55:P58))</f>
        <v>-</v>
      </c>
      <c r="G4" s="16" t="str">
        <f>IF(OR(SUM(O55:O58)=0,SUM(O55:O58)=""),"-",SUM(O55:O58))</f>
        <v>-</v>
      </c>
    </row>
    <row r="5" spans="2:7">
      <c r="B5" s="107" t="s">
        <v>29</v>
      </c>
      <c r="C5" s="53" t="str">
        <f>IF(MAX(H59:H62)=0,"-",MAX(H59:H62))</f>
        <v>-</v>
      </c>
      <c r="D5" s="15" t="str">
        <f>IF(MIN(J59:J62)=0,"-",MIN(J59:J62))&amp;IF(OR(MAX(J59:J62)=0,IF(MIN(J59:J62)=0,"",MIN(J59:J62))=MAX(J59:J62)),""," - "&amp;MAX(J59:J62))</f>
        <v>-</v>
      </c>
      <c r="E5" s="15" t="str">
        <f>IF(MIN(N59:N62)=0,"-",MIN(N59:N62))&amp;IF(OR(MAX(N59:N62)=0,IF(MIN(N59:N62)=0,"",MIN(N59:N62))=MAX(N59:N62)),""," - "&amp;MAX(N59:N62))</f>
        <v>-</v>
      </c>
      <c r="F5" s="15" t="str">
        <f>IF(OR(SUM(P59:P62)=0,SUM(P59:P62)=""),"-",SUM(P59:P62))</f>
        <v>-</v>
      </c>
      <c r="G5" s="16" t="str">
        <f>IF(OR(SUM(O59:O62)=0,SUM(O59:O62)=""),"-",SUM(O59:O62))</f>
        <v>-</v>
      </c>
    </row>
    <row r="6" spans="2:7">
      <c r="B6" s="107" t="s">
        <v>30</v>
      </c>
      <c r="C6" s="53" t="str">
        <f>IF(MAX(H67:H70)=0,"-",MAX(H67:H70))</f>
        <v>-</v>
      </c>
      <c r="D6" s="15" t="str">
        <f>IF(MIN(J67:J70)=0,"-",MIN(J67:J70))&amp;IF(OR(MAX(J67:J70)=0,IF(MIN(J67:J70)=0,"",MIN(J67:J70))=MAX(J67:J70)),""," - "&amp;MAX(J67:J70))</f>
        <v>-</v>
      </c>
      <c r="E6" s="15" t="str">
        <f>IF(MIN(N67:N70)=0,"-",MIN(N67:N70))&amp;IF(OR(MAX(N67:N70)=0,IF(MIN(N67:N70)=0,"",MIN(N67:N70))=MAX(N67:N70)),""," - "&amp;MAX(N67:N70))</f>
        <v>-</v>
      </c>
      <c r="F6" s="15" t="str">
        <f>IF(OR(SUM(P67:P70)=0,SUM(P67:P70)=""),"-",SUM(P67:P70))</f>
        <v>-</v>
      </c>
      <c r="G6" s="16" t="str">
        <f>IF(OR(SUM(O67:O70)=0,SUM(O67:O70)=""),"-",SUM(O67:O70))</f>
        <v>-</v>
      </c>
    </row>
    <row r="7" spans="2:7">
      <c r="B7" s="107" t="s">
        <v>31</v>
      </c>
      <c r="C7" s="53" t="str">
        <f>IF(MAX(H71:H74)=0,"-",MAX(H71:H74))</f>
        <v>-</v>
      </c>
      <c r="D7" s="15" t="str">
        <f>IF(MIN(J71:J74)=0,"-",MIN(J71:J74))&amp;IF(OR(MAX(J71:J74)=0,IF(MIN(J71:J74)=0,"",MIN(J71:J74))=MAX(J71:J74)),""," - "&amp;MAX(J71:J74))</f>
        <v>-</v>
      </c>
      <c r="E7" s="15" t="str">
        <f>IF(MIN(N71:N74)=0,"-",MIN(N71:N74))&amp;IF(OR(MAX(N71:N74)=0,IF(MIN(N71:N74)=0,"",MIN(N71:N74))=MAX(N71:N74)),""," - "&amp;MAX(N71:N74))</f>
        <v>-</v>
      </c>
      <c r="F7" s="15" t="str">
        <f>IF(OR(SUM(P71:P74)=0,SUM(P71:P74)=""),"-",SUM(P71:P74))</f>
        <v>-</v>
      </c>
      <c r="G7" s="16" t="str">
        <f>IF(OR(SUM(O71:O74)=0,SUM(O71:O74)=""),"-",SUM(O71:O74))</f>
        <v>-</v>
      </c>
    </row>
    <row r="8" spans="2:7">
      <c r="B8" s="108" t="s">
        <v>32</v>
      </c>
      <c r="C8" s="53" t="str">
        <f>IF(MAX(H63:H66)=0,"-",MAX(H63:H66))</f>
        <v>-</v>
      </c>
      <c r="D8" s="18" t="str">
        <f>IF(MIN(J63:J66)=0,"-",MIN(J63:J66))&amp;IF(OR(MAX(J63:J66)=0,IF(MIN(J63:J66)=0,"",MIN(J63:J66))=MAX(J63:J66)),""," - "&amp;MAX(J63:J66))</f>
        <v>-</v>
      </c>
      <c r="E8" s="15" t="str">
        <f>IF(MIN(N63:N66)=0,"-",MIN(N63:N66))&amp;IF(OR(MAX(N63:N66)=0,IF(MIN(N63:N66)=0,"",MIN(N63:N66))=MAX(N63:N66)),""," - "&amp;MAX(N63:N66))</f>
        <v>-</v>
      </c>
      <c r="F8" s="18" t="str">
        <f>IF(OR(SUM(P63:P66)=0,SUM(P63:P66)=""),"-",SUM(P63:P66))</f>
        <v>-</v>
      </c>
      <c r="G8" s="19" t="str">
        <f>IF(OR(SUM(O63:O66)=0,SUM(O63:O66)=""),"-",SUM(O63:O66))</f>
        <v>-</v>
      </c>
    </row>
    <row r="9" spans="2:7">
      <c r="B9" s="108" t="s">
        <v>33</v>
      </c>
      <c r="C9" s="53" t="str">
        <f>IF(MAX(H79:H82)=0,"-",MAX(H79:H82))</f>
        <v>-</v>
      </c>
      <c r="D9" s="18" t="str">
        <f>IF(MIN(J79:J82)=0,"-",MIN(J79:J82))&amp;IF(OR(MAX(J79:J82)=0,IF(MIN(J79:J82)=0,"",MIN(J79:J82))=MAX(J79:J82)),""," - "&amp;MAX(J79:J82))</f>
        <v>-</v>
      </c>
      <c r="E9" s="15" t="str">
        <f>IF(MIN(N79:N82)=0,"-",MIN(N79:N82))&amp;IF(OR(MAX(N79:N82)=0,IF(MIN(N79:N82)=0,"",MIN(N79:N82))=MAX(N79:N82)),""," - "&amp;MAX(N79:N82))</f>
        <v>-</v>
      </c>
      <c r="F9" s="18" t="str">
        <f>IF(OR(SUM(P79:P82)=0,SUM(P79:P82)=""),"-",SUM(P79:P82))</f>
        <v>-</v>
      </c>
      <c r="G9" s="19" t="str">
        <f>IF(OR(SUM(O79:O82)=0,SUM(O79:O82)=""),"-",SUM(O79:O82))</f>
        <v>-</v>
      </c>
    </row>
    <row r="10" spans="2:7">
      <c r="B10" s="108" t="s">
        <v>34</v>
      </c>
      <c r="C10" s="53" t="str">
        <f>IF(MAX(H75:H78)=0,"-",MAX(H75:H78))</f>
        <v>-</v>
      </c>
      <c r="D10" s="18" t="str">
        <f>IF(MIN(J75:J78)=0,"-",MIN(J75:J78))&amp;IF(OR(MAX(J75:J78)=0,IF(MIN(J75:J78)=0,"",MIN(J75:J78))=MAX(J75:J78)),""," - "&amp;MAX(J75:J78))</f>
        <v>-</v>
      </c>
      <c r="E10" s="15" t="str">
        <f>IF(MIN(N75:N78)=0,"-",MIN(N75:N78))&amp;IF(OR(MAX(N75:N78)=0,IF(MIN(N75:N78)=0,"",MIN(N75:N78))=MAX(N75:N78)),""," - "&amp;MAX(N75:N78))</f>
        <v>-</v>
      </c>
      <c r="F10" s="18" t="str">
        <f>IF(OR(SUM(P75:P78)=0,SUM(P75:P78)=""),"-",SUM(P75:P78))</f>
        <v>-</v>
      </c>
      <c r="G10" s="19" t="str">
        <f>IF(OR(SUM(O75:O78)=0,SUM(O75:O78)=""),"-",SUM(O75:O78))</f>
        <v>-</v>
      </c>
    </row>
    <row r="11" spans="2:7" ht="16.5" thickBot="1">
      <c r="B11" s="110" t="s">
        <v>92</v>
      </c>
      <c r="C11" s="56" t="str">
        <f>IF(MAX(H83)=0,"-",MAX(H83))</f>
        <v>-</v>
      </c>
      <c r="D11" s="111" t="str">
        <f>IF(MIN(J83)=0,"-",MIN(J83))&amp;IF(OR(MAX(J83)=0,IF(MIN(J83)=0,"",MIN(J83))=MAX(J83)),""," - "&amp;MAX(J83))</f>
        <v>-</v>
      </c>
      <c r="E11" s="55" t="s">
        <v>27</v>
      </c>
      <c r="F11" s="111" t="s">
        <v>27</v>
      </c>
      <c r="G11" s="112" t="str">
        <f>IF(OR(O83=0,O83=""),"-",O83)</f>
        <v>-</v>
      </c>
    </row>
    <row r="12" spans="2:7" ht="16.5" thickBot="1">
      <c r="B12" s="21" t="s">
        <v>35</v>
      </c>
      <c r="C12" s="22" t="str">
        <f>IF(OR(MAX(H55:H83)=0,MAX(H55:H83)=""),"-",MAX(H55:H83))</f>
        <v>-</v>
      </c>
      <c r="D12" s="23" t="str">
        <f>IF(OR(MAX(J55:J83)=0,MAX(J55:J83)=""),"-",MAX(J55:J83))</f>
        <v>-</v>
      </c>
      <c r="E12" s="23" t="s">
        <v>27</v>
      </c>
      <c r="F12" s="23" t="s">
        <v>27</v>
      </c>
      <c r="G12" s="57" t="str">
        <f>IF(OR(SUM(G3,G8:G11)=0,SUM(G3,G8:G11)=""),"-",SUM(G3,G8:G11))</f>
        <v>-</v>
      </c>
    </row>
    <row r="14" spans="2:7" ht="16.5" thickBot="1">
      <c r="B14" s="26" t="s">
        <v>112</v>
      </c>
    </row>
    <row r="15" spans="2:7">
      <c r="B15" s="58" t="s">
        <v>75</v>
      </c>
      <c r="C15" s="79" t="s">
        <v>101</v>
      </c>
    </row>
    <row r="16" spans="2:7">
      <c r="B16" s="64" t="s">
        <v>82</v>
      </c>
      <c r="C16" s="80" t="str">
        <f>IF(OR(SUM(J119:J146)=0,SUM(J119:J146)=""),"-",SUM(J119:J146))</f>
        <v>-</v>
      </c>
    </row>
    <row r="17" spans="2:3">
      <c r="B17" s="64" t="s">
        <v>97</v>
      </c>
      <c r="C17" s="80" t="str">
        <f>IF(OR(SUM(J147:J150)=0,SUM(J147:J150)=""),"-",SUM(J147:J150))</f>
        <v>-</v>
      </c>
    </row>
    <row r="18" spans="2:3">
      <c r="B18" s="64" t="s">
        <v>76</v>
      </c>
      <c r="C18" s="80" t="str">
        <f>IF(OR(SUM(G3,G8:G10)=0,SUM(G3,G8:G10)=""),"-",SUM(G3,G8:G10))</f>
        <v>-</v>
      </c>
    </row>
    <row r="19" spans="2:3">
      <c r="B19" s="64" t="s">
        <v>98</v>
      </c>
      <c r="C19" s="80" t="str">
        <f>IF(OR(G11=0,G11=""),"-",G11)</f>
        <v>-</v>
      </c>
    </row>
    <row r="20" spans="2:3">
      <c r="B20" s="64" t="s">
        <v>77</v>
      </c>
      <c r="C20" s="80" t="str">
        <f>IF(OR(SUM(C16:C19)=0,SUM(C16:C19)=""),"-",SUM(C16:C19))</f>
        <v>-</v>
      </c>
    </row>
    <row r="21" spans="2:3" ht="16.5" thickBot="1">
      <c r="B21" s="66" t="s">
        <v>78</v>
      </c>
      <c r="C21" s="81" t="b">
        <f>C20=O51</f>
        <v>1</v>
      </c>
    </row>
    <row r="23" spans="2:3" ht="16.5" thickBot="1">
      <c r="B23" s="26" t="s">
        <v>114</v>
      </c>
    </row>
    <row r="24" spans="2:3">
      <c r="B24" s="58" t="s">
        <v>75</v>
      </c>
      <c r="C24" s="79" t="s">
        <v>101</v>
      </c>
    </row>
    <row r="25" spans="2:3">
      <c r="B25" s="64" t="s">
        <v>82</v>
      </c>
      <c r="C25" s="150"/>
    </row>
    <row r="26" spans="2:3">
      <c r="B26" s="64" t="s">
        <v>97</v>
      </c>
      <c r="C26" s="150"/>
    </row>
    <row r="27" spans="2:3">
      <c r="B27" s="64" t="s">
        <v>76</v>
      </c>
      <c r="C27" s="150"/>
    </row>
    <row r="28" spans="2:3">
      <c r="B28" s="64" t="s">
        <v>98</v>
      </c>
      <c r="C28" s="150"/>
    </row>
    <row r="29" spans="2:3">
      <c r="B29" s="64" t="s">
        <v>113</v>
      </c>
      <c r="C29" s="150">
        <f>SUM(C25:C28)</f>
        <v>0</v>
      </c>
    </row>
    <row r="30" spans="2:3">
      <c r="B30" s="26"/>
      <c r="C30" s="148"/>
    </row>
    <row r="31" spans="2:3" ht="16.5" thickBot="1">
      <c r="B31" s="26" t="s">
        <v>115</v>
      </c>
    </row>
    <row r="32" spans="2:3">
      <c r="B32" s="58" t="s">
        <v>75</v>
      </c>
      <c r="C32" s="79" t="s">
        <v>101</v>
      </c>
    </row>
    <row r="33" spans="2:15">
      <c r="B33" s="64" t="s">
        <v>82</v>
      </c>
      <c r="C33" s="150"/>
    </row>
    <row r="34" spans="2:15">
      <c r="B34" s="64" t="s">
        <v>97</v>
      </c>
      <c r="C34" s="150"/>
    </row>
    <row r="35" spans="2:15">
      <c r="B35" s="64" t="s">
        <v>76</v>
      </c>
      <c r="C35" s="150"/>
    </row>
    <row r="36" spans="2:15">
      <c r="B36" s="64" t="s">
        <v>98</v>
      </c>
      <c r="C36" s="150"/>
    </row>
    <row r="37" spans="2:15">
      <c r="B37" s="64" t="s">
        <v>113</v>
      </c>
      <c r="C37" s="150">
        <f>SUM(C33:C36)</f>
        <v>0</v>
      </c>
    </row>
    <row r="38" spans="2:15">
      <c r="B38" s="26"/>
      <c r="C38" s="148"/>
    </row>
    <row r="39" spans="2:15" ht="16.5" thickBot="1"/>
    <row r="40" spans="2:15" ht="54.75" customHeight="1" thickBot="1">
      <c r="B40" s="6" t="s">
        <v>110</v>
      </c>
      <c r="C40" s="101" t="s">
        <v>99</v>
      </c>
      <c r="D40" s="102" t="s">
        <v>36</v>
      </c>
      <c r="E40" s="103" t="s">
        <v>50</v>
      </c>
      <c r="F40" s="54">
        <v>2014</v>
      </c>
      <c r="G40" s="9">
        <v>2015</v>
      </c>
      <c r="H40" s="9">
        <v>2016</v>
      </c>
      <c r="I40" s="9">
        <v>2017</v>
      </c>
      <c r="J40" s="9">
        <v>2018</v>
      </c>
      <c r="K40" s="9">
        <v>2019</v>
      </c>
      <c r="L40" s="9">
        <v>2020</v>
      </c>
      <c r="M40" s="129">
        <v>2021</v>
      </c>
      <c r="N40" s="129">
        <v>2022</v>
      </c>
      <c r="O40" s="25" t="s">
        <v>37</v>
      </c>
    </row>
    <row r="41" spans="2:15">
      <c r="B41" s="106" t="s">
        <v>26</v>
      </c>
      <c r="C41" s="105" t="str">
        <f t="shared" ref="C41" si="0">IF(OR(SUM(C42:C45)=0,SUM(C42:C45)=""),"-",SUM(C42:C45))</f>
        <v>-</v>
      </c>
      <c r="D41" s="123" t="str">
        <f t="shared" ref="D41" si="1">IF(OR(SUM(D42:D45)=0,SUM(D42:D45)=""),"-",SUM(D42:D45))</f>
        <v>-</v>
      </c>
      <c r="E41" s="125" t="str">
        <f t="shared" ref="E41" si="2">IF(OR(SUM(E42:E45)=0,SUM(E42:E45)=""),"-",SUM(E42:E45))</f>
        <v>-</v>
      </c>
      <c r="F41" s="104" t="str">
        <f t="shared" ref="F41:N41" si="3">IF(OR(SUM(F42:F45)=0,SUM(F42:F45)=""),"-",SUM(F42:F45))</f>
        <v>-</v>
      </c>
      <c r="G41" s="123" t="str">
        <f t="shared" si="3"/>
        <v>-</v>
      </c>
      <c r="H41" s="123" t="str">
        <f t="shared" si="3"/>
        <v>-</v>
      </c>
      <c r="I41" s="123" t="str">
        <f t="shared" si="3"/>
        <v>-</v>
      </c>
      <c r="J41" s="123" t="str">
        <f t="shared" si="3"/>
        <v>-</v>
      </c>
      <c r="K41" s="123" t="str">
        <f t="shared" si="3"/>
        <v>-</v>
      </c>
      <c r="L41" s="123" t="str">
        <f t="shared" si="3"/>
        <v>-</v>
      </c>
      <c r="M41" s="123" t="str">
        <f t="shared" si="3"/>
        <v>-</v>
      </c>
      <c r="N41" s="125" t="str">
        <f t="shared" si="3"/>
        <v>-</v>
      </c>
      <c r="O41" s="130" t="str">
        <f t="shared" ref="O41:O51" si="4">IF(OR(SUM(C41:N41)=0,SUM(C41:N41)=""),"-",SUM(C41:N41))</f>
        <v>-</v>
      </c>
    </row>
    <row r="42" spans="2:15">
      <c r="B42" s="107" t="s">
        <v>28</v>
      </c>
      <c r="C42" s="53" t="str">
        <f>IF(OR(SUM(I119:I122)=0,SUM(I119:I122)=""),"-",SUM(I119:I122))</f>
        <v>-</v>
      </c>
      <c r="D42" s="15" t="str">
        <f>IF(OR(SUM(E119:E122)=0,SUM(E119:E122)=""),"-",SUM(E119:E122))</f>
        <v>-</v>
      </c>
      <c r="E42" s="124" t="str">
        <f>IF(OR(SUM(F119:F122)=0,SUM(F119:F122)=""),"-",SUM(F119:F122))</f>
        <v>-</v>
      </c>
      <c r="F42" s="12" t="str">
        <f t="shared" ref="F42:M42" si="5">IF(OR(SUM(D87:D90)=0,SUM(D87:D90)=""),"-",SUM(D87:D90))</f>
        <v>-</v>
      </c>
      <c r="G42" s="15" t="str">
        <f t="shared" si="5"/>
        <v>-</v>
      </c>
      <c r="H42" s="15" t="str">
        <f t="shared" si="5"/>
        <v>-</v>
      </c>
      <c r="I42" s="15" t="str">
        <f t="shared" si="5"/>
        <v>-</v>
      </c>
      <c r="J42" s="15" t="str">
        <f t="shared" si="5"/>
        <v>-</v>
      </c>
      <c r="K42" s="15" t="str">
        <f>IF(OR(SUM(I87:I90)=0,SUM(I87:I90)=""),"-",SUM(I87:I90))</f>
        <v>-</v>
      </c>
      <c r="L42" s="15" t="str">
        <f>IF(OR(SUM(J87:J90)=0,SUM(J87:J90)=""),"-",SUM(J87:J90))</f>
        <v>-</v>
      </c>
      <c r="M42" s="15" t="str">
        <f t="shared" si="5"/>
        <v>-</v>
      </c>
      <c r="N42" s="124" t="str">
        <f>IF(OR(SUM(K87:K90)=0,SUM(K87:K90)=""),"-",SUM(K87:K90))</f>
        <v>-</v>
      </c>
      <c r="O42" s="107" t="str">
        <f t="shared" si="4"/>
        <v>-</v>
      </c>
    </row>
    <row r="43" spans="2:15">
      <c r="B43" s="107" t="s">
        <v>29</v>
      </c>
      <c r="C43" s="53" t="str">
        <f>IF(OR(SUM(I123:I126)=0,SUM(I123:I126)=""),"-",SUM(I123:I126))</f>
        <v>-</v>
      </c>
      <c r="D43" s="15" t="str">
        <f>IF(OR(SUM(E123:E126)=0,SUM(E123:E126)=""),"-",SUM(E123:E126))</f>
        <v>-</v>
      </c>
      <c r="E43" s="124" t="str">
        <f>IF(OR(SUM(F123:F126)=0,SUM(F123:F126)=""),"-",SUM(F123:F126))</f>
        <v>-</v>
      </c>
      <c r="F43" s="12" t="str">
        <f t="shared" ref="F43:M43" si="6">IF(OR(SUM(D91:D94)=0,SUM(D91:D94)=""),"-",SUM(D91:D94))</f>
        <v>-</v>
      </c>
      <c r="G43" s="15" t="str">
        <f t="shared" si="6"/>
        <v>-</v>
      </c>
      <c r="H43" s="15" t="str">
        <f t="shared" si="6"/>
        <v>-</v>
      </c>
      <c r="I43" s="15" t="str">
        <f t="shared" si="6"/>
        <v>-</v>
      </c>
      <c r="J43" s="15" t="str">
        <f t="shared" si="6"/>
        <v>-</v>
      </c>
      <c r="K43" s="15" t="str">
        <f>IF(OR(SUM(I91:I94)=0,SUM(I91:I94)=""),"-",SUM(I91:I94))</f>
        <v>-</v>
      </c>
      <c r="L43" s="15" t="str">
        <f>IF(OR(SUM(J91:J94)=0,SUM(J91:J94)=""),"-",SUM(J91:J94))</f>
        <v>-</v>
      </c>
      <c r="M43" s="15" t="str">
        <f t="shared" si="6"/>
        <v>-</v>
      </c>
      <c r="N43" s="124" t="str">
        <f>IF(OR(SUM(K91:K94)=0,SUM(K91:K94)=""),"-",SUM(K91:K94))</f>
        <v>-</v>
      </c>
      <c r="O43" s="107" t="str">
        <f t="shared" si="4"/>
        <v>-</v>
      </c>
    </row>
    <row r="44" spans="2:15">
      <c r="B44" s="107" t="s">
        <v>30</v>
      </c>
      <c r="C44" s="53" t="str">
        <f>IF(OR(SUM(I131:I134)=0,SUM(I131:I134)=""),"-",SUM(I131:I134))</f>
        <v>-</v>
      </c>
      <c r="D44" s="15" t="str">
        <f>IF(OR(SUM(E131:E134)=0,SUM(E131:E134)=""),"-",SUM(E131:E134))</f>
        <v>-</v>
      </c>
      <c r="E44" s="124" t="str">
        <f>IF(OR(SUM(F131:F134)=0,SUM(F131:F134)=""),"-",SUM(F131:F134))</f>
        <v>-</v>
      </c>
      <c r="F44" s="12" t="str">
        <f t="shared" ref="F44:M44" si="7">IF(OR(SUM(D99:D102)=0,SUM(D99:D102)=""),"-",SUM(D99:D102))</f>
        <v>-</v>
      </c>
      <c r="G44" s="15" t="str">
        <f t="shared" si="7"/>
        <v>-</v>
      </c>
      <c r="H44" s="15" t="str">
        <f t="shared" si="7"/>
        <v>-</v>
      </c>
      <c r="I44" s="15" t="str">
        <f t="shared" si="7"/>
        <v>-</v>
      </c>
      <c r="J44" s="15" t="str">
        <f t="shared" si="7"/>
        <v>-</v>
      </c>
      <c r="K44" s="15" t="str">
        <f>IF(OR(SUM(I99:I102)=0,SUM(I99:I102)=""),"-",SUM(I99:I102))</f>
        <v>-</v>
      </c>
      <c r="L44" s="15" t="str">
        <f>IF(OR(SUM(J99:J102)=0,SUM(J99:J102)=""),"-",SUM(J99:J102))</f>
        <v>-</v>
      </c>
      <c r="M44" s="15" t="str">
        <f t="shared" si="7"/>
        <v>-</v>
      </c>
      <c r="N44" s="124" t="str">
        <f>IF(OR(SUM(K99:K102)=0,SUM(K99:K102)=""),"-",SUM(K99:K102))</f>
        <v>-</v>
      </c>
      <c r="O44" s="107" t="str">
        <f t="shared" si="4"/>
        <v>-</v>
      </c>
    </row>
    <row r="45" spans="2:15">
      <c r="B45" s="107" t="s">
        <v>31</v>
      </c>
      <c r="C45" s="53" t="str">
        <f>IF(OR(SUM(I135:I138)=0,SUM(I135:I138)=""),"-",SUM(I135:I138))</f>
        <v>-</v>
      </c>
      <c r="D45" s="15" t="str">
        <f>IF(OR(SUM(E135:E138)=0,SUM(E135:E138)=""),"-",SUM(E135:E138))</f>
        <v>-</v>
      </c>
      <c r="E45" s="124" t="str">
        <f>IF(OR(SUM(F135:F138)=0,SUM(F135:F138)=""),"-",SUM(F135:F138))</f>
        <v>-</v>
      </c>
      <c r="F45" s="12" t="str">
        <f t="shared" ref="F45:M45" si="8">IF(OR(SUM(D103:D106)=0,SUM(D103:D106)=""),"-",SUM(D103:D106))</f>
        <v>-</v>
      </c>
      <c r="G45" s="15" t="str">
        <f t="shared" si="8"/>
        <v>-</v>
      </c>
      <c r="H45" s="15" t="str">
        <f t="shared" si="8"/>
        <v>-</v>
      </c>
      <c r="I45" s="15" t="str">
        <f t="shared" si="8"/>
        <v>-</v>
      </c>
      <c r="J45" s="15" t="str">
        <f t="shared" si="8"/>
        <v>-</v>
      </c>
      <c r="K45" s="15" t="str">
        <f>IF(OR(SUM(I103:I106)=0,SUM(I103:I106)=""),"-",SUM(I103:I106))</f>
        <v>-</v>
      </c>
      <c r="L45" s="15" t="str">
        <f>IF(OR(SUM(J103:J106)=0,SUM(J103:J106)=""),"-",SUM(J103:J106))</f>
        <v>-</v>
      </c>
      <c r="M45" s="15" t="str">
        <f t="shared" si="8"/>
        <v>-</v>
      </c>
      <c r="N45" s="124" t="str">
        <f>IF(OR(SUM(K103:K106)=0,SUM(K103:K106)=""),"-",SUM(K103:K106))</f>
        <v>-</v>
      </c>
      <c r="O45" s="107" t="str">
        <f t="shared" si="4"/>
        <v>-</v>
      </c>
    </row>
    <row r="46" spans="2:15">
      <c r="B46" s="108" t="s">
        <v>32</v>
      </c>
      <c r="C46" s="53" t="str">
        <f>IF(OR(SUM(I127:I130)=0,SUM(I127:I130)=""),"-",SUM(I127:I130))</f>
        <v>-</v>
      </c>
      <c r="D46" s="15" t="str">
        <f>IF(OR(SUM(E127:E130)=0,SUM(E127:E130)=""),"-",SUM(E127:E130))</f>
        <v>-</v>
      </c>
      <c r="E46" s="124" t="str">
        <f>IF(OR(SUM(F127:F130)=0,SUM(F127:F130)=""),"-",SUM(F127:F130))</f>
        <v>-</v>
      </c>
      <c r="F46" s="12" t="str">
        <f t="shared" ref="F46:M46" si="9">IF(OR(SUM(D95:D98)=0,SUM(D95:D98)=""),"-",SUM(D95:D98))</f>
        <v>-</v>
      </c>
      <c r="G46" s="15" t="str">
        <f t="shared" si="9"/>
        <v>-</v>
      </c>
      <c r="H46" s="15" t="str">
        <f t="shared" si="9"/>
        <v>-</v>
      </c>
      <c r="I46" s="15" t="str">
        <f t="shared" si="9"/>
        <v>-</v>
      </c>
      <c r="J46" s="15" t="str">
        <f t="shared" si="9"/>
        <v>-</v>
      </c>
      <c r="K46" s="15" t="str">
        <f>IF(OR(SUM(I95:I98)=0,SUM(I95:I98)=""),"-",SUM(I95:I98))</f>
        <v>-</v>
      </c>
      <c r="L46" s="15" t="str">
        <f>IF(OR(SUM(J95:J98)=0,SUM(J95:J98)=""),"-",SUM(J95:J98))</f>
        <v>-</v>
      </c>
      <c r="M46" s="15" t="str">
        <f t="shared" si="9"/>
        <v>-</v>
      </c>
      <c r="N46" s="124" t="str">
        <f>IF(OR(SUM(K95:K98)=0,SUM(K95:K98)=""),"-",SUM(K95:K98))</f>
        <v>-</v>
      </c>
      <c r="O46" s="131" t="str">
        <f t="shared" si="4"/>
        <v>-</v>
      </c>
    </row>
    <row r="47" spans="2:15">
      <c r="B47" s="108" t="s">
        <v>33</v>
      </c>
      <c r="C47" s="53" t="str">
        <f>IF(OR(SUM(I143:I146)=0,SUM(I143:I146)=""),"-",SUM(I143:I146))</f>
        <v>-</v>
      </c>
      <c r="D47" s="15" t="str">
        <f>IF(OR(SUM(E143:E146)=0,SUM(E143:E146)=""),"-",SUM(E143:E146))</f>
        <v>-</v>
      </c>
      <c r="E47" s="124" t="str">
        <f>IF(OR(SUM(F143:F146)=0,SUM(F143:F146)=""),"-",SUM(F143:F146))</f>
        <v>-</v>
      </c>
      <c r="F47" s="12" t="str">
        <f t="shared" ref="F47:M47" si="10">IF(OR(SUM(D111:D114)=0,SUM(D111:D114)=""),"-",SUM(D111:D114))</f>
        <v>-</v>
      </c>
      <c r="G47" s="15" t="str">
        <f t="shared" si="10"/>
        <v>-</v>
      </c>
      <c r="H47" s="15" t="str">
        <f t="shared" si="10"/>
        <v>-</v>
      </c>
      <c r="I47" s="15" t="str">
        <f t="shared" si="10"/>
        <v>-</v>
      </c>
      <c r="J47" s="15" t="str">
        <f t="shared" si="10"/>
        <v>-</v>
      </c>
      <c r="K47" s="15" t="str">
        <f>IF(OR(SUM(I111:I114)=0,SUM(I111:I114)=""),"-",SUM(I111:I114))</f>
        <v>-</v>
      </c>
      <c r="L47" s="15" t="str">
        <f>IF(OR(SUM(J111:J114)=0,SUM(J111:J114)=""),"-",SUM(J111:J114))</f>
        <v>-</v>
      </c>
      <c r="M47" s="15" t="str">
        <f t="shared" si="10"/>
        <v>-</v>
      </c>
      <c r="N47" s="124" t="str">
        <f>IF(OR(SUM(K111:K114)=0,SUM(K111:K114)=""),"-",SUM(K111:K114))</f>
        <v>-</v>
      </c>
      <c r="O47" s="131" t="str">
        <f t="shared" si="4"/>
        <v>-</v>
      </c>
    </row>
    <row r="48" spans="2:15">
      <c r="B48" s="108" t="s">
        <v>34</v>
      </c>
      <c r="C48" s="53" t="str">
        <f>IF(OR(SUM(I139:I142)=0,SUM(I139:I142)=""),"-",SUM(I139:I142))</f>
        <v>-</v>
      </c>
      <c r="D48" s="15" t="str">
        <f>IF(OR(SUM(E139:E142)=0,SUM(E139:E142)=""),"-",SUM(E139:E142))</f>
        <v>-</v>
      </c>
      <c r="E48" s="124" t="str">
        <f>IF(OR(SUM(F139:F142)=0,SUM(F139:F142)=""),"-",SUM(F139:F142))</f>
        <v>-</v>
      </c>
      <c r="F48" s="12" t="str">
        <f t="shared" ref="F48:M48" si="11">IF(OR(SUM(D107:D110)=0,SUM(D107:D110)=""),"-",SUM(D107:D110))</f>
        <v>-</v>
      </c>
      <c r="G48" s="15" t="str">
        <f t="shared" si="11"/>
        <v>-</v>
      </c>
      <c r="H48" s="15" t="str">
        <f t="shared" si="11"/>
        <v>-</v>
      </c>
      <c r="I48" s="15" t="str">
        <f t="shared" si="11"/>
        <v>-</v>
      </c>
      <c r="J48" s="15" t="str">
        <f t="shared" si="11"/>
        <v>-</v>
      </c>
      <c r="K48" s="15" t="str">
        <f>IF(OR(SUM(I107:I110)=0,SUM(I107:I110)=""),"-",SUM(I107:I110))</f>
        <v>-</v>
      </c>
      <c r="L48" s="15" t="str">
        <f>IF(OR(SUM(J107:J110)=0,SUM(J107:J110)=""),"-",SUM(J107:J110))</f>
        <v>-</v>
      </c>
      <c r="M48" s="15" t="str">
        <f t="shared" si="11"/>
        <v>-</v>
      </c>
      <c r="N48" s="124" t="str">
        <f>IF(OR(SUM(K107:K110)=0,SUM(K107:K110)=""),"-",SUM(K107:K110))</f>
        <v>-</v>
      </c>
      <c r="O48" s="131" t="str">
        <f t="shared" si="4"/>
        <v>-</v>
      </c>
    </row>
    <row r="49" spans="2:18">
      <c r="B49" s="108" t="s">
        <v>92</v>
      </c>
      <c r="C49" s="126" t="s">
        <v>27</v>
      </c>
      <c r="D49" s="127" t="s">
        <v>27</v>
      </c>
      <c r="E49" s="128" t="s">
        <v>27</v>
      </c>
      <c r="F49" s="12" t="str">
        <f>IF(OR(SUM(D115)=0,SUM(D115)=""),"-",SUM(D115))</f>
        <v>-</v>
      </c>
      <c r="G49" s="15" t="str">
        <f>IF(OR(SUM(E115)=0,SUM(E115)=""),"-",SUM(E115))</f>
        <v>-</v>
      </c>
      <c r="H49" s="15" t="str">
        <f t="shared" ref="H49:M49" si="12">IF(OR(SUM(F115)=0,SUM(F115)=""),"-",SUM(F115))</f>
        <v>-</v>
      </c>
      <c r="I49" s="15" t="str">
        <f t="shared" si="12"/>
        <v>-</v>
      </c>
      <c r="J49" s="15" t="str">
        <f t="shared" si="12"/>
        <v>-</v>
      </c>
      <c r="K49" s="15" t="str">
        <f>IF(OR(SUM(I115)=0,SUM(I115)=""),"-",SUM(I115))</f>
        <v>-</v>
      </c>
      <c r="L49" s="15" t="str">
        <f>IF(OR(SUM(J115)=0,SUM(J115)=""),"-",SUM(J115))</f>
        <v>-</v>
      </c>
      <c r="M49" s="15" t="str">
        <f t="shared" si="12"/>
        <v>-</v>
      </c>
      <c r="N49" s="124" t="str">
        <f>IF(OR(SUM(K115)=0,SUM(K115)=""),"-",SUM(K115))</f>
        <v>-</v>
      </c>
      <c r="O49" s="131" t="str">
        <f t="shared" si="4"/>
        <v>-</v>
      </c>
    </row>
    <row r="50" spans="2:18" ht="16.5" thickBot="1">
      <c r="B50" s="109" t="s">
        <v>97</v>
      </c>
      <c r="C50" s="56" t="str">
        <f>IF(OR(SUM(I147:I150)=0,SUM(I147:I150)=""),"-",SUM(I147:I150))</f>
        <v>-</v>
      </c>
      <c r="D50" s="55" t="str">
        <f>IF(OR(SUM(E147:E150)=0,SUM(E147:E150)=""),"-",SUM(E147:E150))</f>
        <v>-</v>
      </c>
      <c r="E50" s="133" t="str">
        <f>IF(OR(SUM(F147:F150)=0,SUM(F147:F150)=""),"-",SUM(F147:F150))</f>
        <v>-</v>
      </c>
      <c r="F50" s="134" t="s">
        <v>27</v>
      </c>
      <c r="G50" s="135" t="s">
        <v>27</v>
      </c>
      <c r="H50" s="135" t="s">
        <v>27</v>
      </c>
      <c r="I50" s="135" t="s">
        <v>27</v>
      </c>
      <c r="J50" s="135" t="s">
        <v>27</v>
      </c>
      <c r="K50" s="135" t="s">
        <v>27</v>
      </c>
      <c r="L50" s="135" t="s">
        <v>27</v>
      </c>
      <c r="M50" s="135" t="s">
        <v>27</v>
      </c>
      <c r="N50" s="136" t="s">
        <v>27</v>
      </c>
      <c r="O50" s="132" t="str">
        <f t="shared" si="4"/>
        <v>-</v>
      </c>
    </row>
    <row r="51" spans="2:18" ht="16.5" thickBot="1">
      <c r="B51" s="100" t="s">
        <v>35</v>
      </c>
      <c r="C51" s="22" t="str">
        <f>IF(OR(SUM(C41,C46:C50)=0,SUM(C41,C46:C50)=""),"-",SUM(C41,C46:C50))</f>
        <v>-</v>
      </c>
      <c r="D51" s="23" t="str">
        <f t="shared" ref="D51" si="13">IF(OR(SUM(D41,D46:D50)=0,SUM(D41,D46:D50)=""),"-",SUM(D41,D46:D50))</f>
        <v>-</v>
      </c>
      <c r="E51" s="23" t="str">
        <f>IF(OR(SUM(E41,E46:E50)=0,SUM(E41,E46:E50)=""),"-",SUM(E41,E46:E50))</f>
        <v>-</v>
      </c>
      <c r="F51" s="23" t="str">
        <f t="shared" ref="F51" si="14">IF(OR(SUM(F41,F46:F50)=0,SUM(F41,F46:F50)=""),"-",SUM(F41,F46:F50))</f>
        <v>-</v>
      </c>
      <c r="G51" s="23" t="str">
        <f t="shared" ref="G51" si="15">IF(OR(SUM(G41,G46:G50)=0,SUM(G41,G46:G50)=""),"-",SUM(G41,G46:G50))</f>
        <v>-</v>
      </c>
      <c r="H51" s="23" t="str">
        <f t="shared" ref="H51" si="16">IF(OR(SUM(H41,H46:H50)=0,SUM(H41,H46:H50)=""),"-",SUM(H41,H46:H50))</f>
        <v>-</v>
      </c>
      <c r="I51" s="23" t="str">
        <f t="shared" ref="I51" si="17">IF(OR(SUM(I41,I46:I50)=0,SUM(I41,I46:I50)=""),"-",SUM(I41,I46:I50))</f>
        <v>-</v>
      </c>
      <c r="J51" s="23" t="str">
        <f t="shared" ref="J51" si="18">IF(OR(SUM(J41,J46:J50)=0,SUM(J41,J46:J50)=""),"-",SUM(J41,J46:J50))</f>
        <v>-</v>
      </c>
      <c r="K51" s="23" t="str">
        <f t="shared" ref="K51" si="19">IF(OR(SUM(K41,K46:K50)=0,SUM(K41,K46:K50)=""),"-",SUM(K41,K46:K50))</f>
        <v>-</v>
      </c>
      <c r="L51" s="23" t="str">
        <f t="shared" ref="L51:M51" si="20">IF(OR(SUM(L41,L46:L50)=0,SUM(L41,L46:L50)=""),"-",SUM(L41,L46:L50))</f>
        <v>-</v>
      </c>
      <c r="M51" s="23" t="str">
        <f t="shared" si="20"/>
        <v>-</v>
      </c>
      <c r="N51" s="137" t="str">
        <f t="shared" ref="N51" si="21">IF(OR(SUM(N41,N46:N50)=0,SUM(N41,N46:N50)=""),"-",SUM(N41,N46:N50))</f>
        <v>-</v>
      </c>
      <c r="O51" s="24" t="str">
        <f t="shared" si="4"/>
        <v>-</v>
      </c>
    </row>
    <row r="53" spans="2:18" ht="16.5" thickBot="1">
      <c r="B53" s="26" t="s">
        <v>116</v>
      </c>
      <c r="D53" s="83"/>
    </row>
    <row r="54" spans="2:18" ht="55.5" customHeight="1" thickBot="1">
      <c r="B54" s="27" t="s">
        <v>5</v>
      </c>
      <c r="C54" s="7" t="s">
        <v>7</v>
      </c>
      <c r="D54" s="7" t="s">
        <v>8</v>
      </c>
      <c r="E54" s="8" t="s">
        <v>40</v>
      </c>
      <c r="F54" s="8" t="s">
        <v>9</v>
      </c>
      <c r="G54" s="8" t="s">
        <v>11</v>
      </c>
      <c r="H54" s="8" t="s">
        <v>12</v>
      </c>
      <c r="I54" s="8" t="s">
        <v>13</v>
      </c>
      <c r="J54" s="8" t="s">
        <v>103</v>
      </c>
      <c r="K54" s="8" t="s">
        <v>15</v>
      </c>
      <c r="L54" s="8" t="s">
        <v>18</v>
      </c>
      <c r="M54" s="8" t="s">
        <v>45</v>
      </c>
      <c r="N54" s="8" t="s">
        <v>22</v>
      </c>
      <c r="O54" s="8" t="s">
        <v>23</v>
      </c>
      <c r="P54" s="8" t="s">
        <v>24</v>
      </c>
      <c r="Q54" s="120" t="s">
        <v>108</v>
      </c>
    </row>
    <row r="55" spans="2:18">
      <c r="B55" s="11" t="s">
        <v>51</v>
      </c>
      <c r="C55" s="28"/>
      <c r="D55" s="28"/>
      <c r="E55" s="28"/>
      <c r="F55" s="28"/>
      <c r="G55" s="28"/>
      <c r="H55" s="28"/>
      <c r="I55" s="31" t="str">
        <f t="shared" ref="I55:I83" si="22">IF(OR((H55-G55)=0,SUM(H55-G55)=""),"-",SUM(H55-G55))</f>
        <v>-</v>
      </c>
      <c r="J55" s="28"/>
      <c r="K55" s="28"/>
      <c r="L55" s="28"/>
      <c r="M55" s="28"/>
      <c r="N55" s="28"/>
      <c r="O55" s="28"/>
      <c r="P55" s="28"/>
      <c r="Q55" s="28"/>
      <c r="R55" s="50" t="str">
        <f>IFERROR(IF(OR((O55/P55)=0,SUM(O55/P55)=""),"-",SUM(O55/P55)),"-")</f>
        <v>-</v>
      </c>
    </row>
    <row r="56" spans="2:18">
      <c r="B56" s="17" t="s">
        <v>52</v>
      </c>
      <c r="C56" s="30"/>
      <c r="D56" s="30"/>
      <c r="E56" s="30"/>
      <c r="F56" s="30"/>
      <c r="G56" s="30"/>
      <c r="H56" s="30"/>
      <c r="I56" s="31" t="str">
        <f t="shared" si="22"/>
        <v>-</v>
      </c>
      <c r="J56" s="30"/>
      <c r="K56" s="30"/>
      <c r="L56" s="30"/>
      <c r="M56" s="30"/>
      <c r="N56" s="30"/>
      <c r="O56" s="30"/>
      <c r="P56" s="30"/>
      <c r="Q56" s="30"/>
      <c r="R56" s="51" t="str">
        <f t="shared" ref="R56:R82" si="23">IFERROR(IF(OR((O56/P56)=0,SUM(O56/P56)=""),"-",SUM(O56/P56)),"-")</f>
        <v>-</v>
      </c>
    </row>
    <row r="57" spans="2:18">
      <c r="B57" s="17" t="s">
        <v>53</v>
      </c>
      <c r="C57" s="30"/>
      <c r="D57" s="30"/>
      <c r="E57" s="30"/>
      <c r="F57" s="30"/>
      <c r="G57" s="30"/>
      <c r="H57" s="30"/>
      <c r="I57" s="31" t="str">
        <f t="shared" si="22"/>
        <v>-</v>
      </c>
      <c r="J57" s="30"/>
      <c r="K57" s="30"/>
      <c r="L57" s="30"/>
      <c r="M57" s="30"/>
      <c r="N57" s="30"/>
      <c r="O57" s="30"/>
      <c r="P57" s="30"/>
      <c r="Q57" s="30"/>
      <c r="R57" s="51" t="str">
        <f t="shared" si="23"/>
        <v>-</v>
      </c>
    </row>
    <row r="58" spans="2:18" ht="16.5" thickBot="1">
      <c r="B58" s="20" t="s">
        <v>54</v>
      </c>
      <c r="C58" s="32"/>
      <c r="D58" s="32"/>
      <c r="E58" s="32"/>
      <c r="F58" s="32"/>
      <c r="G58" s="32"/>
      <c r="H58" s="32"/>
      <c r="I58" s="33" t="str">
        <f t="shared" si="22"/>
        <v>-</v>
      </c>
      <c r="J58" s="32"/>
      <c r="K58" s="32"/>
      <c r="L58" s="32"/>
      <c r="M58" s="32"/>
      <c r="N58" s="32"/>
      <c r="O58" s="32"/>
      <c r="P58" s="32"/>
      <c r="Q58" s="32"/>
      <c r="R58" s="78" t="str">
        <f t="shared" si="23"/>
        <v>-</v>
      </c>
    </row>
    <row r="59" spans="2:18">
      <c r="B59" s="11" t="s">
        <v>55</v>
      </c>
      <c r="C59" s="28"/>
      <c r="D59" s="28"/>
      <c r="E59" s="28"/>
      <c r="F59" s="28"/>
      <c r="G59" s="28"/>
      <c r="H59" s="28"/>
      <c r="I59" s="29" t="str">
        <f t="shared" si="22"/>
        <v>-</v>
      </c>
      <c r="J59" s="28"/>
      <c r="K59" s="28"/>
      <c r="L59" s="28"/>
      <c r="M59" s="28"/>
      <c r="N59" s="28"/>
      <c r="O59" s="28"/>
      <c r="P59" s="28"/>
      <c r="Q59" s="28"/>
      <c r="R59" s="50" t="str">
        <f t="shared" si="23"/>
        <v>-</v>
      </c>
    </row>
    <row r="60" spans="2:18">
      <c r="B60" s="17" t="s">
        <v>56</v>
      </c>
      <c r="C60" s="30"/>
      <c r="D60" s="30"/>
      <c r="E60" s="30"/>
      <c r="F60" s="30"/>
      <c r="G60" s="30"/>
      <c r="H60" s="30"/>
      <c r="I60" s="31" t="str">
        <f t="shared" si="22"/>
        <v>-</v>
      </c>
      <c r="J60" s="30"/>
      <c r="K60" s="30"/>
      <c r="L60" s="30"/>
      <c r="M60" s="30"/>
      <c r="N60" s="30"/>
      <c r="O60" s="30"/>
      <c r="P60" s="30"/>
      <c r="Q60" s="30"/>
      <c r="R60" s="51" t="str">
        <f t="shared" si="23"/>
        <v>-</v>
      </c>
    </row>
    <row r="61" spans="2:18">
      <c r="B61" s="17" t="s">
        <v>57</v>
      </c>
      <c r="C61" s="30"/>
      <c r="D61" s="30"/>
      <c r="E61" s="30"/>
      <c r="F61" s="30"/>
      <c r="G61" s="30"/>
      <c r="H61" s="30"/>
      <c r="I61" s="31" t="str">
        <f t="shared" si="22"/>
        <v>-</v>
      </c>
      <c r="J61" s="30"/>
      <c r="K61" s="30"/>
      <c r="L61" s="30"/>
      <c r="M61" s="30"/>
      <c r="N61" s="30"/>
      <c r="O61" s="30"/>
      <c r="P61" s="30"/>
      <c r="Q61" s="30"/>
      <c r="R61" s="51" t="str">
        <f t="shared" si="23"/>
        <v>-</v>
      </c>
    </row>
    <row r="62" spans="2:18" ht="16.5" thickBot="1">
      <c r="B62" s="20" t="s">
        <v>58</v>
      </c>
      <c r="C62" s="32"/>
      <c r="D62" s="32"/>
      <c r="E62" s="32"/>
      <c r="F62" s="32"/>
      <c r="G62" s="32"/>
      <c r="H62" s="32"/>
      <c r="I62" s="33" t="str">
        <f t="shared" si="22"/>
        <v>-</v>
      </c>
      <c r="J62" s="32"/>
      <c r="K62" s="32"/>
      <c r="L62" s="32"/>
      <c r="M62" s="32"/>
      <c r="N62" s="32"/>
      <c r="O62" s="32"/>
      <c r="P62" s="32"/>
      <c r="Q62" s="32"/>
      <c r="R62" s="78" t="str">
        <f t="shared" si="23"/>
        <v>-</v>
      </c>
    </row>
    <row r="63" spans="2:18">
      <c r="B63" s="11" t="s">
        <v>41</v>
      </c>
      <c r="C63" s="28"/>
      <c r="D63" s="28"/>
      <c r="E63" s="28"/>
      <c r="F63" s="28"/>
      <c r="G63" s="28"/>
      <c r="H63" s="28"/>
      <c r="I63" s="29" t="str">
        <f t="shared" si="22"/>
        <v>-</v>
      </c>
      <c r="J63" s="28"/>
      <c r="K63" s="28"/>
      <c r="L63" s="28"/>
      <c r="M63" s="28"/>
      <c r="N63" s="28"/>
      <c r="O63" s="28"/>
      <c r="P63" s="28"/>
      <c r="Q63" s="28"/>
      <c r="R63" s="50" t="str">
        <f t="shared" si="23"/>
        <v>-</v>
      </c>
    </row>
    <row r="64" spans="2:18">
      <c r="B64" s="17" t="s">
        <v>42</v>
      </c>
      <c r="C64" s="30"/>
      <c r="D64" s="30"/>
      <c r="E64" s="30"/>
      <c r="F64" s="30"/>
      <c r="G64" s="30"/>
      <c r="H64" s="30"/>
      <c r="I64" s="31" t="str">
        <f t="shared" si="22"/>
        <v>-</v>
      </c>
      <c r="J64" s="30"/>
      <c r="K64" s="30"/>
      <c r="L64" s="30"/>
      <c r="M64" s="30"/>
      <c r="N64" s="30"/>
      <c r="O64" s="30"/>
      <c r="P64" s="30"/>
      <c r="Q64" s="30"/>
      <c r="R64" s="51" t="str">
        <f t="shared" si="23"/>
        <v>-</v>
      </c>
    </row>
    <row r="65" spans="2:18">
      <c r="B65" s="17" t="s">
        <v>43</v>
      </c>
      <c r="C65" s="30"/>
      <c r="D65" s="30"/>
      <c r="E65" s="30"/>
      <c r="F65" s="30"/>
      <c r="G65" s="30"/>
      <c r="H65" s="30"/>
      <c r="I65" s="31" t="str">
        <f t="shared" si="22"/>
        <v>-</v>
      </c>
      <c r="J65" s="30"/>
      <c r="K65" s="30"/>
      <c r="L65" s="30"/>
      <c r="M65" s="30"/>
      <c r="N65" s="30"/>
      <c r="O65" s="30"/>
      <c r="P65" s="30"/>
      <c r="Q65" s="30"/>
      <c r="R65" s="51" t="str">
        <f t="shared" si="23"/>
        <v>-</v>
      </c>
    </row>
    <row r="66" spans="2:18" ht="16.5" thickBot="1">
      <c r="B66" s="20" t="s">
        <v>44</v>
      </c>
      <c r="C66" s="32"/>
      <c r="D66" s="32"/>
      <c r="E66" s="32"/>
      <c r="F66" s="32"/>
      <c r="G66" s="32"/>
      <c r="H66" s="32"/>
      <c r="I66" s="33" t="str">
        <f t="shared" si="22"/>
        <v>-</v>
      </c>
      <c r="J66" s="32"/>
      <c r="K66" s="32"/>
      <c r="L66" s="32"/>
      <c r="M66" s="32"/>
      <c r="N66" s="32"/>
      <c r="O66" s="32"/>
      <c r="P66" s="32"/>
      <c r="Q66" s="32"/>
      <c r="R66" s="78" t="str">
        <f t="shared" si="23"/>
        <v>-</v>
      </c>
    </row>
    <row r="67" spans="2:18">
      <c r="B67" s="11" t="s">
        <v>59</v>
      </c>
      <c r="C67" s="28"/>
      <c r="D67" s="28"/>
      <c r="E67" s="28"/>
      <c r="F67" s="28"/>
      <c r="G67" s="28"/>
      <c r="H67" s="28"/>
      <c r="I67" s="29" t="str">
        <f t="shared" si="22"/>
        <v>-</v>
      </c>
      <c r="J67" s="28"/>
      <c r="K67" s="28"/>
      <c r="L67" s="28"/>
      <c r="M67" s="28"/>
      <c r="N67" s="28"/>
      <c r="O67" s="28"/>
      <c r="P67" s="28"/>
      <c r="Q67" s="28"/>
      <c r="R67" s="50" t="str">
        <f t="shared" si="23"/>
        <v>-</v>
      </c>
    </row>
    <row r="68" spans="2:18">
      <c r="B68" s="17" t="s">
        <v>60</v>
      </c>
      <c r="C68" s="30"/>
      <c r="D68" s="30"/>
      <c r="E68" s="30"/>
      <c r="F68" s="30"/>
      <c r="G68" s="30"/>
      <c r="H68" s="30"/>
      <c r="I68" s="31" t="str">
        <f t="shared" si="22"/>
        <v>-</v>
      </c>
      <c r="J68" s="30"/>
      <c r="K68" s="30"/>
      <c r="L68" s="30"/>
      <c r="M68" s="30"/>
      <c r="N68" s="30"/>
      <c r="O68" s="30"/>
      <c r="P68" s="30"/>
      <c r="Q68" s="30"/>
      <c r="R68" s="51" t="str">
        <f t="shared" si="23"/>
        <v>-</v>
      </c>
    </row>
    <row r="69" spans="2:18">
      <c r="B69" s="17" t="s">
        <v>61</v>
      </c>
      <c r="C69" s="30"/>
      <c r="D69" s="30"/>
      <c r="E69" s="30"/>
      <c r="F69" s="30"/>
      <c r="G69" s="30"/>
      <c r="H69" s="30"/>
      <c r="I69" s="31" t="str">
        <f t="shared" si="22"/>
        <v>-</v>
      </c>
      <c r="J69" s="30"/>
      <c r="K69" s="30"/>
      <c r="L69" s="30"/>
      <c r="M69" s="30"/>
      <c r="N69" s="30"/>
      <c r="O69" s="30"/>
      <c r="P69" s="30"/>
      <c r="Q69" s="30"/>
      <c r="R69" s="51" t="str">
        <f t="shared" si="23"/>
        <v>-</v>
      </c>
    </row>
    <row r="70" spans="2:18" ht="16.5" thickBot="1">
      <c r="B70" s="20" t="s">
        <v>62</v>
      </c>
      <c r="C70" s="32"/>
      <c r="D70" s="32"/>
      <c r="E70" s="32"/>
      <c r="F70" s="32"/>
      <c r="G70" s="32"/>
      <c r="H70" s="32"/>
      <c r="I70" s="33" t="str">
        <f t="shared" si="22"/>
        <v>-</v>
      </c>
      <c r="J70" s="32"/>
      <c r="K70" s="32"/>
      <c r="L70" s="32"/>
      <c r="M70" s="32"/>
      <c r="N70" s="32"/>
      <c r="O70" s="32"/>
      <c r="P70" s="32"/>
      <c r="Q70" s="32"/>
      <c r="R70" s="78" t="str">
        <f t="shared" si="23"/>
        <v>-</v>
      </c>
    </row>
    <row r="71" spans="2:18">
      <c r="B71" s="11" t="s">
        <v>63</v>
      </c>
      <c r="C71" s="28"/>
      <c r="D71" s="28"/>
      <c r="E71" s="28"/>
      <c r="F71" s="28"/>
      <c r="G71" s="28"/>
      <c r="H71" s="28"/>
      <c r="I71" s="29" t="str">
        <f t="shared" si="22"/>
        <v>-</v>
      </c>
      <c r="J71" s="28"/>
      <c r="K71" s="28"/>
      <c r="L71" s="28"/>
      <c r="M71" s="28"/>
      <c r="N71" s="28"/>
      <c r="O71" s="28"/>
      <c r="P71" s="28"/>
      <c r="Q71" s="28"/>
      <c r="R71" s="50" t="str">
        <f t="shared" si="23"/>
        <v>-</v>
      </c>
    </row>
    <row r="72" spans="2:18">
      <c r="B72" s="17" t="s">
        <v>64</v>
      </c>
      <c r="C72" s="30"/>
      <c r="D72" s="30"/>
      <c r="E72" s="30"/>
      <c r="F72" s="30"/>
      <c r="G72" s="30"/>
      <c r="H72" s="30"/>
      <c r="I72" s="31" t="str">
        <f t="shared" si="22"/>
        <v>-</v>
      </c>
      <c r="J72" s="30"/>
      <c r="K72" s="30"/>
      <c r="L72" s="30"/>
      <c r="M72" s="30"/>
      <c r="N72" s="30"/>
      <c r="O72" s="30"/>
      <c r="P72" s="30"/>
      <c r="Q72" s="30"/>
      <c r="R72" s="51" t="str">
        <f t="shared" si="23"/>
        <v>-</v>
      </c>
    </row>
    <row r="73" spans="2:18">
      <c r="B73" s="17" t="s">
        <v>65</v>
      </c>
      <c r="C73" s="30"/>
      <c r="D73" s="30"/>
      <c r="E73" s="30"/>
      <c r="F73" s="30"/>
      <c r="G73" s="30"/>
      <c r="H73" s="30"/>
      <c r="I73" s="31" t="str">
        <f t="shared" si="22"/>
        <v>-</v>
      </c>
      <c r="J73" s="30"/>
      <c r="K73" s="30"/>
      <c r="L73" s="30"/>
      <c r="M73" s="30"/>
      <c r="N73" s="30"/>
      <c r="O73" s="30"/>
      <c r="P73" s="30"/>
      <c r="Q73" s="30"/>
      <c r="R73" s="51" t="str">
        <f t="shared" si="23"/>
        <v>-</v>
      </c>
    </row>
    <row r="74" spans="2:18" ht="16.5" thickBot="1">
      <c r="B74" s="20" t="s">
        <v>66</v>
      </c>
      <c r="C74" s="32"/>
      <c r="D74" s="32"/>
      <c r="E74" s="32"/>
      <c r="F74" s="32"/>
      <c r="G74" s="32"/>
      <c r="H74" s="32"/>
      <c r="I74" s="33" t="str">
        <f t="shared" si="22"/>
        <v>-</v>
      </c>
      <c r="J74" s="32"/>
      <c r="K74" s="32"/>
      <c r="L74" s="32"/>
      <c r="M74" s="32"/>
      <c r="N74" s="32"/>
      <c r="O74" s="32"/>
      <c r="P74" s="32"/>
      <c r="Q74" s="32"/>
      <c r="R74" s="78" t="str">
        <f t="shared" si="23"/>
        <v>-</v>
      </c>
    </row>
    <row r="75" spans="2:18">
      <c r="B75" s="11" t="s">
        <v>67</v>
      </c>
      <c r="C75" s="28"/>
      <c r="D75" s="28"/>
      <c r="E75" s="28"/>
      <c r="F75" s="28"/>
      <c r="G75" s="28"/>
      <c r="H75" s="28"/>
      <c r="I75" s="29" t="str">
        <f t="shared" si="22"/>
        <v>-</v>
      </c>
      <c r="J75" s="28"/>
      <c r="K75" s="28"/>
      <c r="L75" s="28"/>
      <c r="M75" s="28"/>
      <c r="N75" s="28"/>
      <c r="O75" s="28"/>
      <c r="P75" s="28"/>
      <c r="Q75" s="28"/>
      <c r="R75" s="50" t="str">
        <f t="shared" si="23"/>
        <v>-</v>
      </c>
    </row>
    <row r="76" spans="2:18">
      <c r="B76" s="17" t="s">
        <v>68</v>
      </c>
      <c r="C76" s="30"/>
      <c r="D76" s="30"/>
      <c r="E76" s="30"/>
      <c r="F76" s="30"/>
      <c r="G76" s="30"/>
      <c r="H76" s="30"/>
      <c r="I76" s="31" t="str">
        <f t="shared" si="22"/>
        <v>-</v>
      </c>
      <c r="J76" s="30"/>
      <c r="K76" s="30"/>
      <c r="L76" s="30"/>
      <c r="M76" s="30"/>
      <c r="N76" s="30"/>
      <c r="O76" s="30"/>
      <c r="P76" s="30"/>
      <c r="Q76" s="30"/>
      <c r="R76" s="51" t="str">
        <f t="shared" si="23"/>
        <v>-</v>
      </c>
    </row>
    <row r="77" spans="2:18">
      <c r="B77" s="17" t="s">
        <v>69</v>
      </c>
      <c r="C77" s="30"/>
      <c r="D77" s="30"/>
      <c r="E77" s="30"/>
      <c r="F77" s="30"/>
      <c r="G77" s="30"/>
      <c r="H77" s="30"/>
      <c r="I77" s="31" t="str">
        <f t="shared" si="22"/>
        <v>-</v>
      </c>
      <c r="J77" s="30"/>
      <c r="K77" s="30"/>
      <c r="L77" s="30"/>
      <c r="M77" s="30"/>
      <c r="N77" s="30"/>
      <c r="O77" s="30"/>
      <c r="P77" s="30"/>
      <c r="Q77" s="30"/>
      <c r="R77" s="51" t="str">
        <f t="shared" si="23"/>
        <v>-</v>
      </c>
    </row>
    <row r="78" spans="2:18" ht="16.5" thickBot="1">
      <c r="B78" s="20" t="s">
        <v>70</v>
      </c>
      <c r="C78" s="32"/>
      <c r="D78" s="32"/>
      <c r="E78" s="32"/>
      <c r="F78" s="32"/>
      <c r="G78" s="32"/>
      <c r="H78" s="32"/>
      <c r="I78" s="33" t="str">
        <f t="shared" si="22"/>
        <v>-</v>
      </c>
      <c r="J78" s="32"/>
      <c r="K78" s="32"/>
      <c r="L78" s="32"/>
      <c r="M78" s="32"/>
      <c r="N78" s="32"/>
      <c r="O78" s="32"/>
      <c r="P78" s="32"/>
      <c r="Q78" s="32"/>
      <c r="R78" s="78" t="str">
        <f t="shared" si="23"/>
        <v>-</v>
      </c>
    </row>
    <row r="79" spans="2:18">
      <c r="B79" s="11" t="s">
        <v>71</v>
      </c>
      <c r="C79" s="28"/>
      <c r="D79" s="28"/>
      <c r="E79" s="28"/>
      <c r="F79" s="28"/>
      <c r="G79" s="28"/>
      <c r="H79" s="28"/>
      <c r="I79" s="29" t="str">
        <f>IF(OR((H79-G79)=0,SUM(H79-G79)=""),"-",SUM(H79-G79))</f>
        <v>-</v>
      </c>
      <c r="J79" s="28"/>
      <c r="K79" s="28"/>
      <c r="L79" s="28"/>
      <c r="M79" s="28"/>
      <c r="N79" s="28"/>
      <c r="O79" s="28"/>
      <c r="P79" s="28"/>
      <c r="Q79" s="28"/>
      <c r="R79" s="50" t="str">
        <f t="shared" si="23"/>
        <v>-</v>
      </c>
    </row>
    <row r="80" spans="2:18">
      <c r="B80" s="17" t="s">
        <v>72</v>
      </c>
      <c r="C80" s="30"/>
      <c r="D80" s="30"/>
      <c r="E80" s="30"/>
      <c r="F80" s="30"/>
      <c r="G80" s="30"/>
      <c r="H80" s="30"/>
      <c r="I80" s="31" t="str">
        <f t="shared" si="22"/>
        <v>-</v>
      </c>
      <c r="J80" s="30"/>
      <c r="K80" s="30"/>
      <c r="L80" s="30"/>
      <c r="M80" s="30"/>
      <c r="N80" s="30"/>
      <c r="O80" s="30"/>
      <c r="P80" s="30"/>
      <c r="Q80" s="30"/>
      <c r="R80" s="51" t="str">
        <f t="shared" si="23"/>
        <v>-</v>
      </c>
    </row>
    <row r="81" spans="2:18">
      <c r="B81" s="17" t="s">
        <v>73</v>
      </c>
      <c r="C81" s="30"/>
      <c r="D81" s="30"/>
      <c r="E81" s="30"/>
      <c r="F81" s="30"/>
      <c r="G81" s="30"/>
      <c r="H81" s="30"/>
      <c r="I81" s="31" t="str">
        <f t="shared" si="22"/>
        <v>-</v>
      </c>
      <c r="J81" s="30"/>
      <c r="K81" s="30"/>
      <c r="L81" s="30"/>
      <c r="M81" s="30"/>
      <c r="N81" s="30"/>
      <c r="O81" s="30"/>
      <c r="P81" s="30"/>
      <c r="Q81" s="30"/>
      <c r="R81" s="51" t="str">
        <f t="shared" si="23"/>
        <v>-</v>
      </c>
    </row>
    <row r="82" spans="2:18" ht="16.5" thickBot="1">
      <c r="B82" s="113" t="s">
        <v>74</v>
      </c>
      <c r="C82" s="114"/>
      <c r="D82" s="114"/>
      <c r="E82" s="114"/>
      <c r="F82" s="114"/>
      <c r="G82" s="114"/>
      <c r="H82" s="114"/>
      <c r="I82" s="115" t="str">
        <f t="shared" si="22"/>
        <v>-</v>
      </c>
      <c r="J82" s="114"/>
      <c r="K82" s="114"/>
      <c r="L82" s="114"/>
      <c r="M82" s="114"/>
      <c r="N82" s="114"/>
      <c r="O82" s="114"/>
      <c r="P82" s="114"/>
      <c r="Q82" s="114"/>
      <c r="R82" s="121" t="str">
        <f t="shared" si="23"/>
        <v>-</v>
      </c>
    </row>
    <row r="83" spans="2:18" ht="16.5" thickBot="1">
      <c r="B83" s="116" t="s">
        <v>92</v>
      </c>
      <c r="C83" s="118" t="s">
        <v>27</v>
      </c>
      <c r="D83" s="118" t="s">
        <v>27</v>
      </c>
      <c r="E83" s="118" t="s">
        <v>27</v>
      </c>
      <c r="F83" s="117"/>
      <c r="G83" s="117"/>
      <c r="H83" s="117"/>
      <c r="I83" s="122" t="str">
        <f t="shared" si="22"/>
        <v>-</v>
      </c>
      <c r="J83" s="118" t="s">
        <v>27</v>
      </c>
      <c r="K83" s="118" t="s">
        <v>27</v>
      </c>
      <c r="L83" s="118" t="s">
        <v>27</v>
      </c>
      <c r="M83" s="118"/>
      <c r="N83" s="118" t="s">
        <v>27</v>
      </c>
      <c r="O83" s="117"/>
      <c r="P83" s="118" t="s">
        <v>27</v>
      </c>
      <c r="Q83" s="118" t="s">
        <v>27</v>
      </c>
      <c r="R83" s="119" t="s">
        <v>27</v>
      </c>
    </row>
    <row r="85" spans="2:18" ht="16.5" thickBot="1">
      <c r="B85" s="26" t="s">
        <v>117</v>
      </c>
    </row>
    <row r="86" spans="2:18" ht="42.75" customHeight="1" thickBot="1">
      <c r="B86" s="27" t="s">
        <v>5</v>
      </c>
      <c r="C86" s="8" t="s">
        <v>40</v>
      </c>
      <c r="D86" s="34">
        <v>2014</v>
      </c>
      <c r="E86" s="34">
        <v>2015</v>
      </c>
      <c r="F86" s="34">
        <v>2016</v>
      </c>
      <c r="G86" s="34">
        <v>2017</v>
      </c>
      <c r="H86" s="34">
        <v>2018</v>
      </c>
      <c r="I86" s="34">
        <v>2019</v>
      </c>
      <c r="J86" s="34">
        <v>2020</v>
      </c>
      <c r="K86" s="34">
        <v>2021</v>
      </c>
      <c r="L86" s="34">
        <v>2022</v>
      </c>
      <c r="M86" s="35" t="s">
        <v>37</v>
      </c>
    </row>
    <row r="87" spans="2:18">
      <c r="B87" s="11" t="str">
        <f t="shared" ref="B87:B114" si="24">B55</f>
        <v>Subsea cable 1</v>
      </c>
      <c r="C87" s="28"/>
      <c r="D87" s="28"/>
      <c r="E87" s="28"/>
      <c r="F87" s="28"/>
      <c r="G87" s="28"/>
      <c r="H87" s="28"/>
      <c r="I87" s="28"/>
      <c r="J87" s="28"/>
      <c r="K87" s="28"/>
      <c r="L87" s="28"/>
      <c r="M87" s="50" t="str">
        <f t="shared" ref="M87:M115" si="25">IF(OR(SUM(E87:L87)=0,SUM(E87:L87)=""),"-",SUM(E87:L87))</f>
        <v>-</v>
      </c>
    </row>
    <row r="88" spans="2:18">
      <c r="B88" s="17" t="str">
        <f t="shared" si="24"/>
        <v>Subsea cable 2</v>
      </c>
      <c r="C88" s="30"/>
      <c r="D88" s="30"/>
      <c r="E88" s="30"/>
      <c r="F88" s="30"/>
      <c r="G88" s="30"/>
      <c r="H88" s="30"/>
      <c r="I88" s="30"/>
      <c r="J88" s="30"/>
      <c r="K88" s="30"/>
      <c r="L88" s="30"/>
      <c r="M88" s="51" t="str">
        <f t="shared" si="25"/>
        <v>-</v>
      </c>
    </row>
    <row r="89" spans="2:18">
      <c r="B89" s="17" t="str">
        <f t="shared" si="24"/>
        <v>Subsea cable 3</v>
      </c>
      <c r="C89" s="30"/>
      <c r="D89" s="30"/>
      <c r="E89" s="30"/>
      <c r="F89" s="30"/>
      <c r="G89" s="30"/>
      <c r="H89" s="30"/>
      <c r="I89" s="30"/>
      <c r="J89" s="30"/>
      <c r="K89" s="30"/>
      <c r="L89" s="30"/>
      <c r="M89" s="51" t="str">
        <f t="shared" si="25"/>
        <v>-</v>
      </c>
    </row>
    <row r="90" spans="2:18" ht="16.5" thickBot="1">
      <c r="B90" s="20" t="str">
        <f t="shared" si="24"/>
        <v>Subsea cable 4</v>
      </c>
      <c r="C90" s="32"/>
      <c r="D90" s="32"/>
      <c r="E90" s="32"/>
      <c r="F90" s="32"/>
      <c r="G90" s="32"/>
      <c r="H90" s="32"/>
      <c r="I90" s="32"/>
      <c r="J90" s="32"/>
      <c r="K90" s="32"/>
      <c r="L90" s="32"/>
      <c r="M90" s="52" t="str">
        <f t="shared" si="25"/>
        <v>-</v>
      </c>
    </row>
    <row r="91" spans="2:18">
      <c r="B91" s="11" t="str">
        <f t="shared" si="24"/>
        <v>Underground cable (direct-buried) 1</v>
      </c>
      <c r="C91" s="28"/>
      <c r="D91" s="28"/>
      <c r="E91" s="28"/>
      <c r="F91" s="28"/>
      <c r="G91" s="28"/>
      <c r="H91" s="28"/>
      <c r="I91" s="28"/>
      <c r="J91" s="28"/>
      <c r="K91" s="28"/>
      <c r="L91" s="28"/>
      <c r="M91" s="50" t="str">
        <f t="shared" si="25"/>
        <v>-</v>
      </c>
    </row>
    <row r="92" spans="2:18">
      <c r="B92" s="17" t="str">
        <f t="shared" si="24"/>
        <v>Underground cable (direct-buried) 2</v>
      </c>
      <c r="C92" s="30"/>
      <c r="D92" s="30"/>
      <c r="E92" s="30"/>
      <c r="F92" s="30"/>
      <c r="G92" s="30"/>
      <c r="H92" s="30"/>
      <c r="I92" s="30"/>
      <c r="J92" s="30"/>
      <c r="K92" s="30"/>
      <c r="L92" s="30"/>
      <c r="M92" s="51" t="str">
        <f t="shared" si="25"/>
        <v>-</v>
      </c>
    </row>
    <row r="93" spans="2:18">
      <c r="B93" s="17" t="str">
        <f t="shared" si="24"/>
        <v>Underground cable (direct-buried) 3</v>
      </c>
      <c r="C93" s="30"/>
      <c r="D93" s="30"/>
      <c r="E93" s="30"/>
      <c r="F93" s="30"/>
      <c r="G93" s="30"/>
      <c r="H93" s="30"/>
      <c r="I93" s="30"/>
      <c r="J93" s="30"/>
      <c r="K93" s="30"/>
      <c r="L93" s="30"/>
      <c r="M93" s="51" t="str">
        <f t="shared" si="25"/>
        <v>-</v>
      </c>
    </row>
    <row r="94" spans="2:18" ht="16.5" thickBot="1">
      <c r="B94" s="20" t="str">
        <f t="shared" si="24"/>
        <v>Underground cable (direct-buried) 4</v>
      </c>
      <c r="C94" s="32"/>
      <c r="D94" s="32"/>
      <c r="E94" s="32"/>
      <c r="F94" s="32"/>
      <c r="G94" s="32"/>
      <c r="H94" s="32"/>
      <c r="I94" s="32"/>
      <c r="J94" s="32"/>
      <c r="K94" s="32"/>
      <c r="L94" s="32"/>
      <c r="M94" s="52" t="str">
        <f t="shared" si="25"/>
        <v>-</v>
      </c>
    </row>
    <row r="95" spans="2:18">
      <c r="B95" s="11" t="str">
        <f t="shared" si="24"/>
        <v>Tunnel1</v>
      </c>
      <c r="C95" s="28"/>
      <c r="D95" s="28"/>
      <c r="E95" s="28"/>
      <c r="F95" s="28"/>
      <c r="G95" s="28"/>
      <c r="H95" s="28"/>
      <c r="I95" s="28"/>
      <c r="J95" s="28"/>
      <c r="K95" s="28"/>
      <c r="L95" s="28"/>
      <c r="M95" s="50" t="str">
        <f t="shared" si="25"/>
        <v>-</v>
      </c>
    </row>
    <row r="96" spans="2:18">
      <c r="B96" s="17" t="str">
        <f t="shared" si="24"/>
        <v>Tunnel2</v>
      </c>
      <c r="C96" s="30"/>
      <c r="D96" s="30"/>
      <c r="E96" s="30"/>
      <c r="F96" s="30"/>
      <c r="G96" s="30"/>
      <c r="H96" s="30"/>
      <c r="I96" s="30"/>
      <c r="J96" s="30"/>
      <c r="K96" s="30"/>
      <c r="L96" s="30"/>
      <c r="M96" s="51" t="str">
        <f t="shared" si="25"/>
        <v>-</v>
      </c>
    </row>
    <row r="97" spans="2:13">
      <c r="B97" s="17" t="str">
        <f t="shared" si="24"/>
        <v>Tunnel3</v>
      </c>
      <c r="C97" s="30"/>
      <c r="D97" s="30"/>
      <c r="E97" s="30"/>
      <c r="F97" s="30"/>
      <c r="G97" s="30"/>
      <c r="H97" s="30"/>
      <c r="I97" s="30"/>
      <c r="J97" s="30"/>
      <c r="K97" s="30"/>
      <c r="L97" s="30"/>
      <c r="M97" s="51" t="str">
        <f t="shared" si="25"/>
        <v>-</v>
      </c>
    </row>
    <row r="98" spans="2:13" ht="16.5" thickBot="1">
      <c r="B98" s="20" t="str">
        <f t="shared" si="24"/>
        <v>Tunnel4</v>
      </c>
      <c r="C98" s="32"/>
      <c r="D98" s="32"/>
      <c r="E98" s="32"/>
      <c r="F98" s="32"/>
      <c r="G98" s="32"/>
      <c r="H98" s="32"/>
      <c r="I98" s="32"/>
      <c r="J98" s="32"/>
      <c r="K98" s="32"/>
      <c r="L98" s="32"/>
      <c r="M98" s="52" t="str">
        <f t="shared" si="25"/>
        <v>-</v>
      </c>
    </row>
    <row r="99" spans="2:13">
      <c r="B99" s="11" t="str">
        <f t="shared" si="24"/>
        <v>AC overhead line 1</v>
      </c>
      <c r="C99" s="28"/>
      <c r="D99" s="28"/>
      <c r="E99" s="28"/>
      <c r="F99" s="28"/>
      <c r="G99" s="28"/>
      <c r="H99" s="28"/>
      <c r="I99" s="28"/>
      <c r="J99" s="28"/>
      <c r="K99" s="28"/>
      <c r="L99" s="28"/>
      <c r="M99" s="50" t="str">
        <f t="shared" si="25"/>
        <v>-</v>
      </c>
    </row>
    <row r="100" spans="2:13">
      <c r="B100" s="17" t="str">
        <f t="shared" si="24"/>
        <v>AC overhead line 2</v>
      </c>
      <c r="C100" s="30"/>
      <c r="D100" s="30"/>
      <c r="E100" s="30"/>
      <c r="F100" s="30"/>
      <c r="G100" s="30"/>
      <c r="H100" s="30"/>
      <c r="I100" s="30"/>
      <c r="J100" s="30"/>
      <c r="K100" s="30"/>
      <c r="L100" s="30"/>
      <c r="M100" s="51" t="str">
        <f t="shared" si="25"/>
        <v>-</v>
      </c>
    </row>
    <row r="101" spans="2:13">
      <c r="B101" s="17" t="str">
        <f t="shared" si="24"/>
        <v>AC overhead line 3</v>
      </c>
      <c r="C101" s="30"/>
      <c r="D101" s="30"/>
      <c r="E101" s="30"/>
      <c r="F101" s="30"/>
      <c r="G101" s="30"/>
      <c r="H101" s="30"/>
      <c r="I101" s="30"/>
      <c r="J101" s="30"/>
      <c r="K101" s="30"/>
      <c r="L101" s="30"/>
      <c r="M101" s="51" t="str">
        <f t="shared" si="25"/>
        <v>-</v>
      </c>
    </row>
    <row r="102" spans="2:13" ht="16.5" thickBot="1">
      <c r="B102" s="20" t="str">
        <f t="shared" si="24"/>
        <v>AC overhead line 4</v>
      </c>
      <c r="C102" s="32"/>
      <c r="D102" s="32"/>
      <c r="E102" s="32"/>
      <c r="F102" s="32"/>
      <c r="G102" s="32"/>
      <c r="H102" s="32"/>
      <c r="I102" s="32"/>
      <c r="J102" s="32"/>
      <c r="K102" s="32"/>
      <c r="L102" s="32"/>
      <c r="M102" s="52" t="str">
        <f t="shared" si="25"/>
        <v>-</v>
      </c>
    </row>
    <row r="103" spans="2:13">
      <c r="B103" s="11" t="str">
        <f t="shared" si="24"/>
        <v>AC gas insulated line 1</v>
      </c>
      <c r="C103" s="28"/>
      <c r="D103" s="28"/>
      <c r="E103" s="28"/>
      <c r="F103" s="28"/>
      <c r="G103" s="28"/>
      <c r="H103" s="28"/>
      <c r="I103" s="28"/>
      <c r="J103" s="28"/>
      <c r="K103" s="28"/>
      <c r="L103" s="28"/>
      <c r="M103" s="50" t="str">
        <f t="shared" si="25"/>
        <v>-</v>
      </c>
    </row>
    <row r="104" spans="2:13">
      <c r="B104" s="17" t="str">
        <f t="shared" si="24"/>
        <v>AC gas insulated line 2</v>
      </c>
      <c r="C104" s="30"/>
      <c r="D104" s="30"/>
      <c r="E104" s="30"/>
      <c r="F104" s="30"/>
      <c r="G104" s="30"/>
      <c r="H104" s="30"/>
      <c r="I104" s="30"/>
      <c r="J104" s="30"/>
      <c r="K104" s="30"/>
      <c r="L104" s="30"/>
      <c r="M104" s="51" t="str">
        <f t="shared" si="25"/>
        <v>-</v>
      </c>
    </row>
    <row r="105" spans="2:13">
      <c r="B105" s="17" t="str">
        <f t="shared" si="24"/>
        <v>AC gas insulated line 3</v>
      </c>
      <c r="C105" s="30"/>
      <c r="D105" s="30"/>
      <c r="E105" s="30"/>
      <c r="F105" s="30"/>
      <c r="G105" s="30"/>
      <c r="H105" s="30"/>
      <c r="I105" s="30"/>
      <c r="J105" s="30"/>
      <c r="K105" s="30"/>
      <c r="L105" s="30"/>
      <c r="M105" s="51" t="str">
        <f t="shared" si="25"/>
        <v>-</v>
      </c>
    </row>
    <row r="106" spans="2:13" ht="16.5" thickBot="1">
      <c r="B106" s="20" t="str">
        <f t="shared" si="24"/>
        <v>AC gas insulated line 4</v>
      </c>
      <c r="C106" s="32"/>
      <c r="D106" s="32"/>
      <c r="E106" s="32"/>
      <c r="F106" s="32"/>
      <c r="G106" s="32"/>
      <c r="H106" s="32"/>
      <c r="I106" s="32"/>
      <c r="J106" s="32"/>
      <c r="K106" s="32"/>
      <c r="L106" s="32"/>
      <c r="M106" s="52" t="str">
        <f t="shared" si="25"/>
        <v>-</v>
      </c>
    </row>
    <row r="107" spans="2:13">
      <c r="B107" s="11" t="str">
        <f t="shared" si="24"/>
        <v>HVDC Converter station 1</v>
      </c>
      <c r="C107" s="28"/>
      <c r="D107" s="28"/>
      <c r="E107" s="28"/>
      <c r="F107" s="28"/>
      <c r="G107" s="28"/>
      <c r="H107" s="28"/>
      <c r="I107" s="28"/>
      <c r="J107" s="28"/>
      <c r="K107" s="28"/>
      <c r="L107" s="28"/>
      <c r="M107" s="50" t="str">
        <f t="shared" si="25"/>
        <v>-</v>
      </c>
    </row>
    <row r="108" spans="2:13">
      <c r="B108" s="17" t="str">
        <f t="shared" si="24"/>
        <v>HVDC Converter station 2</v>
      </c>
      <c r="C108" s="30"/>
      <c r="D108" s="30"/>
      <c r="E108" s="30"/>
      <c r="F108" s="30"/>
      <c r="G108" s="30"/>
      <c r="H108" s="30"/>
      <c r="I108" s="30"/>
      <c r="J108" s="30"/>
      <c r="K108" s="30"/>
      <c r="L108" s="30"/>
      <c r="M108" s="51" t="str">
        <f t="shared" si="25"/>
        <v>-</v>
      </c>
    </row>
    <row r="109" spans="2:13">
      <c r="B109" s="17" t="str">
        <f t="shared" si="24"/>
        <v>HVDC Converter station 3</v>
      </c>
      <c r="C109" s="30"/>
      <c r="D109" s="30"/>
      <c r="E109" s="30"/>
      <c r="F109" s="30"/>
      <c r="G109" s="30"/>
      <c r="H109" s="30"/>
      <c r="I109" s="30"/>
      <c r="J109" s="30"/>
      <c r="K109" s="30"/>
      <c r="L109" s="30"/>
      <c r="M109" s="51" t="str">
        <f t="shared" si="25"/>
        <v>-</v>
      </c>
    </row>
    <row r="110" spans="2:13" ht="16.5" thickBot="1">
      <c r="B110" s="20" t="str">
        <f t="shared" si="24"/>
        <v>HVDC Converter station 4</v>
      </c>
      <c r="C110" s="32"/>
      <c r="D110" s="32"/>
      <c r="E110" s="32"/>
      <c r="F110" s="32"/>
      <c r="G110" s="32"/>
      <c r="H110" s="32"/>
      <c r="I110" s="32"/>
      <c r="J110" s="32"/>
      <c r="K110" s="32"/>
      <c r="L110" s="32"/>
      <c r="M110" s="52" t="str">
        <f t="shared" si="25"/>
        <v>-</v>
      </c>
    </row>
    <row r="111" spans="2:13">
      <c r="B111" s="11" t="str">
        <f t="shared" si="24"/>
        <v>Substation 1</v>
      </c>
      <c r="C111" s="28"/>
      <c r="D111" s="28"/>
      <c r="E111" s="28"/>
      <c r="F111" s="28"/>
      <c r="G111" s="28"/>
      <c r="H111" s="28"/>
      <c r="I111" s="28"/>
      <c r="J111" s="28"/>
      <c r="K111" s="28"/>
      <c r="L111" s="28"/>
      <c r="M111" s="50" t="str">
        <f t="shared" si="25"/>
        <v>-</v>
      </c>
    </row>
    <row r="112" spans="2:13">
      <c r="B112" s="17" t="str">
        <f t="shared" si="24"/>
        <v>Substation 2</v>
      </c>
      <c r="C112" s="30"/>
      <c r="D112" s="30"/>
      <c r="E112" s="30"/>
      <c r="F112" s="30"/>
      <c r="G112" s="30"/>
      <c r="H112" s="30"/>
      <c r="I112" s="30"/>
      <c r="J112" s="30"/>
      <c r="K112" s="30"/>
      <c r="L112" s="30"/>
      <c r="M112" s="51" t="str">
        <f t="shared" si="25"/>
        <v>-</v>
      </c>
    </row>
    <row r="113" spans="2:13">
      <c r="B113" s="17" t="str">
        <f t="shared" si="24"/>
        <v>Substation 3</v>
      </c>
      <c r="C113" s="30"/>
      <c r="D113" s="30"/>
      <c r="E113" s="30"/>
      <c r="F113" s="30"/>
      <c r="G113" s="30"/>
      <c r="H113" s="30"/>
      <c r="I113" s="30"/>
      <c r="J113" s="30"/>
      <c r="K113" s="30"/>
      <c r="L113" s="30"/>
      <c r="M113" s="51" t="str">
        <f t="shared" si="25"/>
        <v>-</v>
      </c>
    </row>
    <row r="114" spans="2:13" ht="16.5" thickBot="1">
      <c r="B114" s="20" t="str">
        <f t="shared" si="24"/>
        <v>Substation 4</v>
      </c>
      <c r="C114" s="32"/>
      <c r="D114" s="32"/>
      <c r="E114" s="32"/>
      <c r="F114" s="32"/>
      <c r="G114" s="32"/>
      <c r="H114" s="32"/>
      <c r="I114" s="32"/>
      <c r="J114" s="32"/>
      <c r="K114" s="32"/>
      <c r="L114" s="32"/>
      <c r="M114" s="52" t="str">
        <f t="shared" si="25"/>
        <v>-</v>
      </c>
    </row>
    <row r="115" spans="2:13" ht="16.5" thickBot="1">
      <c r="B115" s="116" t="s">
        <v>92</v>
      </c>
      <c r="C115" s="118" t="s">
        <v>27</v>
      </c>
      <c r="D115" s="117"/>
      <c r="E115" s="117"/>
      <c r="F115" s="117"/>
      <c r="G115" s="117"/>
      <c r="H115" s="117"/>
      <c r="I115" s="117"/>
      <c r="J115" s="117"/>
      <c r="K115" s="117"/>
      <c r="L115" s="117"/>
      <c r="M115" s="119" t="str">
        <f t="shared" si="25"/>
        <v>-</v>
      </c>
    </row>
    <row r="117" spans="2:13" ht="16.5" thickBot="1">
      <c r="B117" s="26" t="s">
        <v>118</v>
      </c>
    </row>
    <row r="118" spans="2:13" ht="51" customHeight="1" thickBot="1">
      <c r="B118" s="58" t="s">
        <v>5</v>
      </c>
      <c r="C118" s="70" t="s">
        <v>40</v>
      </c>
      <c r="D118" s="71" t="s">
        <v>38</v>
      </c>
      <c r="E118" s="71" t="s">
        <v>36</v>
      </c>
      <c r="F118" s="71" t="s">
        <v>50</v>
      </c>
      <c r="G118" s="71" t="s">
        <v>39</v>
      </c>
      <c r="H118" s="71" t="s">
        <v>100</v>
      </c>
      <c r="I118" s="71" t="s">
        <v>79</v>
      </c>
      <c r="J118" s="72" t="s">
        <v>37</v>
      </c>
    </row>
    <row r="119" spans="2:13">
      <c r="B119" s="61" t="str">
        <f t="shared" ref="B119:B146" si="26">B87</f>
        <v>Subsea cable 1</v>
      </c>
      <c r="C119" s="62"/>
      <c r="D119" s="62"/>
      <c r="E119" s="62"/>
      <c r="F119" s="62"/>
      <c r="G119" s="63" t="str">
        <f t="shared" ref="G119:G146" si="27">IF(OR(H55=0,H55=""),"-",H55)</f>
        <v>-</v>
      </c>
      <c r="H119" s="138">
        <v>25</v>
      </c>
      <c r="I119" s="63" t="str">
        <f>IFERROR(IF(OR(SUM(D119*H119)=0,SUM(D119*H119)=""),"-",SUM(D119*H119)),"-")</f>
        <v>-</v>
      </c>
      <c r="J119" s="50" t="str">
        <f t="shared" ref="J119:J146" si="28">IFERROR(IF(OR(SUM(E119,F119,D119*H119)=0,SUM(E119,F119,D119*H119)=""),"-",SUM(E119,F119,D119*H119)),"-")</f>
        <v>-</v>
      </c>
    </row>
    <row r="120" spans="2:13">
      <c r="B120" s="64" t="str">
        <f t="shared" si="26"/>
        <v>Subsea cable 2</v>
      </c>
      <c r="C120" s="59"/>
      <c r="D120" s="59"/>
      <c r="E120" s="59"/>
      <c r="F120" s="59"/>
      <c r="G120" s="60" t="str">
        <f t="shared" si="27"/>
        <v>-</v>
      </c>
      <c r="H120" s="139">
        <v>25</v>
      </c>
      <c r="I120" s="60" t="str">
        <f t="shared" ref="I120:I146" si="29">IFERROR(IF(OR(SUM(D120*H120)=0,SUM(D120*H120)=""),"-",SUM(D120*H120)),"-")</f>
        <v>-</v>
      </c>
      <c r="J120" s="65" t="str">
        <f t="shared" si="28"/>
        <v>-</v>
      </c>
    </row>
    <row r="121" spans="2:13">
      <c r="B121" s="64" t="str">
        <f t="shared" si="26"/>
        <v>Subsea cable 3</v>
      </c>
      <c r="C121" s="59"/>
      <c r="D121" s="59"/>
      <c r="E121" s="59"/>
      <c r="F121" s="59"/>
      <c r="G121" s="60" t="str">
        <f t="shared" si="27"/>
        <v>-</v>
      </c>
      <c r="H121" s="139">
        <v>25</v>
      </c>
      <c r="I121" s="60" t="str">
        <f t="shared" si="29"/>
        <v>-</v>
      </c>
      <c r="J121" s="65" t="str">
        <f t="shared" si="28"/>
        <v>-</v>
      </c>
    </row>
    <row r="122" spans="2:13" ht="16.5" thickBot="1">
      <c r="B122" s="66" t="str">
        <f t="shared" si="26"/>
        <v>Subsea cable 4</v>
      </c>
      <c r="C122" s="67"/>
      <c r="D122" s="67"/>
      <c r="E122" s="67"/>
      <c r="F122" s="67"/>
      <c r="G122" s="68" t="str">
        <f t="shared" si="27"/>
        <v>-</v>
      </c>
      <c r="H122" s="140">
        <v>25</v>
      </c>
      <c r="I122" s="68" t="str">
        <f t="shared" si="29"/>
        <v>-</v>
      </c>
      <c r="J122" s="69" t="str">
        <f t="shared" si="28"/>
        <v>-</v>
      </c>
    </row>
    <row r="123" spans="2:13">
      <c r="B123" s="73" t="str">
        <f t="shared" si="26"/>
        <v>Underground cable (direct-buried) 1</v>
      </c>
      <c r="C123" s="74"/>
      <c r="D123" s="74"/>
      <c r="E123" s="74"/>
      <c r="F123" s="74"/>
      <c r="G123" s="75" t="str">
        <f t="shared" si="27"/>
        <v>-</v>
      </c>
      <c r="H123" s="141">
        <v>25</v>
      </c>
      <c r="I123" s="75" t="str">
        <f t="shared" si="29"/>
        <v>-</v>
      </c>
      <c r="J123" s="51" t="str">
        <f t="shared" si="28"/>
        <v>-</v>
      </c>
    </row>
    <row r="124" spans="2:13">
      <c r="B124" s="64" t="str">
        <f t="shared" si="26"/>
        <v>Underground cable (direct-buried) 2</v>
      </c>
      <c r="C124" s="59"/>
      <c r="D124" s="59"/>
      <c r="E124" s="59"/>
      <c r="F124" s="59"/>
      <c r="G124" s="60" t="str">
        <f t="shared" si="27"/>
        <v>-</v>
      </c>
      <c r="H124" s="139">
        <v>25</v>
      </c>
      <c r="I124" s="60" t="str">
        <f t="shared" si="29"/>
        <v>-</v>
      </c>
      <c r="J124" s="65" t="str">
        <f t="shared" si="28"/>
        <v>-</v>
      </c>
    </row>
    <row r="125" spans="2:13">
      <c r="B125" s="64" t="str">
        <f t="shared" si="26"/>
        <v>Underground cable (direct-buried) 3</v>
      </c>
      <c r="C125" s="59"/>
      <c r="D125" s="59"/>
      <c r="E125" s="59"/>
      <c r="F125" s="59"/>
      <c r="G125" s="60" t="str">
        <f t="shared" si="27"/>
        <v>-</v>
      </c>
      <c r="H125" s="139">
        <v>25</v>
      </c>
      <c r="I125" s="60" t="str">
        <f t="shared" si="29"/>
        <v>-</v>
      </c>
      <c r="J125" s="65" t="str">
        <f t="shared" si="28"/>
        <v>-</v>
      </c>
    </row>
    <row r="126" spans="2:13" ht="16.5" thickBot="1">
      <c r="B126" s="66" t="str">
        <f t="shared" si="26"/>
        <v>Underground cable (direct-buried) 4</v>
      </c>
      <c r="C126" s="67"/>
      <c r="D126" s="67"/>
      <c r="E126" s="67"/>
      <c r="F126" s="67"/>
      <c r="G126" s="68" t="str">
        <f t="shared" si="27"/>
        <v>-</v>
      </c>
      <c r="H126" s="140">
        <v>25</v>
      </c>
      <c r="I126" s="68" t="str">
        <f t="shared" si="29"/>
        <v>-</v>
      </c>
      <c r="J126" s="69" t="str">
        <f t="shared" si="28"/>
        <v>-</v>
      </c>
    </row>
    <row r="127" spans="2:13">
      <c r="B127" s="11" t="str">
        <f t="shared" si="26"/>
        <v>Tunnel1</v>
      </c>
      <c r="C127" s="28"/>
      <c r="D127" s="28"/>
      <c r="E127" s="28"/>
      <c r="F127" s="28"/>
      <c r="G127" s="29" t="str">
        <f t="shared" si="27"/>
        <v>-</v>
      </c>
      <c r="H127" s="142">
        <v>25</v>
      </c>
      <c r="I127" s="29" t="str">
        <f t="shared" si="29"/>
        <v>-</v>
      </c>
      <c r="J127" s="50" t="str">
        <f t="shared" si="28"/>
        <v>-</v>
      </c>
      <c r="L127" s="83"/>
      <c r="M127" s="83"/>
    </row>
    <row r="128" spans="2:13">
      <c r="B128" s="17" t="str">
        <f t="shared" si="26"/>
        <v>Tunnel2</v>
      </c>
      <c r="C128" s="30"/>
      <c r="D128" s="30"/>
      <c r="E128" s="30"/>
      <c r="F128" s="30"/>
      <c r="G128" s="31" t="str">
        <f t="shared" si="27"/>
        <v>-</v>
      </c>
      <c r="H128" s="143">
        <v>25</v>
      </c>
      <c r="I128" s="31" t="str">
        <f t="shared" si="29"/>
        <v>-</v>
      </c>
      <c r="J128" s="51" t="str">
        <f t="shared" si="28"/>
        <v>-</v>
      </c>
    </row>
    <row r="129" spans="2:10">
      <c r="B129" s="17" t="str">
        <f t="shared" si="26"/>
        <v>Tunnel3</v>
      </c>
      <c r="C129" s="30"/>
      <c r="D129" s="30"/>
      <c r="E129" s="30"/>
      <c r="F129" s="30"/>
      <c r="G129" s="31" t="str">
        <f t="shared" si="27"/>
        <v>-</v>
      </c>
      <c r="H129" s="143">
        <v>25</v>
      </c>
      <c r="I129" s="31" t="str">
        <f t="shared" si="29"/>
        <v>-</v>
      </c>
      <c r="J129" s="51" t="str">
        <f t="shared" si="28"/>
        <v>-</v>
      </c>
    </row>
    <row r="130" spans="2:10" ht="16.5" thickBot="1">
      <c r="B130" s="20" t="str">
        <f t="shared" si="26"/>
        <v>Tunnel4</v>
      </c>
      <c r="C130" s="76"/>
      <c r="D130" s="76"/>
      <c r="E130" s="76"/>
      <c r="F130" s="76"/>
      <c r="G130" s="77" t="str">
        <f t="shared" si="27"/>
        <v>-</v>
      </c>
      <c r="H130" s="144">
        <v>25</v>
      </c>
      <c r="I130" s="77" t="str">
        <f t="shared" si="29"/>
        <v>-</v>
      </c>
      <c r="J130" s="78" t="str">
        <f t="shared" si="28"/>
        <v>-</v>
      </c>
    </row>
    <row r="131" spans="2:10">
      <c r="B131" s="11" t="str">
        <f t="shared" si="26"/>
        <v>AC overhead line 1</v>
      </c>
      <c r="C131" s="28"/>
      <c r="D131" s="28"/>
      <c r="E131" s="28"/>
      <c r="F131" s="28"/>
      <c r="G131" s="29" t="str">
        <f t="shared" si="27"/>
        <v>-</v>
      </c>
      <c r="H131" s="142">
        <v>25</v>
      </c>
      <c r="I131" s="29" t="str">
        <f t="shared" si="29"/>
        <v>-</v>
      </c>
      <c r="J131" s="50" t="str">
        <f t="shared" si="28"/>
        <v>-</v>
      </c>
    </row>
    <row r="132" spans="2:10">
      <c r="B132" s="17" t="str">
        <f t="shared" si="26"/>
        <v>AC overhead line 2</v>
      </c>
      <c r="C132" s="30"/>
      <c r="D132" s="30"/>
      <c r="E132" s="30"/>
      <c r="F132" s="30"/>
      <c r="G132" s="31" t="str">
        <f t="shared" si="27"/>
        <v>-</v>
      </c>
      <c r="H132" s="143">
        <v>25</v>
      </c>
      <c r="I132" s="31" t="str">
        <f t="shared" si="29"/>
        <v>-</v>
      </c>
      <c r="J132" s="51" t="str">
        <f t="shared" si="28"/>
        <v>-</v>
      </c>
    </row>
    <row r="133" spans="2:10">
      <c r="B133" s="17" t="str">
        <f t="shared" si="26"/>
        <v>AC overhead line 3</v>
      </c>
      <c r="C133" s="30"/>
      <c r="D133" s="30"/>
      <c r="E133" s="30"/>
      <c r="F133" s="30"/>
      <c r="G133" s="31" t="str">
        <f t="shared" si="27"/>
        <v>-</v>
      </c>
      <c r="H133" s="143">
        <v>25</v>
      </c>
      <c r="I133" s="31" t="str">
        <f t="shared" si="29"/>
        <v>-</v>
      </c>
      <c r="J133" s="51" t="str">
        <f t="shared" si="28"/>
        <v>-</v>
      </c>
    </row>
    <row r="134" spans="2:10" ht="16.5" thickBot="1">
      <c r="B134" s="20" t="str">
        <f t="shared" si="26"/>
        <v>AC overhead line 4</v>
      </c>
      <c r="C134" s="76"/>
      <c r="D134" s="76"/>
      <c r="E134" s="76"/>
      <c r="F134" s="76"/>
      <c r="G134" s="77" t="str">
        <f t="shared" si="27"/>
        <v>-</v>
      </c>
      <c r="H134" s="144">
        <v>25</v>
      </c>
      <c r="I134" s="77" t="str">
        <f t="shared" si="29"/>
        <v>-</v>
      </c>
      <c r="J134" s="78" t="str">
        <f t="shared" si="28"/>
        <v>-</v>
      </c>
    </row>
    <row r="135" spans="2:10">
      <c r="B135" s="11" t="str">
        <f t="shared" si="26"/>
        <v>AC gas insulated line 1</v>
      </c>
      <c r="C135" s="28"/>
      <c r="D135" s="28"/>
      <c r="E135" s="28"/>
      <c r="F135" s="28"/>
      <c r="G135" s="29" t="str">
        <f t="shared" si="27"/>
        <v>-</v>
      </c>
      <c r="H135" s="142">
        <v>25</v>
      </c>
      <c r="I135" s="29" t="str">
        <f t="shared" si="29"/>
        <v>-</v>
      </c>
      <c r="J135" s="50" t="str">
        <f t="shared" si="28"/>
        <v>-</v>
      </c>
    </row>
    <row r="136" spans="2:10">
      <c r="B136" s="17" t="str">
        <f t="shared" si="26"/>
        <v>AC gas insulated line 2</v>
      </c>
      <c r="C136" s="30"/>
      <c r="D136" s="30"/>
      <c r="E136" s="30"/>
      <c r="F136" s="30"/>
      <c r="G136" s="31" t="str">
        <f t="shared" si="27"/>
        <v>-</v>
      </c>
      <c r="H136" s="143">
        <v>25</v>
      </c>
      <c r="I136" s="31" t="str">
        <f t="shared" si="29"/>
        <v>-</v>
      </c>
      <c r="J136" s="51" t="str">
        <f t="shared" si="28"/>
        <v>-</v>
      </c>
    </row>
    <row r="137" spans="2:10">
      <c r="B137" s="17" t="str">
        <f t="shared" si="26"/>
        <v>AC gas insulated line 3</v>
      </c>
      <c r="C137" s="30"/>
      <c r="D137" s="30"/>
      <c r="E137" s="30"/>
      <c r="F137" s="30"/>
      <c r="G137" s="31" t="str">
        <f t="shared" si="27"/>
        <v>-</v>
      </c>
      <c r="H137" s="143">
        <v>25</v>
      </c>
      <c r="I137" s="31" t="str">
        <f t="shared" si="29"/>
        <v>-</v>
      </c>
      <c r="J137" s="51" t="str">
        <f t="shared" si="28"/>
        <v>-</v>
      </c>
    </row>
    <row r="138" spans="2:10" ht="16.5" thickBot="1">
      <c r="B138" s="20" t="str">
        <f t="shared" si="26"/>
        <v>AC gas insulated line 4</v>
      </c>
      <c r="C138" s="76"/>
      <c r="D138" s="76"/>
      <c r="E138" s="76"/>
      <c r="F138" s="76"/>
      <c r="G138" s="77" t="str">
        <f t="shared" si="27"/>
        <v>-</v>
      </c>
      <c r="H138" s="144">
        <v>25</v>
      </c>
      <c r="I138" s="77" t="str">
        <f t="shared" si="29"/>
        <v>-</v>
      </c>
      <c r="J138" s="78" t="str">
        <f t="shared" si="28"/>
        <v>-</v>
      </c>
    </row>
    <row r="139" spans="2:10">
      <c r="B139" s="11" t="str">
        <f t="shared" si="26"/>
        <v>HVDC Converter station 1</v>
      </c>
      <c r="C139" s="28"/>
      <c r="D139" s="28"/>
      <c r="E139" s="28"/>
      <c r="F139" s="28"/>
      <c r="G139" s="29" t="str">
        <f t="shared" si="27"/>
        <v>-</v>
      </c>
      <c r="H139" s="142">
        <v>25</v>
      </c>
      <c r="I139" s="29" t="str">
        <f t="shared" si="29"/>
        <v>-</v>
      </c>
      <c r="J139" s="50" t="str">
        <f t="shared" si="28"/>
        <v>-</v>
      </c>
    </row>
    <row r="140" spans="2:10">
      <c r="B140" s="17" t="str">
        <f t="shared" si="26"/>
        <v>HVDC Converter station 2</v>
      </c>
      <c r="C140" s="30"/>
      <c r="D140" s="30"/>
      <c r="E140" s="30"/>
      <c r="F140" s="30"/>
      <c r="G140" s="31" t="str">
        <f t="shared" si="27"/>
        <v>-</v>
      </c>
      <c r="H140" s="143">
        <v>25</v>
      </c>
      <c r="I140" s="31" t="str">
        <f t="shared" si="29"/>
        <v>-</v>
      </c>
      <c r="J140" s="51" t="str">
        <f t="shared" si="28"/>
        <v>-</v>
      </c>
    </row>
    <row r="141" spans="2:10">
      <c r="B141" s="17" t="str">
        <f t="shared" si="26"/>
        <v>HVDC Converter station 3</v>
      </c>
      <c r="C141" s="30"/>
      <c r="D141" s="30"/>
      <c r="E141" s="30"/>
      <c r="F141" s="30"/>
      <c r="G141" s="31" t="str">
        <f t="shared" si="27"/>
        <v>-</v>
      </c>
      <c r="H141" s="143">
        <v>25</v>
      </c>
      <c r="I141" s="31" t="str">
        <f t="shared" si="29"/>
        <v>-</v>
      </c>
      <c r="J141" s="51" t="str">
        <f t="shared" si="28"/>
        <v>-</v>
      </c>
    </row>
    <row r="142" spans="2:10" ht="16.5" thickBot="1">
      <c r="B142" s="20" t="str">
        <f t="shared" si="26"/>
        <v>HVDC Converter station 4</v>
      </c>
      <c r="C142" s="76"/>
      <c r="D142" s="76"/>
      <c r="E142" s="76"/>
      <c r="F142" s="76"/>
      <c r="G142" s="77" t="str">
        <f t="shared" si="27"/>
        <v>-</v>
      </c>
      <c r="H142" s="144">
        <v>25</v>
      </c>
      <c r="I142" s="77" t="str">
        <f t="shared" si="29"/>
        <v>-</v>
      </c>
      <c r="J142" s="78" t="str">
        <f t="shared" si="28"/>
        <v>-</v>
      </c>
    </row>
    <row r="143" spans="2:10">
      <c r="B143" s="11" t="str">
        <f t="shared" si="26"/>
        <v>Substation 1</v>
      </c>
      <c r="C143" s="28"/>
      <c r="D143" s="28"/>
      <c r="E143" s="28"/>
      <c r="F143" s="28"/>
      <c r="G143" s="29" t="str">
        <f t="shared" si="27"/>
        <v>-</v>
      </c>
      <c r="H143" s="142">
        <v>25</v>
      </c>
      <c r="I143" s="29" t="str">
        <f t="shared" si="29"/>
        <v>-</v>
      </c>
      <c r="J143" s="50" t="str">
        <f t="shared" si="28"/>
        <v>-</v>
      </c>
    </row>
    <row r="144" spans="2:10">
      <c r="B144" s="17" t="str">
        <f t="shared" si="26"/>
        <v>Substation 2</v>
      </c>
      <c r="C144" s="30"/>
      <c r="D144" s="30"/>
      <c r="E144" s="30"/>
      <c r="F144" s="30"/>
      <c r="G144" s="31" t="str">
        <f t="shared" si="27"/>
        <v>-</v>
      </c>
      <c r="H144" s="143">
        <v>25</v>
      </c>
      <c r="I144" s="31" t="str">
        <f t="shared" si="29"/>
        <v>-</v>
      </c>
      <c r="J144" s="51" t="str">
        <f t="shared" si="28"/>
        <v>-</v>
      </c>
    </row>
    <row r="145" spans="2:10">
      <c r="B145" s="17" t="str">
        <f t="shared" si="26"/>
        <v>Substation 3</v>
      </c>
      <c r="C145" s="30"/>
      <c r="D145" s="30"/>
      <c r="E145" s="30"/>
      <c r="F145" s="30"/>
      <c r="G145" s="31" t="str">
        <f t="shared" si="27"/>
        <v>-</v>
      </c>
      <c r="H145" s="143">
        <v>25</v>
      </c>
      <c r="I145" s="31" t="str">
        <f t="shared" si="29"/>
        <v>-</v>
      </c>
      <c r="J145" s="51" t="str">
        <f t="shared" si="28"/>
        <v>-</v>
      </c>
    </row>
    <row r="146" spans="2:10" ht="16.5" thickBot="1">
      <c r="B146" s="20" t="str">
        <f t="shared" si="26"/>
        <v>Substation 4</v>
      </c>
      <c r="C146" s="76"/>
      <c r="D146" s="76"/>
      <c r="E146" s="76"/>
      <c r="F146" s="76"/>
      <c r="G146" s="77" t="str">
        <f t="shared" si="27"/>
        <v>-</v>
      </c>
      <c r="H146" s="144">
        <v>25</v>
      </c>
      <c r="I146" s="77" t="str">
        <f t="shared" si="29"/>
        <v>-</v>
      </c>
      <c r="J146" s="78" t="str">
        <f t="shared" si="28"/>
        <v>-</v>
      </c>
    </row>
    <row r="147" spans="2:10">
      <c r="B147" s="145" t="s">
        <v>93</v>
      </c>
      <c r="C147" s="28"/>
      <c r="D147" s="28"/>
      <c r="E147" s="28"/>
      <c r="F147" s="28"/>
      <c r="G147" s="97"/>
      <c r="H147" s="142">
        <v>25</v>
      </c>
      <c r="I147" s="29" t="str">
        <f t="shared" ref="I147:I150" si="30">IFERROR(IF(OR(SUM(D147*H147)=0,SUM(D147*H147)=""),"-",SUM(D147*H147)),"-")</f>
        <v>-</v>
      </c>
      <c r="J147" s="50" t="str">
        <f t="shared" ref="J147:J150" si="31">IFERROR(IF(OR(SUM(E147,F147,D147*H147)=0,SUM(E147,F147,D147*H147)=""),"-",SUM(E147,F147,D147*H147)),"-")</f>
        <v>-</v>
      </c>
    </row>
    <row r="148" spans="2:10">
      <c r="B148" s="146" t="s">
        <v>94</v>
      </c>
      <c r="C148" s="30"/>
      <c r="D148" s="30"/>
      <c r="E148" s="30"/>
      <c r="F148" s="30"/>
      <c r="G148" s="98"/>
      <c r="H148" s="143">
        <v>25</v>
      </c>
      <c r="I148" s="31" t="str">
        <f t="shared" si="30"/>
        <v>-</v>
      </c>
      <c r="J148" s="51" t="str">
        <f t="shared" si="31"/>
        <v>-</v>
      </c>
    </row>
    <row r="149" spans="2:10">
      <c r="B149" s="146" t="s">
        <v>95</v>
      </c>
      <c r="C149" s="30"/>
      <c r="D149" s="30"/>
      <c r="E149" s="30"/>
      <c r="F149" s="30"/>
      <c r="G149" s="98"/>
      <c r="H149" s="143">
        <v>25</v>
      </c>
      <c r="I149" s="31" t="str">
        <f t="shared" si="30"/>
        <v>-</v>
      </c>
      <c r="J149" s="51" t="str">
        <f t="shared" si="31"/>
        <v>-</v>
      </c>
    </row>
    <row r="150" spans="2:10" ht="16.5" thickBot="1">
      <c r="B150" s="147" t="s">
        <v>96</v>
      </c>
      <c r="C150" s="76"/>
      <c r="D150" s="76"/>
      <c r="E150" s="76"/>
      <c r="F150" s="76"/>
      <c r="G150" s="99"/>
      <c r="H150" s="144">
        <v>25</v>
      </c>
      <c r="I150" s="77" t="str">
        <f t="shared" si="30"/>
        <v>-</v>
      </c>
      <c r="J150" s="78" t="str">
        <f t="shared" si="31"/>
        <v>-</v>
      </c>
    </row>
    <row r="151" spans="2:10">
      <c r="B151" s="83"/>
    </row>
  </sheetData>
  <conditionalFormatting sqref="C21">
    <cfRule type="cellIs" dxfId="6" priority="2" operator="equal">
      <formula>FALSE</formula>
    </cfRule>
  </conditionalFormatting>
  <pageMargins left="0.7" right="0.7" top="0.75" bottom="0.75" header="0.3" footer="0.3"/>
  <pageSetup paperSize="8" scale="71" fitToHeight="0"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2"/>
  <sheetViews>
    <sheetView workbookViewId="0">
      <selection activeCell="B25" sqref="B25:B26"/>
    </sheetView>
  </sheetViews>
  <sheetFormatPr defaultRowHeight="15.75"/>
  <cols>
    <col min="2" max="4" width="34.625" customWidth="1"/>
  </cols>
  <sheetData>
    <row r="2" spans="2:4">
      <c r="B2" s="87" t="s">
        <v>83</v>
      </c>
      <c r="C2" s="88" t="s">
        <v>84</v>
      </c>
      <c r="D2" s="89" t="s">
        <v>85</v>
      </c>
    </row>
    <row r="3" spans="2:4">
      <c r="B3" s="85"/>
      <c r="C3" s="84"/>
      <c r="D3" s="86"/>
    </row>
    <row r="4" spans="2:4">
      <c r="B4" s="85"/>
      <c r="C4" s="84"/>
      <c r="D4" s="86"/>
    </row>
    <row r="5" spans="2:4">
      <c r="B5" s="85"/>
      <c r="C5" s="84"/>
      <c r="D5" s="86"/>
    </row>
    <row r="6" spans="2:4">
      <c r="B6" s="85"/>
      <c r="C6" s="84"/>
      <c r="D6" s="86"/>
    </row>
    <row r="7" spans="2:4">
      <c r="B7" s="85"/>
      <c r="C7" s="84"/>
      <c r="D7" s="86"/>
    </row>
    <row r="8" spans="2:4">
      <c r="B8" s="85"/>
      <c r="C8" s="84"/>
      <c r="D8" s="86"/>
    </row>
    <row r="9" spans="2:4">
      <c r="B9" s="85"/>
      <c r="C9" s="84"/>
      <c r="D9" s="86"/>
    </row>
    <row r="10" spans="2:4">
      <c r="B10" s="85"/>
      <c r="C10" s="84"/>
      <c r="D10" s="86"/>
    </row>
    <row r="11" spans="2:4">
      <c r="B11" s="85"/>
      <c r="C11" s="84"/>
      <c r="D11" s="86"/>
    </row>
    <row r="12" spans="2:4">
      <c r="B12" s="85"/>
      <c r="C12" s="84"/>
      <c r="D12" s="86"/>
    </row>
    <row r="13" spans="2:4">
      <c r="B13" s="85"/>
      <c r="C13" s="84"/>
      <c r="D13" s="86"/>
    </row>
    <row r="14" spans="2:4">
      <c r="B14" s="85"/>
      <c r="C14" s="84"/>
      <c r="D14" s="86"/>
    </row>
    <row r="15" spans="2:4">
      <c r="B15" s="85"/>
      <c r="C15" s="84"/>
      <c r="D15" s="86"/>
    </row>
    <row r="16" spans="2:4">
      <c r="B16" s="85"/>
      <c r="C16" s="84"/>
      <c r="D16" s="86"/>
    </row>
    <row r="17" spans="2:4">
      <c r="B17" s="85"/>
      <c r="C17" s="84"/>
      <c r="D17" s="86"/>
    </row>
    <row r="18" spans="2:4">
      <c r="B18" s="85"/>
      <c r="C18" s="84"/>
      <c r="D18" s="86"/>
    </row>
    <row r="19" spans="2:4">
      <c r="B19" s="85"/>
      <c r="C19" s="84"/>
      <c r="D19" s="86"/>
    </row>
    <row r="20" spans="2:4">
      <c r="B20" s="85"/>
      <c r="C20" s="84"/>
      <c r="D20" s="86"/>
    </row>
    <row r="21" spans="2:4">
      <c r="B21" s="85"/>
      <c r="C21" s="84"/>
      <c r="D21" s="86"/>
    </row>
    <row r="22" spans="2:4">
      <c r="B22" s="90"/>
      <c r="C22" s="91"/>
      <c r="D22" s="92"/>
    </row>
  </sheetData>
  <pageMargins left="0.7" right="0.7" top="0.75" bottom="0.75" header="0.3" footer="0.3"/>
  <pageSetup paperSize="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fgemExternalPublication" ma:contentTypeID="0x01010062488AB1AA15E14D84DFA7E22D330EDE00D9C3C67B5082214CB79C1A05C27CB868" ma:contentTypeVersion="2" ma:contentTypeDescription="Documents published externally eg Consultation" ma:contentTypeScope="" ma:versionID="716368d04cf2d81ec7bd952ae94a09d6">
  <xsd:schema xmlns:xsd="http://www.w3.org/2001/XMLSchema" xmlns:xs="http://www.w3.org/2001/XMLSchema" xmlns:p="http://schemas.microsoft.com/office/2006/metadata/properties" xmlns:ns2="631298fc-6a88-4548-b7d9-3b164918c4a3" xmlns:ns3="eecedeb9-13b3-4e62-b003-046c92e1668a" xmlns:ns4="http://schemas.microsoft.com/sharepoint/v3/fields" targetNamespace="http://schemas.microsoft.com/office/2006/metadata/properties" ma:root="true" ma:fieldsID="e101e0ae7c016a42c88228ffde35898b" ns2:_="" ns3:_="" ns4:_="">
    <xsd:import namespace="631298fc-6a88-4548-b7d9-3b164918c4a3"/>
    <xsd:import namespace="eecedeb9-13b3-4e62-b003-046c92e1668a"/>
    <xsd:import namespace="http://schemas.microsoft.com/sharepoint/v3/fields"/>
    <xsd:element name="properties">
      <xsd:complexType>
        <xsd:sequence>
          <xsd:element name="documentManagement">
            <xsd:complexType>
              <xsd:all>
                <xsd:element ref="ns2:_x003a_" minOccurs="0"/>
                <xsd:element ref="ns3:_x003a__x003a_" minOccurs="0"/>
                <xsd:element ref="ns3:Ref_x0020_No" minOccurs="0"/>
                <xsd:element ref="ns2:Recipient" minOccurs="0"/>
                <xsd:element ref="ns2:Classification" minOccurs="0"/>
                <xsd:element ref="ns3:Descriptor" minOccurs="0"/>
                <xsd:element ref="ns4:_Status" minOccurs="0"/>
                <xsd:element ref="ns3:Publication_x0020_Date_x003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_x003a_" ma:index="8" nillable="true" ma:displayName=":"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Recipient" ma:index="11" nillable="true" ma:displayName="Recipient" ma:description="Internal or external person(s) or group (eg Exec, SMT or Authority).  For Legal Advice put recipient of advice." ma:internalName="Recipient">
      <xsd:simpleType>
        <xsd:restriction base="dms:Text">
          <xsd:maxLength value="255"/>
        </xsd:restrict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eecedeb9-13b3-4e62-b003-046c92e1668a" elementFormDefault="qualified">
    <xsd:import namespace="http://schemas.microsoft.com/office/2006/documentManagement/types"/>
    <xsd:import namespace="http://schemas.microsoft.com/office/infopath/2007/PartnerControls"/>
    <xsd:element name="_x003a__x003a_" ma:index="9"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Ref_x0020_No" ma:index="10" nillable="true" ma:displayName="Ref No" ma:description="Generally the Ofgem Reference Number assigned by Comms for external publication" ma:internalName="Ref_x0020_No">
      <xsd:simpleType>
        <xsd:restriction base="dms:Text">
          <xsd:maxLength value="255"/>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element name="Publication_x0020_Date_x003a_" ma:index="15" nillable="true" ma:displayName="Publication Date:" ma:default="[today]" ma:description="The Publication Date" ma:format="DateOnly" ma:internalName="Publication_x0020_Date_x003A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69773578-b348-4185-91b0-0c3a7eda8d2a" ContentTypeId="0x01010062488AB1AA15E14D84DFA7E22D330EDE"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or xmlns="eecedeb9-13b3-4e62-b003-046c92e1668a" xsi:nil="true"/>
    <_x003a__x003a_ xmlns="eecedeb9-13b3-4e62-b003-046c92e1668a">-Main Document</_x003a__x003a_>
    <Publication_x0020_Date_x003a_ xmlns="eecedeb9-13b3-4e62-b003-046c92e1668a">2014-08-25T23:00:00+00:00</Publication_x0020_Date_x003a_>
    <Ref_x0020_No xmlns="eecedeb9-13b3-4e62-b003-046c92e1668a" xsi:nil="true"/>
    <_Status xmlns="http://schemas.microsoft.com/sharepoint/v3/fields">Draft</_Status>
    <Classification xmlns="631298fc-6a88-4548-b7d9-3b164918c4a3">Unclassified</Classification>
    <Recipient xmlns="631298fc-6a88-4548-b7d9-3b164918c4a3" xsi:nil="true"/>
    <_x003a_ xmlns="631298fc-6a88-4548-b7d9-3b164918c4a3" xsi:nil="true"/>
  </documentManagement>
</p:properties>
</file>

<file path=customXml/itemProps1.xml><?xml version="1.0" encoding="utf-8"?>
<ds:datastoreItem xmlns:ds="http://schemas.openxmlformats.org/officeDocument/2006/customXml" ds:itemID="{19CEFCEF-241C-422C-8D01-11239BCE8B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eecedeb9-13b3-4e62-b003-046c92e1668a"/>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322EC7-E434-4141-9629-D00812B61D3F}">
  <ds:schemaRefs>
    <ds:schemaRef ds:uri="Microsoft.SharePoint.Taxonomy.ContentTypeSync"/>
  </ds:schemaRefs>
</ds:datastoreItem>
</file>

<file path=customXml/itemProps3.xml><?xml version="1.0" encoding="utf-8"?>
<ds:datastoreItem xmlns:ds="http://schemas.openxmlformats.org/officeDocument/2006/customXml" ds:itemID="{FFBAC894-7B01-4B99-BAF8-85D55F6F479A}">
  <ds:schemaRefs>
    <ds:schemaRef ds:uri="http://schemas.microsoft.com/sharepoint/v3/contenttype/forms"/>
  </ds:schemaRefs>
</ds:datastoreItem>
</file>

<file path=customXml/itemProps4.xml><?xml version="1.0" encoding="utf-8"?>
<ds:datastoreItem xmlns:ds="http://schemas.openxmlformats.org/officeDocument/2006/customXml" ds:itemID="{9205B8FB-0963-477C-B980-63817D5BF542}">
  <ds:schemaRefs>
    <ds:schemaRef ds:uri="http://purl.org/dc/elements/1.1/"/>
    <ds:schemaRef ds:uri="http://purl.org/dc/dcmitype/"/>
    <ds:schemaRef ds:uri="http://schemas.microsoft.com/office/2006/documentManagement/types"/>
    <ds:schemaRef ds:uri="http://schemas.microsoft.com/office/2006/metadata/properties"/>
    <ds:schemaRef ds:uri="eecedeb9-13b3-4e62-b003-046c92e1668a"/>
    <ds:schemaRef ds:uri="http://purl.org/dc/terms/"/>
    <ds:schemaRef ds:uri="http://schemas.microsoft.com/office/infopath/2007/PartnerControls"/>
    <ds:schemaRef ds:uri="http://schemas.openxmlformats.org/package/2006/metadata/core-properties"/>
    <ds:schemaRef ds:uri="http://schemas.microsoft.com/sharepoint/v3/fields"/>
    <ds:schemaRef ds:uri="631298fc-6a88-4548-b7d9-3b164918c4a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Data point legend</vt:lpstr>
      <vt:lpstr>HL Submission Summary</vt:lpstr>
      <vt:lpstr>Explanation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Copy of High Level Interconnector templates</dc:title>
  <dc:creator>Dramblas</dc:creator>
  <cp:lastModifiedBy>%USERNAME%</cp:lastModifiedBy>
  <cp:lastPrinted>2014-08-26T09:48:33Z</cp:lastPrinted>
  <dcterms:created xsi:type="dcterms:W3CDTF">2014-07-16T10:56:03Z</dcterms:created>
  <dcterms:modified xsi:type="dcterms:W3CDTF">2015-12-07T10:50:38Z</dcterms:modified>
  <cp:contentStatus>Published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0x01010062488AB1AA15E14D84DFA7E22D330EDE00D9C3C67B5082214CB79C1A05C27CB868</vt:lpwstr>
  </property>
</Properties>
</file>