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filterPrivacy="1"/>
  <xr:revisionPtr revIDLastSave="0" documentId="13_ncr:1_{280CBE4C-C871-454E-8D4F-6083C8D89FA1}" xr6:coauthVersionLast="45" xr6:coauthVersionMax="45" xr10:uidLastSave="{00000000-0000-0000-0000-000000000000}"/>
  <bookViews>
    <workbookView xWindow="-120" yWindow="-16320" windowWidth="29040" windowHeight="15840" tabRatio="734" xr2:uid="{00000000-000D-0000-FFFF-FFFF00000000}"/>
  </bookViews>
  <sheets>
    <sheet name="Information" sheetId="3" r:id="rId1"/>
    <sheet name="2. ROCs issued and generation" sheetId="9" r:id="rId2"/>
    <sheet name="3. Biomass sustainability" sheetId="2" r:id="rId3"/>
    <sheet name="4. Supplier Compliance" sheetId="5" r:id="rId4"/>
    <sheet name="5. Audits" sheetId="6" r:id="rId5"/>
    <sheet name="6. Generators accredited" sheetId="7" r:id="rId6"/>
    <sheet name="A2. Compliance by suppliers" sheetId="8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12" i="7" l="1"/>
  <c r="X12" i="7"/>
  <c r="AF17" i="5" l="1"/>
  <c r="AE17" i="5"/>
  <c r="AE16" i="5"/>
</calcChain>
</file>

<file path=xl/sharedStrings.xml><?xml version="1.0" encoding="utf-8"?>
<sst xmlns="http://schemas.openxmlformats.org/spreadsheetml/2006/main" count="862" uniqueCount="431">
  <si>
    <t>RO Annual Report 2019-20 - Dataset</t>
  </si>
  <si>
    <t>Table 2.1: Comparison of ROCs issued from 2017-18 to 2019-20</t>
  </si>
  <si>
    <t>Total number of ROCs issued</t>
  </si>
  <si>
    <t>Associated renewable generation (MWh)</t>
  </si>
  <si>
    <t>Total UK electricity supply (MWh)</t>
  </si>
  <si>
    <t>RO renewable generation as a proportion of electricity supply*</t>
  </si>
  <si>
    <t>+2.5pp**</t>
  </si>
  <si>
    <t>+4.6pp**</t>
  </si>
  <si>
    <t>Renewable generation including FIT &amp; CfD (MWh)</t>
  </si>
  <si>
    <t>Renewable generation as a proportion of electricity supply*</t>
  </si>
  <si>
    <t>+5.3pp**</t>
  </si>
  <si>
    <t>+9.6pp**</t>
  </si>
  <si>
    <t>* These figures include generation not exported to the grid. This generation is not captured within the total electricity supply figure; therefore these figures are only representative.</t>
  </si>
  <si>
    <t>** pp – Percentage points</t>
  </si>
  <si>
    <t>2019-20</t>
  </si>
  <si>
    <t>2018-19</t>
  </si>
  <si>
    <t>2017-18</t>
  </si>
  <si>
    <t>Change from
2018-19</t>
  </si>
  <si>
    <t>Change from
2017-18</t>
  </si>
  <si>
    <t>Figure 2.1: ROCs issued, obligation level and renewable generation since 2007-08</t>
  </si>
  <si>
    <t>England</t>
  </si>
  <si>
    <t>Scotland</t>
  </si>
  <si>
    <t>Wales</t>
  </si>
  <si>
    <t>Northern Ireland</t>
  </si>
  <si>
    <t>2007-08</t>
  </si>
  <si>
    <t>2008-09</t>
  </si>
  <si>
    <t>2009-10</t>
  </si>
  <si>
    <t>2010-11</t>
  </si>
  <si>
    <t>2011-12</t>
  </si>
  <si>
    <t>2012-13</t>
  </si>
  <si>
    <t>2013-14</t>
  </si>
  <si>
    <t>2014-15</t>
  </si>
  <si>
    <t>2015-16</t>
  </si>
  <si>
    <t>2016-17</t>
  </si>
  <si>
    <t>Total generation (MWh)</t>
  </si>
  <si>
    <t>RO Year</t>
  </si>
  <si>
    <t>England
(ROCs)</t>
  </si>
  <si>
    <t>Scotland
(ROCs)</t>
  </si>
  <si>
    <t>Wales
(ROCs)</t>
  </si>
  <si>
    <t>Northern Ireland
(ROCs)</t>
  </si>
  <si>
    <t>UK obligation
(ROCs)</t>
  </si>
  <si>
    <t>Figure 2.2: ROCs issued and renewable generation by country for 2019-20</t>
  </si>
  <si>
    <t>ROCs issued</t>
  </si>
  <si>
    <t>Renewable Generation (MWh)</t>
  </si>
  <si>
    <t>Figure 2.3: Issue of ROCs by generation technology since 2007-08</t>
  </si>
  <si>
    <t>RO year</t>
  </si>
  <si>
    <t>Fuelled</t>
  </si>
  <si>
    <t>Hydro</t>
  </si>
  <si>
    <t xml:space="preserve">Landfill gas </t>
  </si>
  <si>
    <t>Offshore wind</t>
  </si>
  <si>
    <t>Onshore wind</t>
  </si>
  <si>
    <t>Sewage gas</t>
  </si>
  <si>
    <t>Solar PV</t>
  </si>
  <si>
    <t>Table 2.2: ROCs issued in 2019-20 by technology and country</t>
  </si>
  <si>
    <t>Technology</t>
  </si>
  <si>
    <t>Total</t>
  </si>
  <si>
    <t>Tidal power</t>
  </si>
  <si>
    <t>[1] Where we refer to a consignment in the context of stations greater than or equal to 1MW, this refers to a single consignment submission for one month. For stations less than 1MW, this is just reported once in the year.</t>
  </si>
  <si>
    <t>[2] Consignments are split by capacity, as well as technology type, in order to differentiate between the different reporting requirements.</t>
  </si>
  <si>
    <r>
      <t>Table 3.1: Consignments</t>
    </r>
    <r>
      <rPr>
        <b/>
        <vertAlign val="superscript"/>
        <sz val="10"/>
        <color theme="1"/>
        <rFont val="Verdana"/>
        <family val="2"/>
      </rPr>
      <t>1</t>
    </r>
    <r>
      <rPr>
        <b/>
        <sz val="10"/>
        <color theme="1"/>
        <rFont val="Verdana"/>
        <family val="2"/>
      </rPr>
      <t xml:space="preserve"> reported by stations against the sustainability criteria, split by technology type and capacity</t>
    </r>
    <r>
      <rPr>
        <b/>
        <vertAlign val="superscript"/>
        <sz val="10"/>
        <color theme="1"/>
        <rFont val="Verdana"/>
        <family val="2"/>
      </rPr>
      <t>2</t>
    </r>
    <r>
      <rPr>
        <b/>
        <sz val="10"/>
        <color theme="1"/>
        <rFont val="Verdana"/>
        <family val="2"/>
      </rPr>
      <t xml:space="preserve"> </t>
    </r>
  </si>
  <si>
    <t>Gasification Stations</t>
  </si>
  <si>
    <t>AD Stations</t>
  </si>
  <si>
    <t>Solid Biomass Stations</t>
  </si>
  <si>
    <t>&lt;1MW</t>
  </si>
  <si>
    <t>≥1MW</t>
  </si>
  <si>
    <t>Meets the land criteria</t>
  </si>
  <si>
    <t>Yes</t>
  </si>
  <si>
    <t>No</t>
  </si>
  <si>
    <t>Exempt</t>
  </si>
  <si>
    <t>Unknown</t>
  </si>
  <si>
    <t>Meets the GHG criteria</t>
  </si>
  <si>
    <t>Bioliquid stations</t>
  </si>
  <si>
    <t>Table 3.2: Weighted average GHG emission figures and thresholds split by technology type</t>
  </si>
  <si>
    <t>Gasification Stations
(gGHG/MJ)</t>
  </si>
  <si>
    <t>AD Stations
(gGHG/MJ)</t>
  </si>
  <si>
    <t>Solid Biomass Stations
(gGHG/MJ)</t>
  </si>
  <si>
    <t>Bioliquid Stations
(% saving)</t>
  </si>
  <si>
    <t>Threshold</t>
  </si>
  <si>
    <t>This data should be used in conjunction with the information presented in the 2019-20 RO annual report.</t>
  </si>
  <si>
    <t>Figure 3.1: The type of feedstocks used (by volume of gas burnt) in anaerobic digestion stations</t>
  </si>
  <si>
    <t>ROCs issued and renewable generation</t>
  </si>
  <si>
    <t>Biomass sustainability</t>
  </si>
  <si>
    <r>
      <rPr>
        <sz val="10"/>
        <color theme="1"/>
        <rFont val="Verdana"/>
        <family val="2"/>
      </rPr>
      <t>Please note: the full biomass sustainability dataset for 2019-20 can be found on our</t>
    </r>
    <r>
      <rPr>
        <u/>
        <sz val="10"/>
        <color theme="10"/>
        <rFont val="Verdana"/>
        <family val="2"/>
      </rPr>
      <t xml:space="preserve"> Biomass sustainability webpage. </t>
    </r>
  </si>
  <si>
    <t>Feedstock</t>
  </si>
  <si>
    <r>
      <t>Quantity burnt (million m</t>
    </r>
    <r>
      <rPr>
        <vertAlign val="superscript"/>
        <sz val="10"/>
        <color theme="0"/>
        <rFont val="Verdana"/>
        <family val="2"/>
      </rPr>
      <t>3</t>
    </r>
    <r>
      <rPr>
        <sz val="10"/>
        <color theme="0"/>
        <rFont val="Verdana"/>
        <family val="2"/>
      </rPr>
      <t>)</t>
    </r>
  </si>
  <si>
    <t>Percentage</t>
  </si>
  <si>
    <t>Silage</t>
  </si>
  <si>
    <t>Food, Garden and Plant Waste</t>
  </si>
  <si>
    <t>Manures and slurries</t>
  </si>
  <si>
    <t>Distillery waste</t>
  </si>
  <si>
    <t>DAF Sludge/Waste Water</t>
  </si>
  <si>
    <t>Crops</t>
  </si>
  <si>
    <t>Glycerol</t>
  </si>
  <si>
    <t>Dairy Waste</t>
  </si>
  <si>
    <t>Municipal Waste</t>
  </si>
  <si>
    <t>Other</t>
  </si>
  <si>
    <t xml:space="preserve">Figure 3.2: The type of solid biomass used in direct combustion stations </t>
  </si>
  <si>
    <t>Quantity burnt (million tonnes)</t>
  </si>
  <si>
    <t>Forestry residue</t>
  </si>
  <si>
    <t>Wood residue</t>
  </si>
  <si>
    <t>Waste wood</t>
  </si>
  <si>
    <t>Blood and viscera</t>
  </si>
  <si>
    <t>Figure 3.3: The type of bioliquid used in bioliquid stations</t>
  </si>
  <si>
    <t>Quantity burnt (million lites)</t>
  </si>
  <si>
    <t>Digestate</t>
  </si>
  <si>
    <t>Tallow</t>
  </si>
  <si>
    <t>Blood and Viscera</t>
  </si>
  <si>
    <t>Plant Oils</t>
  </si>
  <si>
    <t>Fishery Waste</t>
  </si>
  <si>
    <t>Figure 3.4: A comparison of the quantities of solid biomass used in fuelled generating stations in the 2017-18 to 2019-20 obligation periods</t>
  </si>
  <si>
    <t>UK and ROI</t>
  </si>
  <si>
    <t>EU</t>
  </si>
  <si>
    <t>Overseas (non-EU)</t>
  </si>
  <si>
    <t>Mixture of EU and other overseas</t>
  </si>
  <si>
    <t>Table 4.1: Summary of EIIs supplied in Great Britain</t>
  </si>
  <si>
    <t>England &amp; Wales</t>
  </si>
  <si>
    <t>UK total</t>
  </si>
  <si>
    <t>Total EIIs supply (MWh)</t>
  </si>
  <si>
    <t>Total excluded EII electricity from obligation</t>
  </si>
  <si>
    <t>Percentage of excluded EII electricity from obligation</t>
  </si>
  <si>
    <t>Compliance by licensed suppliers</t>
  </si>
  <si>
    <t>Figure 4.1: Proportion of total obligation (RO, ROS, and NIRO combined) by supplier group in 2019-20</t>
  </si>
  <si>
    <t>Proportion of Obligation (%)</t>
  </si>
  <si>
    <t>EDF</t>
  </si>
  <si>
    <t>npower</t>
  </si>
  <si>
    <t>British Gas</t>
  </si>
  <si>
    <t>SSE</t>
  </si>
  <si>
    <t>E.ON</t>
  </si>
  <si>
    <t>Scottish Power</t>
  </si>
  <si>
    <t>Haven Power</t>
  </si>
  <si>
    <t>Total Gas &amp; Power</t>
  </si>
  <si>
    <t>Supplier's Group Name</t>
  </si>
  <si>
    <t>Proportion of Obligation (ROCs)</t>
  </si>
  <si>
    <t>Table 4.2 Summary of ROCs presented towards each UK obligation in 2019-20</t>
  </si>
  <si>
    <t>RO</t>
  </si>
  <si>
    <t>ROS</t>
  </si>
  <si>
    <t>NIRO</t>
  </si>
  <si>
    <t>Electricity supplied (MWh)</t>
  </si>
  <si>
    <t>Obligation (ROCs)</t>
  </si>
  <si>
    <t>ROCs presented</t>
  </si>
  <si>
    <t>Total number of obligations</t>
  </si>
  <si>
    <t>Percentage of obligation met with ROCs</t>
  </si>
  <si>
    <t>Figure 4.2: Number of banked ROCs presented each obligation period since 2007-08</t>
  </si>
  <si>
    <t>2019 -20</t>
  </si>
  <si>
    <t>Table 4.3: Summary of qualifying and non-qualifying bioliquid ROCs presented by suppliers towards their obligations since the 2013-14 RO year</t>
  </si>
  <si>
    <t>CP12 – 2013-14</t>
  </si>
  <si>
    <t>CP13 – 2014-15</t>
  </si>
  <si>
    <t>CP14 – 2015-16</t>
  </si>
  <si>
    <t>CP15 – 2016-17</t>
  </si>
  <si>
    <t>CP16 – 2017-18</t>
  </si>
  <si>
    <t>CP17 - 2018-19</t>
  </si>
  <si>
    <t>CP18 - 2019-20</t>
  </si>
  <si>
    <t>Compliance Period/RO Year</t>
  </si>
  <si>
    <t>No. of Bioliquid ROCs submitted by suppliers which are exempt from the 4% cap</t>
  </si>
  <si>
    <t>No. of Bioliquid ROCs submitted by suppliers which are included in the 4% cap</t>
  </si>
  <si>
    <t>Total qualifying and non-qualifying Bioliquid ROCs presented</t>
  </si>
  <si>
    <t>Table 4.4: Payments made by suppliers towards each UK obligation for 2019-20</t>
  </si>
  <si>
    <t>Buy-out payments made</t>
  </si>
  <si>
    <t>Late payments made</t>
  </si>
  <si>
    <t>Figure 4.3:  Trend in UK obligation and proportion met through ROCs and payments since 2008-09</t>
  </si>
  <si>
    <t>Obligation period</t>
  </si>
  <si>
    <t>2002-03</t>
  </si>
  <si>
    <t>2003-04</t>
  </si>
  <si>
    <t>2004-05</t>
  </si>
  <si>
    <t>2005-06</t>
  </si>
  <si>
    <t>2006-07</t>
  </si>
  <si>
    <t>ROCs redeemed
(millions)</t>
  </si>
  <si>
    <t>Remaining obligation 
(in ROCs) met through payments</t>
  </si>
  <si>
    <t>Table 4.5: Summary of redistribution payments</t>
  </si>
  <si>
    <t>Buy-out payments</t>
  </si>
  <si>
    <t xml:space="preserve">Late payments </t>
  </si>
  <si>
    <t>Totals</t>
  </si>
  <si>
    <t>Figure 4.4:  Total redistributed to suppliers since 2002-03</t>
  </si>
  <si>
    <t>Total redistributed</t>
  </si>
  <si>
    <t>Table 4.6 Determination of ROC recycle value since 2010-11</t>
  </si>
  <si>
    <t xml:space="preserve">Total of buy-out and late payments redistributed </t>
  </si>
  <si>
    <t>£358m</t>
  </si>
  <si>
    <t>£123m</t>
  </si>
  <si>
    <t>£164m</t>
  </si>
  <si>
    <t>£42m</t>
  </si>
  <si>
    <t>£25m</t>
  </si>
  <si>
    <t>£0m</t>
  </si>
  <si>
    <t>£460m</t>
  </si>
  <si>
    <t>£604m</t>
  </si>
  <si>
    <t>£842m</t>
  </si>
  <si>
    <t>£655m</t>
  </si>
  <si>
    <t xml:space="preserve">Total ROCs presented (m) </t>
  </si>
  <si>
    <t>25.0m</t>
  </si>
  <si>
    <t>34.4m</t>
  </si>
  <si>
    <t>44.8m</t>
  </si>
  <si>
    <t>60.8m</t>
  </si>
  <si>
    <t>71.3m</t>
  </si>
  <si>
    <t>84.4m</t>
  </si>
  <si>
    <t>90.2m</t>
  </si>
  <si>
    <t>103.2m</t>
  </si>
  <si>
    <t>107.6m</t>
  </si>
  <si>
    <t>115.9m</t>
  </si>
  <si>
    <t xml:space="preserve">Recycle value per ROC presented </t>
  </si>
  <si>
    <t xml:space="preserve">Worth of a ROC to a supplier </t>
  </si>
  <si>
    <t xml:space="preserve">Average ROCs issued/MWh </t>
  </si>
  <si>
    <t xml:space="preserve">Support per MWh supplied </t>
  </si>
  <si>
    <t>Figure 4.5:  Growth in scheme value since 2002-03</t>
  </si>
  <si>
    <t>Scheme value</t>
  </si>
  <si>
    <t xml:space="preserve">RO Year </t>
  </si>
  <si>
    <t>Figure 4.6:  Cost of support (£/MWh) for each technology since 2008-09</t>
  </si>
  <si>
    <t>Audits</t>
  </si>
  <si>
    <t>Figure 5.1: Audit Ratings by Country 2019-20</t>
  </si>
  <si>
    <t>Country</t>
  </si>
  <si>
    <t>Good</t>
  </si>
  <si>
    <t>Satifactory</t>
  </si>
  <si>
    <t>Weak</t>
  </si>
  <si>
    <t>Unsatisfactory</t>
  </si>
  <si>
    <t>Table 5.1: Technologies and audit types in 2019-20</t>
  </si>
  <si>
    <t>Audit type</t>
  </si>
  <si>
    <t>Pre-accreditation</t>
  </si>
  <si>
    <t>Accredited</t>
  </si>
  <si>
    <t>Landfill gas</t>
  </si>
  <si>
    <t>Off-shore wind</t>
  </si>
  <si>
    <t>On-shore wind</t>
  </si>
  <si>
    <t>Co-firing of biomass with fossil fuel</t>
  </si>
  <si>
    <t>Generators accredited</t>
  </si>
  <si>
    <t>Table 6.1: Accredited stations and capacity by country and technology</t>
  </si>
  <si>
    <t>Generation Technology</t>
  </si>
  <si>
    <t>Quantity</t>
  </si>
  <si>
    <t>Capacity (MW)</t>
  </si>
  <si>
    <t>Tidal stream</t>
  </si>
  <si>
    <t>Wave Power</t>
  </si>
  <si>
    <t>Figure 6.1: Total accredited capacity and number of stations by generation technology (excluding micro NIRO)</t>
  </si>
  <si>
    <t>Number of stations</t>
  </si>
  <si>
    <t>Sum of Capacity MW (DNC)</t>
  </si>
  <si>
    <t>Table 6.2: Micro NIRO accredited capacity and number of stations by generation technology</t>
  </si>
  <si>
    <t>Sum of capacity (MW)</t>
  </si>
  <si>
    <t>Figure 6.2: Accredited station and capacity change by country (net change)</t>
  </si>
  <si>
    <t>Countries</t>
  </si>
  <si>
    <t>Capacity added (MW)</t>
  </si>
  <si>
    <t>Stations added</t>
  </si>
  <si>
    <t>Figure 6.3: Accredited station and capacity change by technology (net change)</t>
  </si>
  <si>
    <t>Capacity change (MW)</t>
  </si>
  <si>
    <t>Stations change</t>
  </si>
  <si>
    <t>Supplier Group</t>
  </si>
  <si>
    <t>Total ROCs presented</t>
  </si>
  <si>
    <t>Total Payments</t>
  </si>
  <si>
    <t>Total Redistributed</t>
  </si>
  <si>
    <t xml:space="preserve">3T Power Limited </t>
  </si>
  <si>
    <t>Alabama Energy Limited</t>
  </si>
  <si>
    <t>Ampoweruk Limited</t>
  </si>
  <si>
    <t>Avid Energy Limited</t>
  </si>
  <si>
    <t>Avro Energy Limited</t>
  </si>
  <si>
    <t>Axis Telecom Limited</t>
  </si>
  <si>
    <t>AXPO UK Limited</t>
  </si>
  <si>
    <t>BES Commercial Electricity Limited</t>
  </si>
  <si>
    <t>Blue Green Energy</t>
  </si>
  <si>
    <t xml:space="preserve">Breeze Energy Supply Limited </t>
  </si>
  <si>
    <t>Bristol Energy Technology &amp; Services (Supply) Limited</t>
  </si>
  <si>
    <t>British Gas Trading Limited</t>
  </si>
  <si>
    <t>British Gas X</t>
  </si>
  <si>
    <t>Brook Green Trading Limited</t>
  </si>
  <si>
    <t>Bruntwood Energy Services Limited</t>
  </si>
  <si>
    <t>Bryt Energy Limited</t>
  </si>
  <si>
    <t>Budget Energy Limited</t>
  </si>
  <si>
    <t>Bulb Energy Ltd</t>
  </si>
  <si>
    <t>Business Power and Gas Limited</t>
  </si>
  <si>
    <t>Click Energy</t>
  </si>
  <si>
    <t>CNG Electricity Limited</t>
  </si>
  <si>
    <t>Co-Operative Energy Limited</t>
  </si>
  <si>
    <t>Corona Energy Retail 4 Limited</t>
  </si>
  <si>
    <t>Daisy Energy Supply Limited t/a Yorkshire Energy</t>
  </si>
  <si>
    <t>Delta Gas and Power Ltd</t>
  </si>
  <si>
    <t>Dual Energy Direct Limited</t>
  </si>
  <si>
    <t>E (Gas and Electricity) Limited</t>
  </si>
  <si>
    <t>E.ON UK Plc</t>
  </si>
  <si>
    <t>Ecotricity</t>
  </si>
  <si>
    <t>EDF Energy Customers Ltd</t>
  </si>
  <si>
    <t>Effortless Energy Ltd</t>
  </si>
  <si>
    <t xml:space="preserve">Electraphase Limited </t>
  </si>
  <si>
    <t>Electric Ireland (ESBIE NI Ltd)</t>
  </si>
  <si>
    <t>ElectroRoute Energy Limited</t>
  </si>
  <si>
    <t>Eneco energy Trade BV</t>
  </si>
  <si>
    <t xml:space="preserve">Energia Customer Solutions NI Limited </t>
  </si>
  <si>
    <t>ENGIE Power Limited</t>
  </si>
  <si>
    <t xml:space="preserve">Enstroga Ltd </t>
  </si>
  <si>
    <t>EPG Energy Limited</t>
  </si>
  <si>
    <t xml:space="preserve">ESB Energy Limited </t>
  </si>
  <si>
    <t>Euston Energy Limited</t>
  </si>
  <si>
    <t>Eversmart Energy Limited</t>
  </si>
  <si>
    <t>F &amp; S Energy Limited</t>
  </si>
  <si>
    <t>Fischer Energy</t>
  </si>
  <si>
    <t>Flexitricity Limited</t>
  </si>
  <si>
    <t>Flow Energy Limited</t>
  </si>
  <si>
    <t>Gazprom Marketing &amp; Trading Retail Limited</t>
  </si>
  <si>
    <t>GnERGY Limited</t>
  </si>
  <si>
    <t>Go Power (LCC Power Limited)</t>
  </si>
  <si>
    <t>Good Energy Ltd</t>
  </si>
  <si>
    <t>GoTo Energy (UK) Limited</t>
  </si>
  <si>
    <t>Green Energy (UK) Plc</t>
  </si>
  <si>
    <t>Green Energy Supply Limited</t>
  </si>
  <si>
    <t>Green Network Energy Limited</t>
  </si>
  <si>
    <t>Gulf (gas and Power) Ltd</t>
  </si>
  <si>
    <t>Hartree Partners Supply (UK) Limited</t>
  </si>
  <si>
    <t>Haven Power Limited</t>
  </si>
  <si>
    <t>Home Energy Limited</t>
  </si>
  <si>
    <t>Hudson Energy Supply UK Limited</t>
  </si>
  <si>
    <t>I Suppy Energy</t>
  </si>
  <si>
    <t>Igloo Energy Supply Limited</t>
  </si>
  <si>
    <t>Limejump Energy Limited</t>
  </si>
  <si>
    <t xml:space="preserve">Logicor Energy Limited </t>
  </si>
  <si>
    <t>MA Energy Limited</t>
  </si>
  <si>
    <t xml:space="preserve">Marble Power Limited </t>
  </si>
  <si>
    <t>Maxen Power Supply Limited</t>
  </si>
  <si>
    <t>Mississippi Energy Limited</t>
  </si>
  <si>
    <t>MoneyPlus Energy</t>
  </si>
  <si>
    <t>MVV Environment Services  Limited</t>
  </si>
  <si>
    <t>Nabuh Energy Ltd</t>
  </si>
  <si>
    <t>Naturgy Limited</t>
  </si>
  <si>
    <t>Neon Reef Ltd</t>
  </si>
  <si>
    <t>Octopus Energy Limited</t>
  </si>
  <si>
    <t>Omni Energy Ltd</t>
  </si>
  <si>
    <t>Opus Energy Limited</t>
  </si>
  <si>
    <t>Orbit Energy Limited</t>
  </si>
  <si>
    <t>Orsted Power Sales (UK) Ltd</t>
  </si>
  <si>
    <t>OVO Energy</t>
  </si>
  <si>
    <t>People's Energy (Supply) Limited</t>
  </si>
  <si>
    <t>PFP Energy Supplies Limited</t>
  </si>
  <si>
    <t xml:space="preserve">Power NI (NIE Energy Ltd) </t>
  </si>
  <si>
    <t>Power4All Limited</t>
  </si>
  <si>
    <t>Pozitive Energy Ltd</t>
  </si>
  <si>
    <t>Pure Planet Limited</t>
  </si>
  <si>
    <t>PX Supply Limited</t>
  </si>
  <si>
    <t>Robin Hood Energy Limited</t>
  </si>
  <si>
    <t>Rutherford Energy Supply Limited</t>
  </si>
  <si>
    <t xml:space="preserve">RWE </t>
  </si>
  <si>
    <t>RWE Npower Plc</t>
  </si>
  <si>
    <t>ScottishPower Energy Retail Limited</t>
  </si>
  <si>
    <t>Sembcorp Utilities (UK) Limited</t>
  </si>
  <si>
    <t>Shell Energy Retail Limited</t>
  </si>
  <si>
    <t>Shell Energy Supply UK Ltd</t>
  </si>
  <si>
    <t>Simplicity Energy Limited</t>
  </si>
  <si>
    <t>Simply Your Energy (Entice Energy)</t>
  </si>
  <si>
    <t>SmartestEnergy Limited</t>
  </si>
  <si>
    <t xml:space="preserve">Snowdrop Energy Supply Limited </t>
  </si>
  <si>
    <t>SO Energy Trading Limited</t>
  </si>
  <si>
    <t>Social Energy Supply Ltd</t>
  </si>
  <si>
    <t>Solarplicity Supply Ltd</t>
  </si>
  <si>
    <t>Squeaky Clean Energy Limited</t>
  </si>
  <si>
    <t>SSE Airtricity Energy Supply Limited</t>
  </si>
  <si>
    <t>SSE Energy Supply Limited</t>
  </si>
  <si>
    <t>Statkraft Markets GmbH</t>
  </si>
  <si>
    <t>Switch Business Gas and Power Ltd</t>
  </si>
  <si>
    <t>Symbio Energy Limited</t>
  </si>
  <si>
    <t>Together Energy Supply Limited</t>
  </si>
  <si>
    <t>Tonik Energy Limited</t>
  </si>
  <si>
    <t>Total Gas &amp; Power Limited</t>
  </si>
  <si>
    <t>TOTO Energy Limited</t>
  </si>
  <si>
    <t>Toucan Energy Limited</t>
  </si>
  <si>
    <t>Tradelink Solutions Ltd</t>
  </si>
  <si>
    <t>Tru Energy Limited</t>
  </si>
  <si>
    <t>UK Power Reserve Limited</t>
  </si>
  <si>
    <t>United Gas &amp; Power Ltd</t>
  </si>
  <si>
    <t>Utilita Energy Limited</t>
  </si>
  <si>
    <t>Utility Point</t>
  </si>
  <si>
    <t>Utility Warehouse Limited</t>
  </si>
  <si>
    <t>Valda Energy Limited</t>
  </si>
  <si>
    <t xml:space="preserve">Vattenfall Energy Trading GmbH </t>
  </si>
  <si>
    <t>Verastar Limited</t>
  </si>
  <si>
    <t>Yorkshire Gas &amp; Power</t>
  </si>
  <si>
    <t>Yu Energy</t>
  </si>
  <si>
    <t>Zebra Power Ltd</t>
  </si>
  <si>
    <t>Total Obligation (ROCs)</t>
  </si>
  <si>
    <t>Appendix 2: Compliance by licensed suppliers</t>
  </si>
  <si>
    <t>Table A2.1: Summary of compliance by supplier group in 2019-20 (all jurisdictions)</t>
  </si>
  <si>
    <t>Table A2.2: Compliance by licensee with an obligation in England &amp; Wales</t>
  </si>
  <si>
    <t>Licence</t>
  </si>
  <si>
    <t>Opal Energy Limited</t>
  </si>
  <si>
    <t xml:space="preserve">Bristol Energy </t>
  </si>
  <si>
    <t>Tillicum Energy Limited</t>
  </si>
  <si>
    <t xml:space="preserve">Daisy Energy Supply Limited </t>
  </si>
  <si>
    <t>Delta Gas and Power Limited</t>
  </si>
  <si>
    <t>E.ON Energy Solutions Limited</t>
  </si>
  <si>
    <t>Renewable Energy Company Limited</t>
  </si>
  <si>
    <t>Saphir Energy Limited</t>
  </si>
  <si>
    <t>ESB Energy Limited</t>
  </si>
  <si>
    <t>Foxglove Energy Supply Limited</t>
  </si>
  <si>
    <t>Good Energy Limited</t>
  </si>
  <si>
    <t>Green Energy (UK) plc</t>
  </si>
  <si>
    <t>Rose Energy Supply Limited</t>
  </si>
  <si>
    <t>Spalt Energy Limited</t>
  </si>
  <si>
    <t>I Supply Energy Limited</t>
  </si>
  <si>
    <t>Limejump Energy Ltd</t>
  </si>
  <si>
    <t>Marigold Energy Supply Limited</t>
  </si>
  <si>
    <t>Marble Power Limited</t>
  </si>
  <si>
    <t>Hawking Energy Supply Limited</t>
  </si>
  <si>
    <t>Oreba Energy Supply Limited</t>
  </si>
  <si>
    <t>Affect Energy Limited</t>
  </si>
  <si>
    <t>Opus Energy (Corporate) Limited</t>
  </si>
  <si>
    <t>Thistle Energy Supply Limited</t>
  </si>
  <si>
    <t>OVO Electricity Limited</t>
  </si>
  <si>
    <t>Coulomb Energy Supply Limited</t>
  </si>
  <si>
    <t>Edgware Energy Limited</t>
  </si>
  <si>
    <t>Npower Direct Limited</t>
  </si>
  <si>
    <t>Npower Limited</t>
  </si>
  <si>
    <t>Npower Northern Supply Ltd</t>
  </si>
  <si>
    <t>NPower Yorkshire Supply Ltd</t>
  </si>
  <si>
    <t>Wilton Energy Limited</t>
  </si>
  <si>
    <t xml:space="preserve">Supply Energy Limited </t>
  </si>
  <si>
    <t>Dirac Energy Supply Limited</t>
  </si>
  <si>
    <t>South Wales Electricity Ltd</t>
  </si>
  <si>
    <t xml:space="preserve">Symbio Energy </t>
  </si>
  <si>
    <t>Eddington Energy Supply Limited</t>
  </si>
  <si>
    <t>Mint</t>
  </si>
  <si>
    <t>Washington Energy Limited</t>
  </si>
  <si>
    <t>Electricity Plus Supply Limited</t>
  </si>
  <si>
    <t>Sinq Power Limited</t>
  </si>
  <si>
    <t>Eco Green Management Ltd</t>
  </si>
  <si>
    <t>Kensington Power Limited</t>
  </si>
  <si>
    <t xml:space="preserve">Totals </t>
  </si>
  <si>
    <t>RO obligation (ROCs)</t>
  </si>
  <si>
    <t>Bioliquid ROCs presented</t>
  </si>
  <si>
    <t>Banked ROCs presented</t>
  </si>
  <si>
    <t>Table A2.3: Compliance by licensee with an obligation in Scotland</t>
  </si>
  <si>
    <t>Late payment made by licensee</t>
  </si>
  <si>
    <t>Buy-out payment made by licensee</t>
  </si>
  <si>
    <t>Table A2.4: Compliance by licensee with the RO (Northern Ireland)</t>
  </si>
  <si>
    <t>3T Power Limited</t>
  </si>
  <si>
    <t>Budget Energy Ltd</t>
  </si>
  <si>
    <t xml:space="preserve">Click Energy </t>
  </si>
  <si>
    <t xml:space="preserve">Electric Ireland </t>
  </si>
  <si>
    <t>Energia</t>
  </si>
  <si>
    <t xml:space="preserve">Go Power </t>
  </si>
  <si>
    <t>Power NI Energy Limited</t>
  </si>
  <si>
    <t>SSE Airtricity Energy Supply Ltd</t>
  </si>
  <si>
    <t>To assist any stakeholders who wish to use the data, this workbook provides access to the figures used to produce the charts and tables that feature in the 2019-20 annual report.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</si>
</sst>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£&quot;#,##0;[Red]\-&quot;£&quot;#,##0"/>
    <numFmt numFmtId="8" formatCode="&quot;£&quot;#,##0.00;[Red]\-&quot;£&quot;#,##0.00"/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.0"/>
    <numFmt numFmtId="167" formatCode="&quot;£&quot;#,##0"/>
    <numFmt numFmtId="168" formatCode="&quot;£&quot;#,##0.00"/>
    <numFmt numFmtId="169" formatCode="0.0"/>
  </numFmts>
  <fonts count="13" x14ac:knownFonts="1">
    <font>
      <sz val="10"/>
      <color theme="1"/>
      <name val="Verdana"/>
      <family val="2"/>
    </font>
    <font>
      <b/>
      <sz val="10"/>
      <color theme="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0"/>
      <color theme="0"/>
      <name val="Verdana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name val="Verdana"/>
      <family val="2"/>
    </font>
    <font>
      <b/>
      <vertAlign val="superscript"/>
      <sz val="10"/>
      <color theme="1"/>
      <name val="Verdana"/>
      <family val="2"/>
    </font>
    <font>
      <b/>
      <sz val="14"/>
      <color theme="1"/>
      <name val="Verdana"/>
      <family val="2"/>
    </font>
    <font>
      <u/>
      <sz val="10"/>
      <color theme="10"/>
      <name val="Verdana"/>
      <family val="2"/>
    </font>
    <font>
      <vertAlign val="superscript"/>
      <sz val="10"/>
      <color theme="0"/>
      <name val="Verdana"/>
      <family val="2"/>
    </font>
    <font>
      <sz val="8"/>
      <name val="Verdana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363AF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2363AF"/>
        <bgColor rgb="FFDDEBF7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3" fontId="3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3" fillId="0" borderId="0"/>
    <xf numFmtId="0" fontId="3" fillId="0" borderId="0"/>
  </cellStyleXfs>
  <cellXfs count="127">
    <xf numFmtId="0" fontId="0" fillId="0" borderId="0" xfId="0"/>
    <xf numFmtId="0" fontId="5" fillId="2" borderId="0" xfId="2" applyFill="1" applyAlignment="1">
      <alignment vertical="center" wrapText="1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right" vertical="center" wrapText="1"/>
    </xf>
    <xf numFmtId="0" fontId="0" fillId="2" borderId="1" xfId="0" applyFill="1" applyBorder="1"/>
    <xf numFmtId="0" fontId="4" fillId="3" borderId="1" xfId="0" applyFont="1" applyFill="1" applyBorder="1"/>
    <xf numFmtId="0" fontId="0" fillId="2" borderId="0" xfId="0" applyFont="1" applyFill="1" applyBorder="1"/>
    <xf numFmtId="0" fontId="0" fillId="2" borderId="1" xfId="0" applyFill="1" applyBorder="1" applyAlignment="1">
      <alignment horizontal="right"/>
    </xf>
    <xf numFmtId="3" fontId="0" fillId="2" borderId="1" xfId="0" applyNumberFormat="1" applyFont="1" applyFill="1" applyBorder="1" applyAlignment="1">
      <alignment vertical="top"/>
    </xf>
    <xf numFmtId="10" fontId="0" fillId="2" borderId="1" xfId="0" applyNumberFormat="1" applyFont="1" applyFill="1" applyBorder="1" applyAlignment="1">
      <alignment vertical="top"/>
    </xf>
    <xf numFmtId="10" fontId="0" fillId="2" borderId="1" xfId="0" applyNumberFormat="1" applyFill="1" applyBorder="1" applyAlignment="1">
      <alignment vertical="top"/>
    </xf>
    <xf numFmtId="0" fontId="0" fillId="2" borderId="1" xfId="0" applyFont="1" applyFill="1" applyBorder="1" applyAlignment="1">
      <alignment horizontal="right" vertical="top"/>
    </xf>
    <xf numFmtId="0" fontId="0" fillId="2" borderId="1" xfId="0" applyFill="1" applyBorder="1" applyAlignment="1">
      <alignment horizontal="right" vertical="top"/>
    </xf>
    <xf numFmtId="10" fontId="0" fillId="2" borderId="1" xfId="0" applyNumberFormat="1" applyFont="1" applyFill="1" applyBorder="1" applyAlignment="1">
      <alignment horizontal="right" vertical="top"/>
    </xf>
    <xf numFmtId="10" fontId="0" fillId="2" borderId="1" xfId="0" applyNumberFormat="1" applyFill="1" applyBorder="1" applyAlignment="1">
      <alignment horizontal="right" vertical="top"/>
    </xf>
    <xf numFmtId="0" fontId="4" fillId="3" borderId="1" xfId="0" applyFont="1" applyFill="1" applyBorder="1" applyAlignment="1">
      <alignment horizontal="left" vertical="top" wrapText="1"/>
    </xf>
    <xf numFmtId="0" fontId="7" fillId="2" borderId="0" xfId="0" applyFont="1" applyFill="1" applyAlignment="1">
      <alignment horizontal="left" vertical="center" wrapText="1"/>
    </xf>
    <xf numFmtId="0" fontId="7" fillId="2" borderId="0" xfId="0" applyFont="1" applyFill="1" applyAlignment="1">
      <alignment horizontal="right" vertical="center" wrapText="1"/>
    </xf>
    <xf numFmtId="0" fontId="4" fillId="3" borderId="1" xfId="0" applyFont="1" applyFill="1" applyBorder="1" applyAlignment="1">
      <alignment horizontal="right" vertical="top" wrapText="1"/>
    </xf>
    <xf numFmtId="164" fontId="0" fillId="2" borderId="1" xfId="1" applyNumberFormat="1" applyFont="1" applyFill="1" applyBorder="1"/>
    <xf numFmtId="43" fontId="0" fillId="2" borderId="0" xfId="0" applyNumberFormat="1" applyFill="1"/>
    <xf numFmtId="164" fontId="0" fillId="2" borderId="1" xfId="1" applyNumberFormat="1" applyFont="1" applyFill="1" applyBorder="1" applyAlignment="1">
      <alignment vertical="top"/>
    </xf>
    <xf numFmtId="164" fontId="4" fillId="3" borderId="1" xfId="1" applyNumberFormat="1" applyFont="1" applyFill="1" applyBorder="1" applyAlignment="1">
      <alignment horizontal="right" vertical="top" wrapText="1"/>
    </xf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vertical="top"/>
    </xf>
    <xf numFmtId="9" fontId="0" fillId="2" borderId="1" xfId="0" applyNumberFormat="1" applyFill="1" applyBorder="1" applyAlignment="1">
      <alignment horizontal="right"/>
    </xf>
    <xf numFmtId="0" fontId="9" fillId="2" borderId="0" xfId="0" applyFont="1" applyFill="1"/>
    <xf numFmtId="0" fontId="0" fillId="0" borderId="1" xfId="0" applyBorder="1" applyAlignment="1">
      <alignment horizontal="left"/>
    </xf>
    <xf numFmtId="10" fontId="0" fillId="0" borderId="1" xfId="0" applyNumberFormat="1" applyBorder="1"/>
    <xf numFmtId="164" fontId="0" fillId="0" borderId="1" xfId="1" applyNumberFormat="1" applyFont="1" applyBorder="1"/>
    <xf numFmtId="0" fontId="0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3" fontId="0" fillId="2" borderId="1" xfId="0" applyNumberFormat="1" applyFill="1" applyBorder="1" applyAlignment="1">
      <alignment horizontal="center" vertical="center"/>
    </xf>
    <xf numFmtId="10" fontId="0" fillId="2" borderId="1" xfId="0" applyNumberFormat="1" applyFill="1" applyBorder="1"/>
    <xf numFmtId="3" fontId="0" fillId="2" borderId="1" xfId="0" applyNumberFormat="1" applyFill="1" applyBorder="1"/>
    <xf numFmtId="0" fontId="0" fillId="2" borderId="1" xfId="0" applyFont="1" applyFill="1" applyBorder="1" applyAlignment="1">
      <alignment vertical="top"/>
    </xf>
    <xf numFmtId="165" fontId="0" fillId="2" borderId="1" xfId="4" applyNumberFormat="1" applyFont="1" applyFill="1" applyBorder="1" applyAlignment="1">
      <alignment vertical="top"/>
    </xf>
    <xf numFmtId="166" fontId="0" fillId="2" borderId="1" xfId="0" applyNumberFormat="1" applyFill="1" applyBorder="1" applyAlignment="1">
      <alignment vertical="top"/>
    </xf>
    <xf numFmtId="0" fontId="2" fillId="2" borderId="0" xfId="0" applyFont="1" applyFill="1" applyAlignment="1">
      <alignment vertical="top"/>
    </xf>
    <xf numFmtId="0" fontId="0" fillId="2" borderId="0" xfId="0" applyFill="1" applyAlignment="1">
      <alignment vertical="top"/>
    </xf>
    <xf numFmtId="0" fontId="1" fillId="2" borderId="0" xfId="0" applyFont="1" applyFill="1" applyAlignment="1">
      <alignment horizontal="left" vertical="top" wrapText="1"/>
    </xf>
    <xf numFmtId="0" fontId="1" fillId="2" borderId="0" xfId="0" applyFont="1" applyFill="1" applyAlignment="1">
      <alignment horizontal="right" vertical="top" wrapText="1"/>
    </xf>
    <xf numFmtId="6" fontId="0" fillId="2" borderId="1" xfId="0" applyNumberFormat="1" applyFill="1" applyBorder="1" applyAlignment="1">
      <alignment vertical="top"/>
    </xf>
    <xf numFmtId="0" fontId="3" fillId="2" borderId="1" xfId="6" applyFill="1" applyBorder="1" applyAlignment="1">
      <alignment vertical="top"/>
    </xf>
    <xf numFmtId="4" fontId="3" fillId="2" borderId="1" xfId="6" applyNumberFormat="1" applyFill="1" applyBorder="1" applyAlignment="1">
      <alignment vertical="top"/>
    </xf>
    <xf numFmtId="6" fontId="0" fillId="2" borderId="1" xfId="0" applyNumberFormat="1" applyFill="1" applyBorder="1" applyAlignment="1">
      <alignment horizontal="right" vertical="top"/>
    </xf>
    <xf numFmtId="0" fontId="3" fillId="2" borderId="1" xfId="7" applyFill="1" applyBorder="1"/>
    <xf numFmtId="167" fontId="3" fillId="2" borderId="1" xfId="7" applyNumberFormat="1" applyFill="1" applyBorder="1"/>
    <xf numFmtId="6" fontId="3" fillId="2" borderId="1" xfId="7" applyNumberFormat="1" applyFill="1" applyBorder="1"/>
    <xf numFmtId="8" fontId="0" fillId="2" borderId="1" xfId="0" applyNumberFormat="1" applyFill="1" applyBorder="1" applyAlignment="1">
      <alignment horizontal="center" vertical="center"/>
    </xf>
    <xf numFmtId="0" fontId="3" fillId="2" borderId="1" xfId="7" applyFill="1" applyBorder="1" applyAlignment="1">
      <alignment vertical="center"/>
    </xf>
    <xf numFmtId="167" fontId="3" fillId="2" borderId="1" xfId="7" applyNumberFormat="1" applyFill="1" applyBorder="1" applyAlignment="1">
      <alignment vertical="center"/>
    </xf>
    <xf numFmtId="3" fontId="0" fillId="2" borderId="0" xfId="0" applyNumberFormat="1" applyFont="1" applyFill="1"/>
    <xf numFmtId="0" fontId="0" fillId="2" borderId="0" xfId="0" applyFill="1" applyAlignment="1">
      <alignment horizontal="left" vertical="top"/>
    </xf>
    <xf numFmtId="168" fontId="0" fillId="2" borderId="1" xfId="0" applyNumberFormat="1" applyFont="1" applyFill="1" applyBorder="1" applyAlignment="1">
      <alignment horizontal="center" vertical="top"/>
    </xf>
    <xf numFmtId="3" fontId="4" fillId="3" borderId="1" xfId="0" applyNumberFormat="1" applyFont="1" applyFill="1" applyBorder="1" applyAlignment="1">
      <alignment horizontal="left" vertical="top"/>
    </xf>
    <xf numFmtId="0" fontId="0" fillId="0" borderId="1" xfId="0" applyBorder="1"/>
    <xf numFmtId="0" fontId="4" fillId="3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vertical="top"/>
    </xf>
    <xf numFmtId="3" fontId="4" fillId="3" borderId="1" xfId="0" applyNumberFormat="1" applyFont="1" applyFill="1" applyBorder="1" applyAlignment="1">
      <alignment vertical="top"/>
    </xf>
    <xf numFmtId="3" fontId="0" fillId="2" borderId="1" xfId="0" applyNumberFormat="1" applyFont="1" applyFill="1" applyBorder="1" applyAlignment="1">
      <alignment horizontal="right" vertical="top"/>
    </xf>
    <xf numFmtId="3" fontId="4" fillId="3" borderId="1" xfId="0" applyNumberFormat="1" applyFont="1" applyFill="1" applyBorder="1" applyAlignment="1">
      <alignment horizontal="right" vertical="top"/>
    </xf>
    <xf numFmtId="0" fontId="4" fillId="3" borderId="1" xfId="0" applyFont="1" applyFill="1" applyBorder="1" applyAlignment="1">
      <alignment horizontal="right" vertical="top"/>
    </xf>
    <xf numFmtId="3" fontId="0" fillId="2" borderId="1" xfId="0" applyNumberFormat="1" applyFill="1" applyBorder="1" applyAlignment="1">
      <alignment horizontal="righ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vertical="top"/>
    </xf>
    <xf numFmtId="164" fontId="0" fillId="0" borderId="1" xfId="1" applyNumberFormat="1" applyFont="1" applyBorder="1" applyAlignment="1">
      <alignment vertical="top"/>
    </xf>
    <xf numFmtId="0" fontId="4" fillId="3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top"/>
    </xf>
    <xf numFmtId="3" fontId="0" fillId="2" borderId="1" xfId="0" applyNumberFormat="1" applyFill="1" applyBorder="1" applyAlignment="1">
      <alignment horizontal="center" vertical="top"/>
    </xf>
    <xf numFmtId="0" fontId="4" fillId="3" borderId="7" xfId="0" applyFont="1" applyFill="1" applyBorder="1" applyAlignment="1">
      <alignment horizontal="left" vertical="top"/>
    </xf>
    <xf numFmtId="0" fontId="0" fillId="4" borderId="1" xfId="0" applyFont="1" applyFill="1" applyBorder="1" applyAlignment="1">
      <alignment vertical="top" wrapText="1"/>
    </xf>
    <xf numFmtId="169" fontId="0" fillId="4" borderId="1" xfId="0" applyNumberFormat="1" applyFont="1" applyFill="1" applyBorder="1" applyAlignment="1">
      <alignment horizontal="center" vertical="top" wrapText="1"/>
    </xf>
    <xf numFmtId="0" fontId="0" fillId="4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vertical="top" wrapText="1"/>
    </xf>
    <xf numFmtId="169" fontId="4" fillId="3" borderId="1" xfId="0" applyNumberFormat="1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top" wrapText="1"/>
    </xf>
    <xf numFmtId="8" fontId="0" fillId="2" borderId="1" xfId="0" applyNumberFormat="1" applyFill="1" applyBorder="1" applyAlignment="1">
      <alignment vertical="top"/>
    </xf>
    <xf numFmtId="3" fontId="0" fillId="2" borderId="1" xfId="0" applyNumberFormat="1" applyFill="1" applyBorder="1" applyAlignment="1">
      <alignment vertical="top"/>
    </xf>
    <xf numFmtId="6" fontId="4" fillId="3" borderId="1" xfId="0" applyNumberFormat="1" applyFont="1" applyFill="1" applyBorder="1" applyAlignment="1">
      <alignment vertical="top"/>
    </xf>
    <xf numFmtId="8" fontId="4" fillId="3" borderId="1" xfId="0" applyNumberFormat="1" applyFont="1" applyFill="1" applyBorder="1" applyAlignment="1">
      <alignment vertical="top"/>
    </xf>
    <xf numFmtId="0" fontId="3" fillId="2" borderId="0" xfId="2" applyFont="1" applyFill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0" xfId="0" applyFill="1" applyAlignment="1">
      <alignment horizontal="left" vertical="center" wrapText="1"/>
    </xf>
    <xf numFmtId="0" fontId="0" fillId="2" borderId="3" xfId="0" applyFill="1" applyBorder="1" applyAlignment="1">
      <alignment horizontal="left" wrapText="1"/>
    </xf>
    <xf numFmtId="0" fontId="0" fillId="2" borderId="0" xfId="0" applyFill="1" applyAlignment="1">
      <alignment horizontal="left" wrapText="1"/>
    </xf>
    <xf numFmtId="0" fontId="4" fillId="3" borderId="5" xfId="0" applyFont="1" applyFill="1" applyBorder="1" applyAlignment="1">
      <alignment horizontal="right" vertical="center" wrapText="1"/>
    </xf>
    <xf numFmtId="0" fontId="4" fillId="3" borderId="4" xfId="0" applyFont="1" applyFill="1" applyBorder="1" applyAlignment="1">
      <alignment horizontal="right" vertical="center" wrapText="1"/>
    </xf>
    <xf numFmtId="0" fontId="4" fillId="3" borderId="5" xfId="0" applyFont="1" applyFill="1" applyBorder="1" applyAlignment="1">
      <alignment horizontal="left" vertical="center"/>
    </xf>
    <xf numFmtId="0" fontId="4" fillId="3" borderId="4" xfId="0" applyFont="1" applyFill="1" applyBorder="1" applyAlignment="1">
      <alignment horizontal="left" vertical="center"/>
    </xf>
    <xf numFmtId="0" fontId="4" fillId="3" borderId="6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0" fillId="2" borderId="0" xfId="5" applyFont="1" applyFill="1" applyAlignment="1">
      <alignment horizontal="left" vertical="top"/>
    </xf>
    <xf numFmtId="0" fontId="4" fillId="3" borderId="5" xfId="0" applyFont="1" applyFill="1" applyBorder="1" applyAlignment="1">
      <alignment horizontal="left" vertical="center" wrapText="1"/>
    </xf>
    <xf numFmtId="0" fontId="4" fillId="3" borderId="4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wrapText="1"/>
    </xf>
    <xf numFmtId="0" fontId="2" fillId="2" borderId="2" xfId="0" applyFont="1" applyFill="1" applyBorder="1" applyAlignment="1">
      <alignment horizontal="left" wrapText="1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right" vertical="center" wrapText="1"/>
    </xf>
    <xf numFmtId="0" fontId="2" fillId="2" borderId="0" xfId="0" applyFont="1" applyFill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4" fillId="3" borderId="1" xfId="0" applyFont="1" applyFill="1" applyBorder="1" applyAlignment="1">
      <alignment horizontal="left" vertical="center" wrapText="1"/>
    </xf>
    <xf numFmtId="0" fontId="4" fillId="3" borderId="5" xfId="6" applyFont="1" applyFill="1" applyBorder="1" applyAlignment="1">
      <alignment horizontal="left" vertical="center" wrapText="1"/>
    </xf>
    <xf numFmtId="0" fontId="4" fillId="3" borderId="6" xfId="6" applyFont="1" applyFill="1" applyBorder="1" applyAlignment="1">
      <alignment horizontal="left" vertical="center" wrapText="1"/>
    </xf>
    <xf numFmtId="0" fontId="4" fillId="3" borderId="5" xfId="6" applyFont="1" applyFill="1" applyBorder="1" applyAlignment="1">
      <alignment horizontal="right" vertical="center" wrapText="1"/>
    </xf>
    <xf numFmtId="0" fontId="4" fillId="3" borderId="6" xfId="6" applyFont="1" applyFill="1" applyBorder="1" applyAlignment="1">
      <alignment horizontal="right" vertical="center" wrapText="1"/>
    </xf>
    <xf numFmtId="0" fontId="4" fillId="3" borderId="5" xfId="7" applyFont="1" applyFill="1" applyBorder="1" applyAlignment="1">
      <alignment horizontal="left" vertical="center" wrapText="1"/>
    </xf>
    <xf numFmtId="0" fontId="4" fillId="3" borderId="6" xfId="7" applyFont="1" applyFill="1" applyBorder="1" applyAlignment="1">
      <alignment horizontal="left" vertical="center" wrapText="1"/>
    </xf>
    <xf numFmtId="0" fontId="4" fillId="3" borderId="5" xfId="7" applyFont="1" applyFill="1" applyBorder="1" applyAlignment="1">
      <alignment horizontal="right" vertical="center" wrapText="1"/>
    </xf>
    <xf numFmtId="0" fontId="4" fillId="3" borderId="6" xfId="7" applyFont="1" applyFill="1" applyBorder="1" applyAlignment="1">
      <alignment horizontal="right" vertical="center" wrapText="1"/>
    </xf>
    <xf numFmtId="16" fontId="4" fillId="3" borderId="1" xfId="7" applyNumberFormat="1" applyFont="1" applyFill="1" applyBorder="1" applyAlignment="1">
      <alignment horizontal="center" vertical="center" wrapText="1"/>
    </xf>
    <xf numFmtId="0" fontId="4" fillId="3" borderId="1" xfId="7" applyFont="1" applyFill="1" applyBorder="1" applyAlignment="1">
      <alignment horizontal="center" vertical="center" wrapText="1"/>
    </xf>
    <xf numFmtId="3" fontId="4" fillId="3" borderId="1" xfId="0" applyNumberFormat="1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right" vertical="center" wrapText="1"/>
    </xf>
    <xf numFmtId="0" fontId="1" fillId="5" borderId="1" xfId="0" applyFont="1" applyFill="1" applyBorder="1" applyAlignment="1">
      <alignment horizontal="left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</cellXfs>
  <cellStyles count="8">
    <cellStyle name="Comma" xfId="1" builtinId="3"/>
    <cellStyle name="Comma 2" xfId="3" xr:uid="{BDC0F704-08DE-4EF1-AAE4-7536E8D4A00A}"/>
    <cellStyle name="Hyperlink" xfId="5" builtinId="8"/>
    <cellStyle name="Normal" xfId="0" builtinId="0"/>
    <cellStyle name="Normal 12" xfId="6" xr:uid="{777E0599-3EE5-460C-BCBE-8FEBAA88560C}"/>
    <cellStyle name="Normal 2" xfId="2" xr:uid="{068597CE-4813-40F7-9DDE-1A857791D714}"/>
    <cellStyle name="Normal 2 2 2 2" xfId="7" xr:uid="{188EBCD3-7412-46D3-A57F-5C9FEFC78A33}"/>
    <cellStyle name="Percent 2" xfId="4" xr:uid="{53B4DA9A-52CE-4BEC-A1D7-8246C9863A28}"/>
  </cellStyles>
  <dxfs count="0"/>
  <tableStyles count="0" defaultTableStyle="TableStyleMedium2" defaultPivotStyle="PivotStyleLight16"/>
  <colors>
    <mruColors>
      <color rgb="FF2363A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114689</xdr:colOff>
      <xdr:row>3</xdr:row>
      <xdr:rowOff>57689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2F118F4F-BA13-42F1-95B7-4EDE6648BA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2400689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9ADFE12A-D8D3-4727-92C2-23955AC9815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46304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2400689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46DA87D2-42A4-4603-AA56-061EE52F80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829552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F972259D-B662-41A7-8E54-6DB5C130BA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724289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C524B86E-3849-41D6-A072-7027781E4B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2400689</xdr:colOff>
      <xdr:row>0</xdr:row>
      <xdr:rowOff>572039</xdr:rowOff>
    </xdr:to>
    <xdr:pic>
      <xdr:nvPicPr>
        <xdr:cNvPr id="2" name="Picture 1" descr="image of the Ofgem logo" title="Ofgem logo">
          <a:extLst>
            <a:ext uri="{FF2B5EF4-FFF2-40B4-BE49-F238E27FC236}">
              <a16:creationId xmlns:a16="http://schemas.microsoft.com/office/drawing/2014/main" id="{8EDEA77B-8AA5-4AB4-B3CE-44E0BF3AE8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400689" cy="5720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ofgem.gov.uk/environmental-programmes/ro/applicants/biomass-sustainability" TargetMode="Externa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2706C3-879E-451F-8B9F-5F7D213CA25C}">
  <sheetPr>
    <pageSetUpPr autoPageBreaks="0"/>
  </sheetPr>
  <dimension ref="A6:O9"/>
  <sheetViews>
    <sheetView tabSelected="1" workbookViewId="0"/>
  </sheetViews>
  <sheetFormatPr defaultRowHeight="13.5" x14ac:dyDescent="0.3"/>
  <cols>
    <col min="1" max="16384" width="9.23046875" style="3"/>
  </cols>
  <sheetData>
    <row r="6" spans="1:15" ht="17.5" x14ac:dyDescent="0.35">
      <c r="A6" s="30" t="s">
        <v>0</v>
      </c>
    </row>
    <row r="8" spans="1:15" ht="37" customHeight="1" x14ac:dyDescent="0.3">
      <c r="A8" s="85" t="s">
        <v>430</v>
      </c>
      <c r="B8" s="85"/>
      <c r="C8" s="85"/>
      <c r="D8" s="85"/>
      <c r="E8" s="85"/>
      <c r="F8" s="85"/>
      <c r="G8" s="85"/>
      <c r="H8" s="85"/>
      <c r="I8" s="85"/>
      <c r="J8" s="85"/>
      <c r="K8" s="1"/>
      <c r="L8" s="1"/>
      <c r="M8" s="1"/>
      <c r="N8" s="1"/>
      <c r="O8" s="1"/>
    </row>
    <row r="9" spans="1:15" x14ac:dyDescent="0.3">
      <c r="A9" s="3" t="s">
        <v>78</v>
      </c>
    </row>
  </sheetData>
  <mergeCells count="1">
    <mergeCell ref="A8:J8"/>
  </mergeCells>
  <pageMargins left="0.7" right="0.7" top="0.75" bottom="0.75" header="0.3" footer="0.3"/>
  <pageSetup paperSize="9"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371556-EC51-4C45-9546-079D25FF0BE3}">
  <dimension ref="A1:AH141"/>
  <sheetViews>
    <sheetView zoomScaleNormal="100" workbookViewId="0"/>
  </sheetViews>
  <sheetFormatPr defaultRowHeight="13.5" x14ac:dyDescent="0.3"/>
  <cols>
    <col min="1" max="1" width="50.3046875" style="3" customWidth="1"/>
    <col min="2" max="4" width="13.69140625" style="3" customWidth="1"/>
    <col min="5" max="5" width="9.23046875" style="3"/>
    <col min="6" max="9" width="13.69140625" style="3" customWidth="1"/>
    <col min="10" max="10" width="14.69140625" style="3" customWidth="1"/>
    <col min="11" max="12" width="13.69140625" style="3" customWidth="1"/>
    <col min="13" max="13" width="9.23046875" style="3"/>
    <col min="14" max="14" width="24.921875" style="3" customWidth="1"/>
    <col min="15" max="17" width="13.69140625" style="3" customWidth="1"/>
    <col min="18" max="18" width="14.4609375" style="3" customWidth="1"/>
    <col min="19" max="19" width="9.23046875" style="3"/>
    <col min="20" max="27" width="13.69140625" style="3" customWidth="1"/>
    <col min="28" max="28" width="9.23046875" style="3"/>
    <col min="29" max="34" width="13.69140625" style="3" customWidth="1"/>
    <col min="35" max="16384" width="9.23046875" style="3"/>
  </cols>
  <sheetData>
    <row r="1" spans="1:34" ht="56.25" customHeight="1" x14ac:dyDescent="0.3"/>
    <row r="2" spans="1:34" ht="17.5" x14ac:dyDescent="0.35">
      <c r="A2" s="30" t="s">
        <v>80</v>
      </c>
    </row>
    <row r="4" spans="1:34" x14ac:dyDescent="0.3">
      <c r="A4" s="2" t="s">
        <v>1</v>
      </c>
      <c r="F4" s="2" t="s">
        <v>19</v>
      </c>
      <c r="N4" s="2" t="s">
        <v>41</v>
      </c>
      <c r="T4" s="2" t="s">
        <v>44</v>
      </c>
      <c r="AC4" s="2" t="s">
        <v>53</v>
      </c>
    </row>
    <row r="5" spans="1:34" x14ac:dyDescent="0.3">
      <c r="A5" s="4"/>
      <c r="B5" s="18"/>
      <c r="C5" s="18"/>
      <c r="D5" s="19"/>
    </row>
    <row r="6" spans="1:34" ht="35" customHeight="1" x14ac:dyDescent="0.3">
      <c r="A6" s="8"/>
      <c r="B6" s="20" t="s">
        <v>14</v>
      </c>
      <c r="C6" s="20" t="s">
        <v>17</v>
      </c>
      <c r="D6" s="20" t="s">
        <v>18</v>
      </c>
      <c r="F6" s="17" t="s">
        <v>35</v>
      </c>
      <c r="G6" s="20" t="s">
        <v>36</v>
      </c>
      <c r="H6" s="20" t="s">
        <v>37</v>
      </c>
      <c r="I6" s="20" t="s">
        <v>38</v>
      </c>
      <c r="J6" s="20" t="s">
        <v>39</v>
      </c>
      <c r="K6" s="20" t="s">
        <v>34</v>
      </c>
      <c r="L6" s="20" t="s">
        <v>40</v>
      </c>
      <c r="O6" s="20" t="s">
        <v>20</v>
      </c>
      <c r="P6" s="20" t="s">
        <v>21</v>
      </c>
      <c r="Q6" s="20" t="s">
        <v>22</v>
      </c>
      <c r="R6" s="20" t="s">
        <v>23</v>
      </c>
      <c r="T6" s="17" t="s">
        <v>45</v>
      </c>
      <c r="U6" s="20" t="s">
        <v>46</v>
      </c>
      <c r="V6" s="20" t="s">
        <v>47</v>
      </c>
      <c r="W6" s="20" t="s">
        <v>48</v>
      </c>
      <c r="X6" s="20" t="s">
        <v>49</v>
      </c>
      <c r="Y6" s="20" t="s">
        <v>50</v>
      </c>
      <c r="Z6" s="20" t="s">
        <v>51</v>
      </c>
      <c r="AA6" s="20" t="s">
        <v>52</v>
      </c>
      <c r="AC6" s="20" t="s">
        <v>54</v>
      </c>
      <c r="AD6" s="20" t="s">
        <v>20</v>
      </c>
      <c r="AE6" s="20" t="s">
        <v>21</v>
      </c>
      <c r="AF6" s="20" t="s">
        <v>22</v>
      </c>
      <c r="AG6" s="20" t="s">
        <v>23</v>
      </c>
      <c r="AH6" s="20" t="s">
        <v>55</v>
      </c>
    </row>
    <row r="7" spans="1:34" ht="17.5" customHeight="1" x14ac:dyDescent="0.3">
      <c r="A7" s="17" t="s">
        <v>2</v>
      </c>
      <c r="B7" s="10">
        <v>114706958</v>
      </c>
      <c r="C7" s="11">
        <v>8.3000000000000004E-2</v>
      </c>
      <c r="D7" s="12">
        <v>0.14000000000000001</v>
      </c>
      <c r="F7" s="6" t="s">
        <v>24</v>
      </c>
      <c r="G7" s="21">
        <v>8573690</v>
      </c>
      <c r="H7" s="21">
        <v>5806454</v>
      </c>
      <c r="I7" s="21">
        <v>1353224</v>
      </c>
      <c r="J7" s="21">
        <v>431052</v>
      </c>
      <c r="K7" s="21">
        <v>16164420</v>
      </c>
      <c r="L7" s="21">
        <v>25551357</v>
      </c>
      <c r="N7" s="17" t="s">
        <v>42</v>
      </c>
      <c r="O7" s="23">
        <v>74550247</v>
      </c>
      <c r="P7" s="23">
        <v>25208643</v>
      </c>
      <c r="Q7" s="23">
        <v>8799234</v>
      </c>
      <c r="R7" s="23">
        <v>6148834</v>
      </c>
      <c r="T7" s="6" t="s">
        <v>24</v>
      </c>
      <c r="U7" s="21">
        <v>3037139</v>
      </c>
      <c r="V7" s="21">
        <v>2443053</v>
      </c>
      <c r="W7" s="21">
        <v>4553288</v>
      </c>
      <c r="X7" s="21">
        <v>963200</v>
      </c>
      <c r="Y7" s="21">
        <v>4816422</v>
      </c>
      <c r="Z7" s="21">
        <v>349820</v>
      </c>
      <c r="AA7" s="21">
        <v>1476</v>
      </c>
      <c r="AC7" s="6" t="s">
        <v>49</v>
      </c>
      <c r="AD7" s="21">
        <v>38848885</v>
      </c>
      <c r="AE7" s="21">
        <v>2409920</v>
      </c>
      <c r="AF7" s="21">
        <v>4419343</v>
      </c>
      <c r="AG7" s="21">
        <v>0</v>
      </c>
      <c r="AH7" s="21">
        <v>45678148</v>
      </c>
    </row>
    <row r="8" spans="1:34" ht="17.5" customHeight="1" x14ac:dyDescent="0.3">
      <c r="A8" s="17" t="s">
        <v>3</v>
      </c>
      <c r="B8" s="10">
        <v>84920897</v>
      </c>
      <c r="C8" s="11">
        <v>7.3999999999999996E-2</v>
      </c>
      <c r="D8" s="12">
        <v>0.13</v>
      </c>
      <c r="F8" s="6" t="s">
        <v>25</v>
      </c>
      <c r="G8" s="21">
        <v>10174435</v>
      </c>
      <c r="H8" s="21">
        <v>6824674</v>
      </c>
      <c r="I8" s="21">
        <v>1429788</v>
      </c>
      <c r="J8" s="21">
        <v>620857</v>
      </c>
      <c r="K8" s="21">
        <v>19049754</v>
      </c>
      <c r="L8" s="21">
        <v>28975678</v>
      </c>
      <c r="N8" s="17" t="s">
        <v>43</v>
      </c>
      <c r="O8" s="23">
        <v>51220462.994443849</v>
      </c>
      <c r="P8" s="23">
        <v>23430962.191708237</v>
      </c>
      <c r="Q8" s="23">
        <v>6430813.187334137</v>
      </c>
      <c r="R8" s="23">
        <v>3838658.8908726266</v>
      </c>
      <c r="T8" s="6" t="s">
        <v>25</v>
      </c>
      <c r="U8" s="21">
        <v>3881605</v>
      </c>
      <c r="V8" s="21">
        <v>2305335</v>
      </c>
      <c r="W8" s="21">
        <v>4703307</v>
      </c>
      <c r="X8" s="21">
        <v>1497892</v>
      </c>
      <c r="Y8" s="21">
        <v>6245954</v>
      </c>
      <c r="Z8" s="21">
        <v>412370</v>
      </c>
      <c r="AA8" s="21">
        <v>3247</v>
      </c>
      <c r="AC8" s="6" t="s">
        <v>50</v>
      </c>
      <c r="AD8" s="21">
        <v>6392583</v>
      </c>
      <c r="AE8" s="21">
        <v>17507998</v>
      </c>
      <c r="AF8" s="21">
        <v>2531553</v>
      </c>
      <c r="AG8" s="21">
        <v>4007852</v>
      </c>
      <c r="AH8" s="21">
        <v>30439986</v>
      </c>
    </row>
    <row r="9" spans="1:34" ht="17.5" customHeight="1" x14ac:dyDescent="0.3">
      <c r="A9" s="17" t="s">
        <v>4</v>
      </c>
      <c r="B9" s="10">
        <v>273646540</v>
      </c>
      <c r="C9" s="11">
        <v>-1.2999999999999999E-2</v>
      </c>
      <c r="D9" s="12">
        <v>-3.9E-2</v>
      </c>
      <c r="F9" s="6" t="s">
        <v>26</v>
      </c>
      <c r="G9" s="21">
        <v>11091849</v>
      </c>
      <c r="H9" s="21">
        <v>7739201</v>
      </c>
      <c r="I9" s="21">
        <v>1730347</v>
      </c>
      <c r="J9" s="21">
        <v>800362</v>
      </c>
      <c r="K9" s="21">
        <v>20466190.999997403</v>
      </c>
      <c r="L9" s="21">
        <v>30101092</v>
      </c>
      <c r="T9" s="6" t="s">
        <v>26</v>
      </c>
      <c r="U9" s="21">
        <v>3850164</v>
      </c>
      <c r="V9" s="21">
        <v>2125714</v>
      </c>
      <c r="W9" s="21">
        <v>4934223</v>
      </c>
      <c r="X9" s="21">
        <v>2716787</v>
      </c>
      <c r="Y9" s="21">
        <v>7263346</v>
      </c>
      <c r="Z9" s="21">
        <v>458015</v>
      </c>
      <c r="AA9" s="21">
        <v>11281</v>
      </c>
      <c r="AC9" s="6" t="s">
        <v>46</v>
      </c>
      <c r="AD9" s="21">
        <v>17217756</v>
      </c>
      <c r="AE9" s="21">
        <v>2436656</v>
      </c>
      <c r="AF9" s="21">
        <v>790421</v>
      </c>
      <c r="AG9" s="21">
        <v>1467667</v>
      </c>
      <c r="AH9" s="21">
        <v>21912500</v>
      </c>
    </row>
    <row r="10" spans="1:34" ht="17.5" customHeight="1" x14ac:dyDescent="0.3">
      <c r="A10" s="17" t="s">
        <v>5</v>
      </c>
      <c r="B10" s="11">
        <v>0.31</v>
      </c>
      <c r="C10" s="13" t="s">
        <v>6</v>
      </c>
      <c r="D10" s="14" t="s">
        <v>7</v>
      </c>
      <c r="F10" s="6" t="s">
        <v>27</v>
      </c>
      <c r="G10" s="21">
        <v>13487804</v>
      </c>
      <c r="H10" s="21">
        <v>8868936</v>
      </c>
      <c r="I10" s="21">
        <v>1817838</v>
      </c>
      <c r="J10" s="21">
        <v>787823</v>
      </c>
      <c r="K10" s="21">
        <v>23289739.416663691</v>
      </c>
      <c r="L10" s="21">
        <v>34749941</v>
      </c>
      <c r="P10" s="22"/>
      <c r="T10" s="6" t="s">
        <v>27</v>
      </c>
      <c r="U10" s="21">
        <v>4850569</v>
      </c>
      <c r="V10" s="21">
        <v>1857531</v>
      </c>
      <c r="W10" s="21">
        <v>4996378</v>
      </c>
      <c r="X10" s="21">
        <v>5025746</v>
      </c>
      <c r="Y10" s="21">
        <v>7708372</v>
      </c>
      <c r="Z10" s="21">
        <v>518453</v>
      </c>
      <c r="AA10" s="21">
        <v>2480</v>
      </c>
      <c r="AC10" s="6" t="s">
        <v>52</v>
      </c>
      <c r="AD10" s="21">
        <v>8756654</v>
      </c>
      <c r="AE10" s="21">
        <v>56589</v>
      </c>
      <c r="AF10" s="21">
        <v>773920</v>
      </c>
      <c r="AG10" s="21">
        <v>563920</v>
      </c>
      <c r="AH10" s="21">
        <v>10151083</v>
      </c>
    </row>
    <row r="11" spans="1:34" ht="17.5" customHeight="1" x14ac:dyDescent="0.3">
      <c r="A11" s="17" t="s">
        <v>8</v>
      </c>
      <c r="B11" s="10">
        <v>112854885</v>
      </c>
      <c r="C11" s="15">
        <v>0.13200000000000001</v>
      </c>
      <c r="D11" s="16">
        <v>0.252</v>
      </c>
      <c r="F11" s="6" t="s">
        <v>28</v>
      </c>
      <c r="G11" s="21">
        <v>18602423</v>
      </c>
      <c r="H11" s="21">
        <v>12772905</v>
      </c>
      <c r="I11" s="21">
        <v>2352685</v>
      </c>
      <c r="J11" s="21">
        <v>1244624</v>
      </c>
      <c r="K11" s="21">
        <v>31266240.899996206</v>
      </c>
      <c r="L11" s="21">
        <v>37676829</v>
      </c>
      <c r="T11" s="6" t="s">
        <v>28</v>
      </c>
      <c r="U11" s="21">
        <v>6073865</v>
      </c>
      <c r="V11" s="21">
        <v>2721629</v>
      </c>
      <c r="W11" s="21">
        <v>5017120</v>
      </c>
      <c r="X11" s="21">
        <v>8785088</v>
      </c>
      <c r="Y11" s="21">
        <v>11799421</v>
      </c>
      <c r="Z11" s="21">
        <v>567965</v>
      </c>
      <c r="AA11" s="21">
        <v>4975</v>
      </c>
      <c r="AC11" s="6" t="s">
        <v>48</v>
      </c>
      <c r="AD11" s="21">
        <v>2622065</v>
      </c>
      <c r="AE11" s="21">
        <v>322335</v>
      </c>
      <c r="AF11" s="21">
        <v>82084</v>
      </c>
      <c r="AG11" s="21">
        <v>56073</v>
      </c>
      <c r="AH11" s="21">
        <v>3082557</v>
      </c>
    </row>
    <row r="12" spans="1:34" ht="17.5" customHeight="1" x14ac:dyDescent="0.3">
      <c r="A12" s="17" t="s">
        <v>9</v>
      </c>
      <c r="B12" s="11">
        <v>0.41199999999999998</v>
      </c>
      <c r="C12" s="13" t="s">
        <v>10</v>
      </c>
      <c r="D12" s="14" t="s">
        <v>11</v>
      </c>
      <c r="F12" s="6" t="s">
        <v>29</v>
      </c>
      <c r="G12" s="21">
        <v>28567045</v>
      </c>
      <c r="H12" s="21">
        <v>12384987</v>
      </c>
      <c r="I12" s="21">
        <v>2203328</v>
      </c>
      <c r="J12" s="21">
        <v>1247219</v>
      </c>
      <c r="K12" s="21">
        <v>35098127.783327565</v>
      </c>
      <c r="L12" s="21">
        <v>48915432</v>
      </c>
      <c r="T12" s="6" t="s">
        <v>29</v>
      </c>
      <c r="U12" s="21">
        <v>8773687</v>
      </c>
      <c r="V12" s="21">
        <v>2207458</v>
      </c>
      <c r="W12" s="21">
        <v>4944666</v>
      </c>
      <c r="X12" s="21">
        <v>15689598</v>
      </c>
      <c r="Y12" s="21">
        <v>12214121</v>
      </c>
      <c r="Z12" s="21">
        <v>540408</v>
      </c>
      <c r="AA12" s="21">
        <v>24771</v>
      </c>
      <c r="AC12" s="6" t="s">
        <v>47</v>
      </c>
      <c r="AD12" s="21">
        <v>60253</v>
      </c>
      <c r="AE12" s="21">
        <v>2379388</v>
      </c>
      <c r="AF12" s="21">
        <v>165030</v>
      </c>
      <c r="AG12" s="21">
        <v>53322</v>
      </c>
      <c r="AH12" s="21">
        <v>2657993</v>
      </c>
    </row>
    <row r="13" spans="1:34" ht="17.5" customHeight="1" x14ac:dyDescent="0.3">
      <c r="A13" s="86" t="s">
        <v>12</v>
      </c>
      <c r="B13" s="86"/>
      <c r="C13" s="86"/>
      <c r="D13" s="86"/>
      <c r="F13" s="6" t="s">
        <v>30</v>
      </c>
      <c r="G13" s="21">
        <v>41509011</v>
      </c>
      <c r="H13" s="21">
        <v>17046916</v>
      </c>
      <c r="I13" s="21">
        <v>2596267</v>
      </c>
      <c r="J13" s="21">
        <v>1861519</v>
      </c>
      <c r="K13" s="21">
        <v>49733554.545935087</v>
      </c>
      <c r="L13" s="21">
        <v>61858174</v>
      </c>
      <c r="T13" s="6" t="s">
        <v>30</v>
      </c>
      <c r="U13" s="21">
        <v>11496668</v>
      </c>
      <c r="V13" s="21">
        <v>2568740</v>
      </c>
      <c r="W13" s="21">
        <v>4818880</v>
      </c>
      <c r="X13" s="21">
        <v>23936243</v>
      </c>
      <c r="Y13" s="21">
        <v>18708252</v>
      </c>
      <c r="Z13" s="21">
        <v>590949</v>
      </c>
      <c r="AA13" s="21">
        <v>884279</v>
      </c>
      <c r="AC13" s="6" t="s">
        <v>51</v>
      </c>
      <c r="AD13" s="21">
        <v>652051</v>
      </c>
      <c r="AE13" s="21">
        <v>26559</v>
      </c>
      <c r="AF13" s="21">
        <v>36883</v>
      </c>
      <c r="AG13" s="21">
        <v>0</v>
      </c>
      <c r="AH13" s="21">
        <v>715493</v>
      </c>
    </row>
    <row r="14" spans="1:34" ht="17.5" customHeight="1" x14ac:dyDescent="0.3">
      <c r="A14" s="87"/>
      <c r="B14" s="87"/>
      <c r="C14" s="87"/>
      <c r="D14" s="87"/>
      <c r="F14" s="6" t="s">
        <v>31</v>
      </c>
      <c r="G14" s="21">
        <v>48996897</v>
      </c>
      <c r="H14" s="21">
        <v>16466006</v>
      </c>
      <c r="I14" s="21">
        <v>3847685</v>
      </c>
      <c r="J14" s="21">
        <v>2151967</v>
      </c>
      <c r="K14" s="21">
        <v>55877518.95800291</v>
      </c>
      <c r="L14" s="21">
        <v>71922000</v>
      </c>
      <c r="T14" s="6" t="s">
        <v>31</v>
      </c>
      <c r="U14" s="21">
        <v>17170493</v>
      </c>
      <c r="V14" s="21">
        <v>2560632</v>
      </c>
      <c r="W14" s="21">
        <v>4661678</v>
      </c>
      <c r="X14" s="21">
        <v>25377043</v>
      </c>
      <c r="Y14" s="21">
        <v>17805981</v>
      </c>
      <c r="Z14" s="21">
        <v>656703</v>
      </c>
      <c r="AA14" s="21">
        <v>3225714</v>
      </c>
      <c r="AC14" s="6" t="s">
        <v>56</v>
      </c>
      <c r="AD14" s="21">
        <v>0</v>
      </c>
      <c r="AE14" s="21">
        <v>69198</v>
      </c>
      <c r="AF14" s="21">
        <v>0</v>
      </c>
      <c r="AG14" s="21">
        <v>0</v>
      </c>
      <c r="AH14" s="21">
        <v>69198</v>
      </c>
    </row>
    <row r="15" spans="1:34" ht="17.5" customHeight="1" x14ac:dyDescent="0.3">
      <c r="A15" s="3" t="s">
        <v>13</v>
      </c>
      <c r="F15" s="6" t="s">
        <v>32</v>
      </c>
      <c r="G15" s="21">
        <v>63595494</v>
      </c>
      <c r="H15" s="21">
        <v>17437039</v>
      </c>
      <c r="I15" s="21">
        <v>6506156</v>
      </c>
      <c r="J15" s="21">
        <v>3024989</v>
      </c>
      <c r="K15" s="21">
        <v>69180692.447682679</v>
      </c>
      <c r="L15" s="21">
        <v>84439465</v>
      </c>
      <c r="T15" s="6" t="s">
        <v>32</v>
      </c>
      <c r="U15" s="21">
        <v>21580141</v>
      </c>
      <c r="V15" s="21">
        <v>2796844</v>
      </c>
      <c r="W15" s="21">
        <v>4379478</v>
      </c>
      <c r="X15" s="21">
        <v>33763836</v>
      </c>
      <c r="Y15" s="21">
        <v>20261168</v>
      </c>
      <c r="Z15" s="21">
        <v>663653</v>
      </c>
      <c r="AA15" s="21">
        <v>7118558</v>
      </c>
      <c r="AC15" s="17" t="s">
        <v>55</v>
      </c>
      <c r="AD15" s="24">
        <v>74550247</v>
      </c>
      <c r="AE15" s="24">
        <v>25208643</v>
      </c>
      <c r="AF15" s="24">
        <v>8799234</v>
      </c>
      <c r="AG15" s="24">
        <v>6148834</v>
      </c>
      <c r="AH15" s="24">
        <v>114706958</v>
      </c>
    </row>
    <row r="16" spans="1:34" ht="17.5" customHeight="1" x14ac:dyDescent="0.3">
      <c r="F16" s="6" t="s">
        <v>33</v>
      </c>
      <c r="G16" s="21">
        <v>59162570</v>
      </c>
      <c r="H16" s="21">
        <v>17029872</v>
      </c>
      <c r="I16" s="21">
        <v>6432021</v>
      </c>
      <c r="J16" s="21">
        <v>3545888</v>
      </c>
      <c r="K16" s="21">
        <v>65232940.377441831</v>
      </c>
      <c r="L16" s="21">
        <v>100748885</v>
      </c>
      <c r="T16" s="6" t="s">
        <v>33</v>
      </c>
      <c r="U16" s="21">
        <v>20015147</v>
      </c>
      <c r="V16" s="21">
        <v>2248243</v>
      </c>
      <c r="W16" s="21">
        <v>4021131</v>
      </c>
      <c r="X16" s="21">
        <v>30753577</v>
      </c>
      <c r="Y16" s="21">
        <v>19807791</v>
      </c>
      <c r="Z16" s="21">
        <v>670492</v>
      </c>
      <c r="AA16" s="21">
        <v>8652272</v>
      </c>
    </row>
    <row r="17" spans="6:27" ht="17.5" customHeight="1" x14ac:dyDescent="0.3">
      <c r="F17" s="6" t="s">
        <v>16</v>
      </c>
      <c r="G17" s="21">
        <v>65336694</v>
      </c>
      <c r="H17" s="21">
        <v>21838223</v>
      </c>
      <c r="I17" s="21">
        <v>8373083</v>
      </c>
      <c r="J17" s="21">
        <v>5033303</v>
      </c>
      <c r="K17" s="21">
        <v>75161322.997715786</v>
      </c>
      <c r="L17" s="21">
        <v>117842123</v>
      </c>
      <c r="T17" s="6" t="s">
        <v>16</v>
      </c>
      <c r="U17" s="21">
        <v>17584758</v>
      </c>
      <c r="V17" s="21">
        <v>2363996</v>
      </c>
      <c r="W17" s="21">
        <v>3633155</v>
      </c>
      <c r="X17" s="21">
        <v>38923989</v>
      </c>
      <c r="Y17" s="21">
        <v>27746455</v>
      </c>
      <c r="Z17" s="21">
        <v>693994</v>
      </c>
      <c r="AA17" s="21">
        <v>9599896</v>
      </c>
    </row>
    <row r="18" spans="6:27" ht="17.5" customHeight="1" x14ac:dyDescent="0.3">
      <c r="F18" s="6" t="s">
        <v>15</v>
      </c>
      <c r="G18" s="21">
        <v>69094995</v>
      </c>
      <c r="H18" s="21">
        <v>23530224</v>
      </c>
      <c r="I18" s="21">
        <v>7606217</v>
      </c>
      <c r="J18" s="21">
        <v>5716567</v>
      </c>
      <c r="K18" s="21">
        <v>79102225.020451128</v>
      </c>
      <c r="L18" s="21">
        <v>127623995</v>
      </c>
      <c r="T18" s="6" t="s">
        <v>15</v>
      </c>
      <c r="U18" s="21">
        <v>20753886</v>
      </c>
      <c r="V18" s="21">
        <v>2381815</v>
      </c>
      <c r="W18" s="21">
        <v>3325824</v>
      </c>
      <c r="X18" s="21">
        <v>40346275</v>
      </c>
      <c r="Y18" s="21">
        <v>27927023</v>
      </c>
      <c r="Z18" s="21">
        <v>661318</v>
      </c>
      <c r="AA18" s="21">
        <v>10505273</v>
      </c>
    </row>
    <row r="19" spans="6:27" ht="17.5" customHeight="1" x14ac:dyDescent="0.3">
      <c r="F19" s="6" t="s">
        <v>14</v>
      </c>
      <c r="G19" s="21">
        <v>74550247</v>
      </c>
      <c r="H19" s="21">
        <v>25208643</v>
      </c>
      <c r="I19" s="21">
        <v>8799234</v>
      </c>
      <c r="J19" s="21">
        <v>6148834</v>
      </c>
      <c r="K19" s="21">
        <v>84920897.264358848</v>
      </c>
      <c r="L19" s="21">
        <v>130183968</v>
      </c>
      <c r="T19" s="6" t="s">
        <v>14</v>
      </c>
      <c r="U19" s="21">
        <v>21912500</v>
      </c>
      <c r="V19" s="21">
        <v>2657993</v>
      </c>
      <c r="W19" s="21">
        <v>3082557</v>
      </c>
      <c r="X19" s="21">
        <v>45678148</v>
      </c>
      <c r="Y19" s="21">
        <v>30439986</v>
      </c>
      <c r="Z19" s="21">
        <v>715493</v>
      </c>
      <c r="AA19" s="21">
        <v>10151083</v>
      </c>
    </row>
    <row r="20" spans="6:27" ht="17.5" customHeight="1" x14ac:dyDescent="0.3"/>
    <row r="21" spans="6:27" ht="17.5" customHeight="1" x14ac:dyDescent="0.3"/>
    <row r="22" spans="6:27" ht="17.5" customHeight="1" x14ac:dyDescent="0.3"/>
    <row r="23" spans="6:27" ht="17.5" customHeight="1" x14ac:dyDescent="0.3"/>
    <row r="24" spans="6:27" ht="17.5" customHeight="1" x14ac:dyDescent="0.3"/>
    <row r="25" spans="6:27" ht="17.5" customHeight="1" x14ac:dyDescent="0.3"/>
    <row r="26" spans="6:27" ht="17.5" customHeight="1" x14ac:dyDescent="0.3"/>
    <row r="27" spans="6:27" ht="17.5" customHeight="1" x14ac:dyDescent="0.3"/>
    <row r="28" spans="6:27" ht="17.5" customHeight="1" x14ac:dyDescent="0.3"/>
    <row r="29" spans="6:27" ht="17.5" customHeight="1" x14ac:dyDescent="0.3"/>
    <row r="30" spans="6:27" ht="17.5" customHeight="1" x14ac:dyDescent="0.3"/>
    <row r="31" spans="6:27" ht="17.5" customHeight="1" x14ac:dyDescent="0.3"/>
    <row r="32" spans="6:27" ht="17.5" customHeight="1" x14ac:dyDescent="0.3"/>
    <row r="33" ht="17.5" customHeight="1" x14ac:dyDescent="0.3"/>
    <row r="34" ht="17.5" customHeight="1" x14ac:dyDescent="0.3"/>
    <row r="35" ht="17.5" customHeight="1" x14ac:dyDescent="0.3"/>
    <row r="36" ht="17.5" customHeight="1" x14ac:dyDescent="0.3"/>
    <row r="37" ht="17.5" customHeight="1" x14ac:dyDescent="0.3"/>
    <row r="38" ht="17.5" customHeight="1" x14ac:dyDescent="0.3"/>
    <row r="39" ht="17.5" customHeight="1" x14ac:dyDescent="0.3"/>
    <row r="40" ht="17.5" customHeight="1" x14ac:dyDescent="0.3"/>
    <row r="41" ht="17.5" customHeight="1" x14ac:dyDescent="0.3"/>
    <row r="42" ht="17.5" customHeight="1" x14ac:dyDescent="0.3"/>
    <row r="43" ht="17.5" customHeight="1" x14ac:dyDescent="0.3"/>
    <row r="44" ht="17.5" customHeight="1" x14ac:dyDescent="0.3"/>
    <row r="45" ht="17.5" customHeight="1" x14ac:dyDescent="0.3"/>
    <row r="46" ht="17.5" customHeight="1" x14ac:dyDescent="0.3"/>
    <row r="47" ht="17.5" customHeight="1" x14ac:dyDescent="0.3"/>
    <row r="48" ht="17.5" customHeight="1" x14ac:dyDescent="0.3"/>
    <row r="49" ht="17.5" customHeight="1" x14ac:dyDescent="0.3"/>
    <row r="50" ht="17.5" customHeight="1" x14ac:dyDescent="0.3"/>
    <row r="51" ht="17.5" customHeight="1" x14ac:dyDescent="0.3"/>
    <row r="52" ht="17.5" customHeight="1" x14ac:dyDescent="0.3"/>
    <row r="53" ht="17.5" customHeight="1" x14ac:dyDescent="0.3"/>
    <row r="54" ht="17.5" customHeight="1" x14ac:dyDescent="0.3"/>
    <row r="55" ht="17.5" customHeight="1" x14ac:dyDescent="0.3"/>
    <row r="56" ht="17.5" customHeight="1" x14ac:dyDescent="0.3"/>
    <row r="57" ht="17.5" customHeight="1" x14ac:dyDescent="0.3"/>
    <row r="58" ht="17.5" customHeight="1" x14ac:dyDescent="0.3"/>
    <row r="59" ht="17.5" customHeight="1" x14ac:dyDescent="0.3"/>
    <row r="60" ht="17.5" customHeight="1" x14ac:dyDescent="0.3"/>
    <row r="61" ht="17.5" customHeight="1" x14ac:dyDescent="0.3"/>
    <row r="62" ht="17.5" customHeight="1" x14ac:dyDescent="0.3"/>
    <row r="63" ht="17.5" customHeight="1" x14ac:dyDescent="0.3"/>
    <row r="64" ht="17.5" customHeight="1" x14ac:dyDescent="0.3"/>
    <row r="65" ht="17.5" customHeight="1" x14ac:dyDescent="0.3"/>
    <row r="66" ht="17.5" customHeight="1" x14ac:dyDescent="0.3"/>
    <row r="67" ht="17.5" customHeight="1" x14ac:dyDescent="0.3"/>
    <row r="68" ht="17.5" customHeight="1" x14ac:dyDescent="0.3"/>
    <row r="69" ht="17.5" customHeight="1" x14ac:dyDescent="0.3"/>
    <row r="70" ht="17.5" customHeight="1" x14ac:dyDescent="0.3"/>
    <row r="71" ht="17.5" customHeight="1" x14ac:dyDescent="0.3"/>
    <row r="72" ht="17.5" customHeight="1" x14ac:dyDescent="0.3"/>
    <row r="73" ht="17.5" customHeight="1" x14ac:dyDescent="0.3"/>
    <row r="74" ht="17.5" customHeight="1" x14ac:dyDescent="0.3"/>
    <row r="75" ht="17.5" customHeight="1" x14ac:dyDescent="0.3"/>
    <row r="76" ht="17.5" customHeight="1" x14ac:dyDescent="0.3"/>
    <row r="77" ht="17.5" customHeight="1" x14ac:dyDescent="0.3"/>
    <row r="78" ht="17.5" customHeight="1" x14ac:dyDescent="0.3"/>
    <row r="79" ht="17.5" customHeight="1" x14ac:dyDescent="0.3"/>
    <row r="80" ht="17.5" customHeight="1" x14ac:dyDescent="0.3"/>
    <row r="81" ht="17.5" customHeight="1" x14ac:dyDescent="0.3"/>
    <row r="82" ht="17.5" customHeight="1" x14ac:dyDescent="0.3"/>
    <row r="83" ht="17.5" customHeight="1" x14ac:dyDescent="0.3"/>
    <row r="84" ht="17.5" customHeight="1" x14ac:dyDescent="0.3"/>
    <row r="85" ht="17.5" customHeight="1" x14ac:dyDescent="0.3"/>
    <row r="86" ht="17.5" customHeight="1" x14ac:dyDescent="0.3"/>
    <row r="87" ht="17.5" customHeight="1" x14ac:dyDescent="0.3"/>
    <row r="88" ht="17.5" customHeight="1" x14ac:dyDescent="0.3"/>
    <row r="89" ht="17.5" customHeight="1" x14ac:dyDescent="0.3"/>
    <row r="90" ht="17.5" customHeight="1" x14ac:dyDescent="0.3"/>
    <row r="91" ht="17.5" customHeight="1" x14ac:dyDescent="0.3"/>
    <row r="92" ht="17.5" customHeight="1" x14ac:dyDescent="0.3"/>
    <row r="93" ht="17.5" customHeight="1" x14ac:dyDescent="0.3"/>
    <row r="94" ht="17.5" customHeight="1" x14ac:dyDescent="0.3"/>
    <row r="95" ht="17.5" customHeight="1" x14ac:dyDescent="0.3"/>
    <row r="96" ht="17.5" customHeight="1" x14ac:dyDescent="0.3"/>
    <row r="97" ht="17.5" customHeight="1" x14ac:dyDescent="0.3"/>
    <row r="98" ht="17.5" customHeight="1" x14ac:dyDescent="0.3"/>
    <row r="99" ht="17.5" customHeight="1" x14ac:dyDescent="0.3"/>
    <row r="100" ht="17.5" customHeight="1" x14ac:dyDescent="0.3"/>
    <row r="101" ht="17.5" customHeight="1" x14ac:dyDescent="0.3"/>
    <row r="102" ht="17.5" customHeight="1" x14ac:dyDescent="0.3"/>
    <row r="103" ht="17.5" customHeight="1" x14ac:dyDescent="0.3"/>
    <row r="104" ht="17.5" customHeight="1" x14ac:dyDescent="0.3"/>
    <row r="105" ht="17.5" customHeight="1" x14ac:dyDescent="0.3"/>
    <row r="106" ht="17.5" customHeight="1" x14ac:dyDescent="0.3"/>
    <row r="107" ht="17.5" customHeight="1" x14ac:dyDescent="0.3"/>
    <row r="108" ht="17.5" customHeight="1" x14ac:dyDescent="0.3"/>
    <row r="109" ht="17.5" customHeight="1" x14ac:dyDescent="0.3"/>
    <row r="110" ht="17.5" customHeight="1" x14ac:dyDescent="0.3"/>
    <row r="111" ht="17.5" customHeight="1" x14ac:dyDescent="0.3"/>
    <row r="112" ht="17.5" customHeight="1" x14ac:dyDescent="0.3"/>
    <row r="113" ht="17.5" customHeight="1" x14ac:dyDescent="0.3"/>
    <row r="114" ht="17.5" customHeight="1" x14ac:dyDescent="0.3"/>
    <row r="115" ht="17.5" customHeight="1" x14ac:dyDescent="0.3"/>
    <row r="116" ht="17.5" customHeight="1" x14ac:dyDescent="0.3"/>
    <row r="117" ht="17.5" customHeight="1" x14ac:dyDescent="0.3"/>
    <row r="118" ht="17.5" customHeight="1" x14ac:dyDescent="0.3"/>
    <row r="119" ht="17.5" customHeight="1" x14ac:dyDescent="0.3"/>
    <row r="120" ht="17.5" customHeight="1" x14ac:dyDescent="0.3"/>
    <row r="121" ht="17.5" customHeight="1" x14ac:dyDescent="0.3"/>
    <row r="122" ht="17.5" customHeight="1" x14ac:dyDescent="0.3"/>
    <row r="123" ht="17.5" customHeight="1" x14ac:dyDescent="0.3"/>
    <row r="124" ht="17.5" customHeight="1" x14ac:dyDescent="0.3"/>
    <row r="125" ht="17.5" customHeight="1" x14ac:dyDescent="0.3"/>
    <row r="126" ht="17.5" customHeight="1" x14ac:dyDescent="0.3"/>
    <row r="127" ht="17.5" customHeight="1" x14ac:dyDescent="0.3"/>
    <row r="128" ht="17.5" customHeight="1" x14ac:dyDescent="0.3"/>
    <row r="129" ht="17.5" customHeight="1" x14ac:dyDescent="0.3"/>
    <row r="130" ht="17.5" customHeight="1" x14ac:dyDescent="0.3"/>
    <row r="131" ht="17.5" customHeight="1" x14ac:dyDescent="0.3"/>
    <row r="132" ht="17.5" customHeight="1" x14ac:dyDescent="0.3"/>
    <row r="133" ht="17.5" customHeight="1" x14ac:dyDescent="0.3"/>
    <row r="134" ht="17.5" customHeight="1" x14ac:dyDescent="0.3"/>
    <row r="135" ht="17.5" customHeight="1" x14ac:dyDescent="0.3"/>
    <row r="136" ht="17.5" customHeight="1" x14ac:dyDescent="0.3"/>
    <row r="137" ht="17.5" customHeight="1" x14ac:dyDescent="0.3"/>
    <row r="138" ht="17.5" customHeight="1" x14ac:dyDescent="0.3"/>
    <row r="139" ht="17.5" customHeight="1" x14ac:dyDescent="0.3"/>
    <row r="140" ht="17.5" customHeight="1" x14ac:dyDescent="0.3"/>
    <row r="141" ht="17.5" customHeight="1" x14ac:dyDescent="0.3"/>
  </sheetData>
  <mergeCells count="1">
    <mergeCell ref="A13:D14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F57"/>
  <sheetViews>
    <sheetView zoomScaleNormal="100" workbookViewId="0"/>
  </sheetViews>
  <sheetFormatPr defaultRowHeight="13.5" x14ac:dyDescent="0.3"/>
  <cols>
    <col min="1" max="1" width="19.3046875" style="3" customWidth="1"/>
    <col min="2" max="2" width="9.23046875" style="3"/>
    <col min="3" max="9" width="13.69140625" style="3" customWidth="1"/>
    <col min="10" max="10" width="9.23046875" style="3"/>
    <col min="11" max="11" width="13.84375" style="3" customWidth="1"/>
    <col min="12" max="12" width="19.61328125" style="3" customWidth="1"/>
    <col min="13" max="13" width="13.69140625" style="3" customWidth="1"/>
    <col min="14" max="14" width="19.3828125" style="3" customWidth="1"/>
    <col min="15" max="15" width="14.53515625" style="3" bestFit="1" customWidth="1"/>
    <col min="16" max="16" width="9.23046875" style="3"/>
    <col min="17" max="17" width="24.69140625" style="3" customWidth="1"/>
    <col min="18" max="19" width="13.69140625" style="3" customWidth="1"/>
    <col min="20" max="20" width="12.84375" style="3" customWidth="1"/>
    <col min="21" max="21" width="18.3828125" style="3" customWidth="1"/>
    <col min="22" max="22" width="15.765625" style="3" customWidth="1"/>
    <col min="23" max="23" width="13.765625" style="3" customWidth="1"/>
    <col min="24" max="24" width="9.23046875" style="3"/>
    <col min="25" max="25" width="27.15234375" style="3" customWidth="1"/>
    <col min="26" max="26" width="13" style="3" customWidth="1"/>
    <col min="27" max="27" width="13.69140625" style="3" customWidth="1"/>
    <col min="28" max="28" width="9.23046875" style="3"/>
    <col min="29" max="29" width="27.765625" style="3" customWidth="1"/>
    <col min="30" max="32" width="13.69140625" style="3" customWidth="1"/>
    <col min="33" max="16384" width="9.23046875" style="3"/>
  </cols>
  <sheetData>
    <row r="1" spans="1:32" ht="56.25" customHeight="1" x14ac:dyDescent="0.3"/>
    <row r="2" spans="1:32" ht="17.5" x14ac:dyDescent="0.35">
      <c r="A2" s="30" t="s">
        <v>81</v>
      </c>
    </row>
    <row r="3" spans="1:32" ht="33" customHeight="1" x14ac:dyDescent="0.3">
      <c r="A3" s="96" t="s">
        <v>82</v>
      </c>
      <c r="B3" s="96"/>
      <c r="C3" s="96"/>
      <c r="D3" s="96"/>
      <c r="E3" s="96"/>
      <c r="F3" s="96"/>
      <c r="G3" s="96"/>
    </row>
    <row r="4" spans="1:32" ht="13.5" customHeight="1" x14ac:dyDescent="0.3">
      <c r="A4" s="26" t="s">
        <v>59</v>
      </c>
      <c r="B4" s="25"/>
      <c r="C4" s="25"/>
      <c r="D4" s="25"/>
      <c r="K4" s="2" t="s">
        <v>72</v>
      </c>
      <c r="Q4" s="99" t="s">
        <v>79</v>
      </c>
      <c r="R4" s="99"/>
      <c r="S4" s="99"/>
      <c r="U4" s="99" t="s">
        <v>96</v>
      </c>
      <c r="V4" s="99"/>
      <c r="W4" s="99"/>
      <c r="Y4" s="2" t="s">
        <v>102</v>
      </c>
      <c r="AC4" s="99" t="s">
        <v>109</v>
      </c>
      <c r="AD4" s="99"/>
      <c r="AE4" s="99"/>
      <c r="AF4" s="99"/>
    </row>
    <row r="5" spans="1:32" x14ac:dyDescent="0.3">
      <c r="A5" s="25"/>
      <c r="B5" s="25"/>
      <c r="C5" s="25"/>
      <c r="D5" s="25"/>
      <c r="Q5" s="100"/>
      <c r="R5" s="100"/>
      <c r="S5" s="100"/>
      <c r="U5" s="100"/>
      <c r="V5" s="100"/>
      <c r="W5" s="100"/>
      <c r="AC5" s="99"/>
      <c r="AD5" s="99"/>
      <c r="AE5" s="99"/>
      <c r="AF5" s="99"/>
    </row>
    <row r="6" spans="1:32" ht="17.5" customHeight="1" x14ac:dyDescent="0.3">
      <c r="C6" s="95" t="s">
        <v>60</v>
      </c>
      <c r="D6" s="95"/>
      <c r="E6" s="95" t="s">
        <v>61</v>
      </c>
      <c r="F6" s="95"/>
      <c r="G6" s="95" t="s">
        <v>62</v>
      </c>
      <c r="H6" s="95"/>
      <c r="I6" s="101" t="s">
        <v>71</v>
      </c>
      <c r="L6" s="90" t="s">
        <v>73</v>
      </c>
      <c r="M6" s="90" t="s">
        <v>74</v>
      </c>
      <c r="N6" s="90" t="s">
        <v>75</v>
      </c>
      <c r="O6" s="90" t="s">
        <v>76</v>
      </c>
      <c r="Q6" s="97" t="s">
        <v>83</v>
      </c>
      <c r="R6" s="90" t="s">
        <v>84</v>
      </c>
      <c r="S6" s="90" t="s">
        <v>85</v>
      </c>
      <c r="U6" s="97" t="s">
        <v>83</v>
      </c>
      <c r="V6" s="90" t="s">
        <v>97</v>
      </c>
      <c r="W6" s="90" t="s">
        <v>85</v>
      </c>
      <c r="Y6" s="97" t="s">
        <v>83</v>
      </c>
      <c r="Z6" s="90" t="s">
        <v>103</v>
      </c>
      <c r="AA6" s="90" t="s">
        <v>85</v>
      </c>
      <c r="AD6" s="90" t="s">
        <v>16</v>
      </c>
      <c r="AE6" s="90" t="s">
        <v>15</v>
      </c>
      <c r="AF6" s="90" t="s">
        <v>14</v>
      </c>
    </row>
    <row r="7" spans="1:32" ht="17.5" customHeight="1" x14ac:dyDescent="0.3">
      <c r="C7" s="27" t="s">
        <v>63</v>
      </c>
      <c r="D7" s="27" t="s">
        <v>64</v>
      </c>
      <c r="E7" s="27" t="s">
        <v>63</v>
      </c>
      <c r="F7" s="27" t="s">
        <v>64</v>
      </c>
      <c r="G7" s="27" t="s">
        <v>63</v>
      </c>
      <c r="H7" s="27" t="s">
        <v>64</v>
      </c>
      <c r="I7" s="101"/>
      <c r="L7" s="91"/>
      <c r="M7" s="91"/>
      <c r="N7" s="91"/>
      <c r="O7" s="91"/>
      <c r="Q7" s="98"/>
      <c r="R7" s="91"/>
      <c r="S7" s="91"/>
      <c r="U7" s="98"/>
      <c r="V7" s="91"/>
      <c r="W7" s="91"/>
      <c r="Y7" s="98"/>
      <c r="Z7" s="91"/>
      <c r="AA7" s="91"/>
      <c r="AD7" s="91"/>
      <c r="AE7" s="91"/>
      <c r="AF7" s="91"/>
    </row>
    <row r="8" spans="1:32" ht="17.5" customHeight="1" x14ac:dyDescent="0.3">
      <c r="A8" s="92" t="s">
        <v>65</v>
      </c>
      <c r="B8" s="27" t="s">
        <v>66</v>
      </c>
      <c r="C8" s="34">
        <v>65</v>
      </c>
      <c r="D8" s="35">
        <v>12</v>
      </c>
      <c r="E8" s="35">
        <v>165</v>
      </c>
      <c r="F8" s="35">
        <v>204</v>
      </c>
      <c r="G8" s="35">
        <v>15</v>
      </c>
      <c r="H8" s="36">
        <v>1397</v>
      </c>
      <c r="I8" s="35">
        <v>32</v>
      </c>
      <c r="K8" s="28" t="s">
        <v>16</v>
      </c>
      <c r="L8" s="6">
        <v>10.07</v>
      </c>
      <c r="M8" s="6">
        <v>39.700000000000003</v>
      </c>
      <c r="N8" s="6">
        <v>25.2</v>
      </c>
      <c r="O8" s="6">
        <v>89.9</v>
      </c>
      <c r="Q8" s="31" t="s">
        <v>86</v>
      </c>
      <c r="R8" s="33">
        <v>219462510.48017687</v>
      </c>
      <c r="S8" s="32">
        <v>0.41787118281347119</v>
      </c>
      <c r="U8" s="31" t="s">
        <v>98</v>
      </c>
      <c r="V8" s="33">
        <v>4784936.1255443096</v>
      </c>
      <c r="W8" s="32">
        <v>0.40934584306938343</v>
      </c>
      <c r="Y8" s="31" t="s">
        <v>104</v>
      </c>
      <c r="Z8" s="33">
        <v>48495980</v>
      </c>
      <c r="AA8" s="32">
        <v>0.36136847771990366</v>
      </c>
      <c r="AC8" s="7" t="s">
        <v>110</v>
      </c>
      <c r="AD8" s="33">
        <v>5830800.3797369432</v>
      </c>
      <c r="AE8" s="33">
        <v>4978495.8615879016</v>
      </c>
      <c r="AF8" s="33">
        <v>6714239.4202688709</v>
      </c>
    </row>
    <row r="9" spans="1:32" ht="17.5" customHeight="1" x14ac:dyDescent="0.3">
      <c r="A9" s="93"/>
      <c r="B9" s="27" t="s">
        <v>67</v>
      </c>
      <c r="C9" s="34">
        <v>0</v>
      </c>
      <c r="D9" s="35">
        <v>0</v>
      </c>
      <c r="E9" s="35">
        <v>0</v>
      </c>
      <c r="F9" s="35">
        <v>0</v>
      </c>
      <c r="G9" s="35">
        <v>0</v>
      </c>
      <c r="H9" s="35">
        <v>0</v>
      </c>
      <c r="I9" s="35">
        <v>0</v>
      </c>
      <c r="K9" s="28" t="s">
        <v>15</v>
      </c>
      <c r="L9" s="6">
        <v>24.35</v>
      </c>
      <c r="M9" s="6">
        <v>38.31</v>
      </c>
      <c r="N9" s="6">
        <v>26.71</v>
      </c>
      <c r="O9" s="6">
        <v>89.88</v>
      </c>
      <c r="Q9" s="31" t="s">
        <v>87</v>
      </c>
      <c r="R9" s="33">
        <v>165291842.70596498</v>
      </c>
      <c r="S9" s="32">
        <v>0.31472663677197243</v>
      </c>
      <c r="U9" s="31" t="s">
        <v>99</v>
      </c>
      <c r="V9" s="33">
        <v>2535843.9387832996</v>
      </c>
      <c r="W9" s="32">
        <v>0.21693856464918934</v>
      </c>
      <c r="Y9" s="31" t="s">
        <v>87</v>
      </c>
      <c r="Z9" s="33">
        <v>28156756.558566447</v>
      </c>
      <c r="AA9" s="32">
        <v>0.20981046790061919</v>
      </c>
      <c r="AC9" s="7" t="s">
        <v>111</v>
      </c>
      <c r="AD9" s="33">
        <v>560344.57100000046</v>
      </c>
      <c r="AE9" s="33">
        <v>972277.51710000006</v>
      </c>
      <c r="AF9" s="33">
        <v>678882.90600000008</v>
      </c>
    </row>
    <row r="10" spans="1:32" ht="17.5" customHeight="1" x14ac:dyDescent="0.3">
      <c r="A10" s="93"/>
      <c r="B10" s="27" t="s">
        <v>68</v>
      </c>
      <c r="C10" s="34">
        <v>0</v>
      </c>
      <c r="D10" s="35">
        <v>42</v>
      </c>
      <c r="E10" s="35">
        <v>263</v>
      </c>
      <c r="F10" s="35">
        <v>908</v>
      </c>
      <c r="G10" s="35">
        <v>13</v>
      </c>
      <c r="H10" s="35">
        <v>676</v>
      </c>
      <c r="I10" s="35">
        <v>406</v>
      </c>
      <c r="K10" s="28" t="s">
        <v>14</v>
      </c>
      <c r="L10" s="6">
        <v>22.55</v>
      </c>
      <c r="M10" s="6">
        <v>31.15</v>
      </c>
      <c r="N10" s="6">
        <v>23.57</v>
      </c>
      <c r="O10" s="6">
        <v>90.86</v>
      </c>
      <c r="Q10" s="31" t="s">
        <v>88</v>
      </c>
      <c r="R10" s="33">
        <v>64654158.868959509</v>
      </c>
      <c r="S10" s="32">
        <v>0.1231058087382197</v>
      </c>
      <c r="U10" s="31" t="s">
        <v>100</v>
      </c>
      <c r="V10" s="33">
        <v>2335407.9098149999</v>
      </c>
      <c r="W10" s="32">
        <v>0.19979149035043373</v>
      </c>
      <c r="Y10" s="31" t="s">
        <v>105</v>
      </c>
      <c r="Z10" s="33">
        <v>21078818.266730692</v>
      </c>
      <c r="AA10" s="32">
        <v>0.15706911107236038</v>
      </c>
      <c r="AC10" s="7" t="s">
        <v>112</v>
      </c>
      <c r="AD10" s="33">
        <v>3482316.810000001</v>
      </c>
      <c r="AE10" s="33">
        <v>4071024.6399999992</v>
      </c>
      <c r="AF10" s="33">
        <v>4269514.0652999999</v>
      </c>
    </row>
    <row r="11" spans="1:32" ht="17.5" customHeight="1" x14ac:dyDescent="0.3">
      <c r="A11" s="94"/>
      <c r="B11" s="27" t="s">
        <v>69</v>
      </c>
      <c r="C11" s="34">
        <v>0</v>
      </c>
      <c r="D11" s="35">
        <v>0</v>
      </c>
      <c r="E11" s="35">
        <v>25</v>
      </c>
      <c r="F11" s="35">
        <v>0</v>
      </c>
      <c r="G11" s="35">
        <v>0</v>
      </c>
      <c r="H11" s="35">
        <v>0</v>
      </c>
      <c r="I11" s="35">
        <v>0</v>
      </c>
      <c r="K11" s="28" t="s">
        <v>77</v>
      </c>
      <c r="L11" s="6">
        <v>79.2</v>
      </c>
      <c r="M11" s="6">
        <v>79.2</v>
      </c>
      <c r="N11" s="9">
        <v>79.2</v>
      </c>
      <c r="O11" s="29">
        <v>0.5</v>
      </c>
      <c r="Q11" s="31" t="s">
        <v>89</v>
      </c>
      <c r="R11" s="33">
        <v>16055059.941919409</v>
      </c>
      <c r="S11" s="32">
        <v>3.0569899493959517E-2</v>
      </c>
      <c r="U11" s="31" t="s">
        <v>91</v>
      </c>
      <c r="V11" s="33">
        <v>847847.27899999998</v>
      </c>
      <c r="W11" s="32">
        <v>7.253237036196751E-2</v>
      </c>
      <c r="Y11" s="31" t="s">
        <v>106</v>
      </c>
      <c r="Z11" s="33">
        <v>17728062.374419473</v>
      </c>
      <c r="AA11" s="32">
        <v>0.1321009063672384</v>
      </c>
      <c r="AC11" s="7" t="s">
        <v>113</v>
      </c>
      <c r="AD11" s="33">
        <v>19572.909999999996</v>
      </c>
      <c r="AE11" s="33">
        <v>3723.19</v>
      </c>
      <c r="AF11" s="33">
        <v>0</v>
      </c>
    </row>
    <row r="12" spans="1:32" ht="17.5" customHeight="1" x14ac:dyDescent="0.3">
      <c r="A12" s="92" t="s">
        <v>70</v>
      </c>
      <c r="B12" s="27" t="s">
        <v>66</v>
      </c>
      <c r="C12" s="34">
        <v>57</v>
      </c>
      <c r="D12" s="35">
        <v>12</v>
      </c>
      <c r="E12" s="35">
        <v>59</v>
      </c>
      <c r="F12" s="35">
        <v>346</v>
      </c>
      <c r="G12" s="35">
        <v>13</v>
      </c>
      <c r="H12" s="36">
        <v>1549</v>
      </c>
      <c r="I12" s="35">
        <v>434</v>
      </c>
      <c r="Q12" s="31" t="s">
        <v>90</v>
      </c>
      <c r="R12" s="33">
        <v>14960482.909915002</v>
      </c>
      <c r="S12" s="32">
        <v>2.8485752192247797E-2</v>
      </c>
      <c r="U12" s="31" t="s">
        <v>88</v>
      </c>
      <c r="V12" s="33">
        <v>630466.47000000009</v>
      </c>
      <c r="W12" s="32">
        <v>5.3935689404792306E-2</v>
      </c>
      <c r="Y12" s="31" t="s">
        <v>107</v>
      </c>
      <c r="Z12" s="33">
        <v>11095464.985255856</v>
      </c>
      <c r="AA12" s="32">
        <v>8.2678013544966025E-2</v>
      </c>
    </row>
    <row r="13" spans="1:32" ht="17.5" customHeight="1" x14ac:dyDescent="0.3">
      <c r="A13" s="93"/>
      <c r="B13" s="27" t="s">
        <v>67</v>
      </c>
      <c r="C13" s="34">
        <v>0</v>
      </c>
      <c r="D13" s="35">
        <v>0</v>
      </c>
      <c r="E13" s="35">
        <v>2</v>
      </c>
      <c r="F13" s="35">
        <v>0</v>
      </c>
      <c r="G13" s="35">
        <v>0</v>
      </c>
      <c r="H13" s="35">
        <v>0</v>
      </c>
      <c r="I13" s="35">
        <v>3</v>
      </c>
      <c r="Q13" s="31" t="s">
        <v>91</v>
      </c>
      <c r="R13" s="33">
        <v>14141474.090614105</v>
      </c>
      <c r="S13" s="32">
        <v>2.6926305053385127E-2</v>
      </c>
      <c r="U13" s="31" t="s">
        <v>101</v>
      </c>
      <c r="V13" s="33">
        <v>236704.33999999991</v>
      </c>
      <c r="W13" s="32">
        <v>2.0249787055299465E-2</v>
      </c>
      <c r="Y13" s="31" t="s">
        <v>90</v>
      </c>
      <c r="Z13" s="33">
        <v>3566597</v>
      </c>
      <c r="AA13" s="32">
        <v>2.6576547757780646E-2</v>
      </c>
    </row>
    <row r="14" spans="1:32" ht="17.5" customHeight="1" x14ac:dyDescent="0.3">
      <c r="A14" s="93"/>
      <c r="B14" s="27" t="s">
        <v>68</v>
      </c>
      <c r="C14" s="34">
        <v>0</v>
      </c>
      <c r="D14" s="35">
        <v>42</v>
      </c>
      <c r="E14" s="35">
        <v>252</v>
      </c>
      <c r="F14" s="35">
        <v>766</v>
      </c>
      <c r="G14" s="35">
        <v>13</v>
      </c>
      <c r="H14" s="35">
        <v>524</v>
      </c>
      <c r="I14" s="35">
        <v>1</v>
      </c>
      <c r="Q14" s="31" t="s">
        <v>92</v>
      </c>
      <c r="R14" s="33">
        <v>9919811.5342179853</v>
      </c>
      <c r="S14" s="32">
        <v>1.8887979409425389E-2</v>
      </c>
      <c r="U14" s="31" t="s">
        <v>95</v>
      </c>
      <c r="V14" s="33">
        <v>318020.06815407902</v>
      </c>
      <c r="W14" s="32">
        <v>2.7206255108934319E-2</v>
      </c>
      <c r="Y14" s="31" t="s">
        <v>108</v>
      </c>
      <c r="Z14" s="33">
        <v>2332022.1011137236</v>
      </c>
      <c r="AA14" s="32">
        <v>1.7377095517785959E-2</v>
      </c>
    </row>
    <row r="15" spans="1:32" ht="17.5" customHeight="1" x14ac:dyDescent="0.3">
      <c r="A15" s="94"/>
      <c r="B15" s="27" t="s">
        <v>69</v>
      </c>
      <c r="C15" s="34">
        <v>8</v>
      </c>
      <c r="D15" s="35">
        <v>0</v>
      </c>
      <c r="E15" s="35">
        <v>140</v>
      </c>
      <c r="F15" s="35">
        <v>0</v>
      </c>
      <c r="G15" s="35">
        <v>2</v>
      </c>
      <c r="H15" s="35">
        <v>0</v>
      </c>
      <c r="I15" s="35">
        <v>0</v>
      </c>
      <c r="Q15" s="31" t="s">
        <v>93</v>
      </c>
      <c r="R15" s="33">
        <v>7921015.0315371295</v>
      </c>
      <c r="S15" s="32">
        <v>1.5082138234314424E-2</v>
      </c>
      <c r="Y15" s="31" t="s">
        <v>93</v>
      </c>
      <c r="Z15" s="33">
        <v>1747212.7117008197</v>
      </c>
      <c r="AA15" s="32">
        <v>1.301938011934577E-2</v>
      </c>
    </row>
    <row r="16" spans="1:32" ht="17.5" customHeight="1" x14ac:dyDescent="0.3">
      <c r="A16" s="88" t="s">
        <v>57</v>
      </c>
      <c r="B16" s="88"/>
      <c r="C16" s="88"/>
      <c r="D16" s="88"/>
      <c r="E16" s="88"/>
      <c r="F16" s="88"/>
      <c r="G16" s="88"/>
      <c r="H16" s="88"/>
      <c r="I16" s="88"/>
      <c r="Q16" s="31" t="s">
        <v>94</v>
      </c>
      <c r="R16" s="33">
        <v>6271885.5000000009</v>
      </c>
      <c r="S16" s="32">
        <v>1.1942086175089068E-2</v>
      </c>
    </row>
    <row r="17" spans="1:19" ht="17.5" customHeight="1" x14ac:dyDescent="0.3">
      <c r="A17" s="89"/>
      <c r="B17" s="89"/>
      <c r="C17" s="89"/>
      <c r="D17" s="89"/>
      <c r="E17" s="89"/>
      <c r="F17" s="89"/>
      <c r="G17" s="89"/>
      <c r="H17" s="89"/>
      <c r="I17" s="89"/>
      <c r="Q17" s="31" t="s">
        <v>95</v>
      </c>
      <c r="R17" s="33">
        <v>6513539.3379299175</v>
      </c>
      <c r="S17" s="32">
        <v>1.2402211117915283E-2</v>
      </c>
    </row>
    <row r="18" spans="1:19" ht="17.5" customHeight="1" x14ac:dyDescent="0.3">
      <c r="A18" s="3" t="s">
        <v>58</v>
      </c>
    </row>
    <row r="19" spans="1:19" ht="17.5" customHeight="1" x14ac:dyDescent="0.3"/>
    <row r="20" spans="1:19" ht="17.5" customHeight="1" x14ac:dyDescent="0.3"/>
    <row r="21" spans="1:19" ht="17.5" customHeight="1" x14ac:dyDescent="0.3"/>
    <row r="22" spans="1:19" ht="17.5" customHeight="1" x14ac:dyDescent="0.3"/>
    <row r="23" spans="1:19" ht="17.5" customHeight="1" x14ac:dyDescent="0.3"/>
    <row r="24" spans="1:19" ht="17.5" customHeight="1" x14ac:dyDescent="0.3"/>
    <row r="25" spans="1:19" ht="17.5" customHeight="1" x14ac:dyDescent="0.3"/>
    <row r="26" spans="1:19" ht="17.5" customHeight="1" x14ac:dyDescent="0.3"/>
    <row r="27" spans="1:19" ht="17.5" customHeight="1" x14ac:dyDescent="0.3"/>
    <row r="28" spans="1:19" ht="17.5" customHeight="1" x14ac:dyDescent="0.3"/>
    <row r="29" spans="1:19" ht="17.5" customHeight="1" x14ac:dyDescent="0.3"/>
    <row r="30" spans="1:19" ht="17.5" customHeight="1" x14ac:dyDescent="0.3"/>
    <row r="31" spans="1:19" ht="17.5" customHeight="1" x14ac:dyDescent="0.3"/>
    <row r="32" spans="1:19" ht="17.5" customHeight="1" x14ac:dyDescent="0.3"/>
    <row r="33" ht="17.5" customHeight="1" x14ac:dyDescent="0.3"/>
    <row r="34" ht="17.5" customHeight="1" x14ac:dyDescent="0.3"/>
    <row r="35" ht="17.5" customHeight="1" x14ac:dyDescent="0.3"/>
    <row r="36" ht="17.5" customHeight="1" x14ac:dyDescent="0.3"/>
    <row r="37" ht="17.5" customHeight="1" x14ac:dyDescent="0.3"/>
    <row r="38" ht="17.5" customHeight="1" x14ac:dyDescent="0.3"/>
    <row r="39" ht="17.5" customHeight="1" x14ac:dyDescent="0.3"/>
    <row r="40" ht="17.5" customHeight="1" x14ac:dyDescent="0.3"/>
    <row r="41" ht="17.5" customHeight="1" x14ac:dyDescent="0.3"/>
    <row r="42" ht="17.5" customHeight="1" x14ac:dyDescent="0.3"/>
    <row r="43" ht="17.5" customHeight="1" x14ac:dyDescent="0.3"/>
    <row r="44" ht="17.5" customHeight="1" x14ac:dyDescent="0.3"/>
    <row r="45" ht="17.5" customHeight="1" x14ac:dyDescent="0.3"/>
    <row r="46" ht="17.5" customHeight="1" x14ac:dyDescent="0.3"/>
    <row r="47" ht="17.5" customHeight="1" x14ac:dyDescent="0.3"/>
    <row r="48" ht="17.5" customHeight="1" x14ac:dyDescent="0.3"/>
    <row r="49" ht="17.5" customHeight="1" x14ac:dyDescent="0.3"/>
    <row r="50" ht="17.5" customHeight="1" x14ac:dyDescent="0.3"/>
    <row r="51" ht="17.5" customHeight="1" x14ac:dyDescent="0.3"/>
    <row r="52" ht="17.5" customHeight="1" x14ac:dyDescent="0.3"/>
    <row r="53" ht="17.5" customHeight="1" x14ac:dyDescent="0.3"/>
    <row r="54" ht="17.5" customHeight="1" x14ac:dyDescent="0.3"/>
    <row r="55" ht="17.5" customHeight="1" x14ac:dyDescent="0.3"/>
    <row r="56" ht="17.5" customHeight="1" x14ac:dyDescent="0.3"/>
    <row r="57" ht="17.5" customHeight="1" x14ac:dyDescent="0.3"/>
  </sheetData>
  <mergeCells count="27">
    <mergeCell ref="AD6:AD7"/>
    <mergeCell ref="AE6:AE7"/>
    <mergeCell ref="AF6:AF7"/>
    <mergeCell ref="AC4:AF5"/>
    <mergeCell ref="V6:V7"/>
    <mergeCell ref="W6:W7"/>
    <mergeCell ref="U4:W5"/>
    <mergeCell ref="Y6:Y7"/>
    <mergeCell ref="Z6:Z7"/>
    <mergeCell ref="AA6:AA7"/>
    <mergeCell ref="U6:U7"/>
    <mergeCell ref="A3:G3"/>
    <mergeCell ref="Q6:Q7"/>
    <mergeCell ref="R6:R7"/>
    <mergeCell ref="S6:S7"/>
    <mergeCell ref="Q4:S5"/>
    <mergeCell ref="I6:I7"/>
    <mergeCell ref="A16:I17"/>
    <mergeCell ref="L6:L7"/>
    <mergeCell ref="M6:M7"/>
    <mergeCell ref="N6:N7"/>
    <mergeCell ref="O6:O7"/>
    <mergeCell ref="A8:A11"/>
    <mergeCell ref="A12:A15"/>
    <mergeCell ref="C6:D6"/>
    <mergeCell ref="E6:F6"/>
    <mergeCell ref="G6:H6"/>
  </mergeCells>
  <hyperlinks>
    <hyperlink ref="A3:G3" r:id="rId1" display="Please note: the full biomass sustainability dataset for 2019-20 can be found on our Biomass sustainability webpage. " xr:uid="{C400FFE2-7A45-4F12-A7F0-3D884FDBB4A1}"/>
  </hyperlinks>
  <pageMargins left="0.7" right="0.7" top="0.75" bottom="0.75" header="0.3" footer="0.3"/>
  <pageSetup orientation="portrait" r:id="rId2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976C19-2E39-4DD9-8C04-1EF8EA71A69D}">
  <dimension ref="A1:BQ52"/>
  <sheetViews>
    <sheetView zoomScaleNormal="100" workbookViewId="0"/>
  </sheetViews>
  <sheetFormatPr defaultRowHeight="13.5" x14ac:dyDescent="0.3"/>
  <cols>
    <col min="1" max="1" width="42.61328125" style="3" customWidth="1"/>
    <col min="2" max="2" width="14" style="3" bestFit="1" customWidth="1"/>
    <col min="3" max="3" width="11.4609375" style="3" bestFit="1" customWidth="1"/>
    <col min="4" max="4" width="12.4609375" style="3" bestFit="1" customWidth="1"/>
    <col min="5" max="5" width="9.23046875" style="3"/>
    <col min="6" max="6" width="18.84375" style="3" customWidth="1"/>
    <col min="7" max="7" width="14.15234375" style="3" customWidth="1"/>
    <col min="8" max="8" width="14.921875" style="3" bestFit="1" customWidth="1"/>
    <col min="9" max="9" width="12" style="3" customWidth="1"/>
    <col min="10" max="10" width="34.3046875" style="3" customWidth="1"/>
    <col min="11" max="14" width="13.69140625" style="3" customWidth="1"/>
    <col min="15" max="15" width="12.07421875" style="3" bestFit="1" customWidth="1"/>
    <col min="16" max="17" width="17.4609375" style="3" customWidth="1"/>
    <col min="18" max="18" width="14" style="3" customWidth="1"/>
    <col min="19" max="19" width="16.53515625" style="3" customWidth="1"/>
    <col min="20" max="20" width="25.69140625" style="3" customWidth="1"/>
    <col min="21" max="21" width="24.69140625" style="3" customWidth="1"/>
    <col min="22" max="22" width="17" style="3" customWidth="1"/>
    <col min="23" max="23" width="15.4609375" style="3" customWidth="1"/>
    <col min="24" max="24" width="22.23046875" style="3" customWidth="1"/>
    <col min="25" max="28" width="13.69140625" style="3" customWidth="1"/>
    <col min="29" max="29" width="9.23046875" style="3"/>
    <col min="30" max="31" width="13.69140625" style="3" customWidth="1"/>
    <col min="32" max="32" width="22.61328125" style="3" customWidth="1"/>
    <col min="33" max="33" width="9.23046875" style="3"/>
    <col min="34" max="34" width="21.84375" style="3" customWidth="1"/>
    <col min="35" max="38" width="13.69140625" style="3" customWidth="1"/>
    <col min="39" max="39" width="9.23046875" style="3"/>
    <col min="40" max="41" width="13.69140625" style="3" customWidth="1"/>
    <col min="42" max="42" width="9.23046875" style="3"/>
    <col min="43" max="43" width="39.69140625" style="3" customWidth="1"/>
    <col min="44" max="54" width="9.23046875" style="3"/>
    <col min="55" max="55" width="13.765625" style="3" customWidth="1"/>
    <col min="56" max="56" width="16.07421875" style="3" customWidth="1"/>
    <col min="57" max="57" width="9.23046875" style="3"/>
    <col min="58" max="58" width="15.07421875" style="3" customWidth="1"/>
    <col min="59" max="16384" width="9.23046875" style="3"/>
  </cols>
  <sheetData>
    <row r="1" spans="1:69" ht="56.25" customHeight="1" x14ac:dyDescent="0.3"/>
    <row r="2" spans="1:69" ht="17.5" x14ac:dyDescent="0.35">
      <c r="A2" s="30" t="s">
        <v>120</v>
      </c>
    </row>
    <row r="3" spans="1:69" x14ac:dyDescent="0.3">
      <c r="A3" s="2"/>
    </row>
    <row r="4" spans="1:69" s="43" customFormat="1" ht="19.5" customHeight="1" x14ac:dyDescent="0.3">
      <c r="A4" s="42" t="s">
        <v>114</v>
      </c>
      <c r="F4" s="103" t="s">
        <v>121</v>
      </c>
      <c r="G4" s="103"/>
      <c r="H4" s="103"/>
      <c r="J4" s="42" t="s">
        <v>133</v>
      </c>
      <c r="P4" s="103" t="s">
        <v>142</v>
      </c>
      <c r="Q4" s="103"/>
      <c r="S4" s="103" t="s">
        <v>144</v>
      </c>
      <c r="T4" s="103"/>
      <c r="U4" s="103"/>
      <c r="V4" s="103"/>
      <c r="X4" s="42" t="s">
        <v>156</v>
      </c>
      <c r="AD4" s="103" t="s">
        <v>159</v>
      </c>
      <c r="AE4" s="103"/>
      <c r="AF4" s="103"/>
      <c r="AH4" s="42" t="s">
        <v>168</v>
      </c>
      <c r="AN4" s="103" t="s">
        <v>172</v>
      </c>
      <c r="AO4" s="103"/>
      <c r="AQ4" s="42" t="s">
        <v>174</v>
      </c>
      <c r="BC4" s="103" t="s">
        <v>201</v>
      </c>
      <c r="BD4" s="103"/>
      <c r="BF4" s="42" t="s">
        <v>204</v>
      </c>
    </row>
    <row r="5" spans="1:69" s="43" customFormat="1" ht="19.5" customHeight="1" x14ac:dyDescent="0.3">
      <c r="A5" s="44"/>
      <c r="B5" s="44"/>
      <c r="C5" s="44"/>
      <c r="D5" s="45"/>
      <c r="F5" s="104"/>
      <c r="G5" s="104"/>
      <c r="H5" s="104"/>
      <c r="P5" s="104"/>
      <c r="Q5" s="104"/>
      <c r="S5" s="104"/>
      <c r="T5" s="104"/>
      <c r="U5" s="104"/>
      <c r="V5" s="104"/>
      <c r="AD5" s="104"/>
      <c r="AE5" s="104"/>
      <c r="AF5" s="104"/>
      <c r="AN5" s="104"/>
      <c r="AO5" s="104"/>
      <c r="BC5" s="104"/>
      <c r="BD5" s="104"/>
    </row>
    <row r="6" spans="1:69" ht="38" customHeight="1" x14ac:dyDescent="0.3">
      <c r="B6" s="90" t="s">
        <v>115</v>
      </c>
      <c r="C6" s="90" t="s">
        <v>21</v>
      </c>
      <c r="D6" s="90" t="s">
        <v>116</v>
      </c>
      <c r="F6" s="105" t="s">
        <v>131</v>
      </c>
      <c r="G6" s="102" t="s">
        <v>122</v>
      </c>
      <c r="H6" s="102" t="s">
        <v>132</v>
      </c>
      <c r="K6" s="102" t="s">
        <v>134</v>
      </c>
      <c r="L6" s="102" t="s">
        <v>135</v>
      </c>
      <c r="M6" s="102" t="s">
        <v>136</v>
      </c>
      <c r="N6" s="102" t="s">
        <v>116</v>
      </c>
      <c r="P6" s="105" t="s">
        <v>45</v>
      </c>
      <c r="Q6" s="102" t="s">
        <v>139</v>
      </c>
      <c r="S6" s="105" t="s">
        <v>152</v>
      </c>
      <c r="T6" s="102" t="s">
        <v>153</v>
      </c>
      <c r="U6" s="102" t="s">
        <v>154</v>
      </c>
      <c r="V6" s="102" t="s">
        <v>155</v>
      </c>
      <c r="Y6" s="102" t="s">
        <v>134</v>
      </c>
      <c r="Z6" s="102" t="s">
        <v>135</v>
      </c>
      <c r="AA6" s="102" t="s">
        <v>136</v>
      </c>
      <c r="AB6" s="102" t="s">
        <v>116</v>
      </c>
      <c r="AD6" s="106" t="s">
        <v>160</v>
      </c>
      <c r="AE6" s="108" t="s">
        <v>166</v>
      </c>
      <c r="AF6" s="108" t="s">
        <v>167</v>
      </c>
      <c r="AI6" s="102" t="s">
        <v>134</v>
      </c>
      <c r="AJ6" s="102" t="s">
        <v>135</v>
      </c>
      <c r="AK6" s="102" t="s">
        <v>136</v>
      </c>
      <c r="AL6" s="102" t="s">
        <v>116</v>
      </c>
      <c r="AN6" s="110" t="s">
        <v>45</v>
      </c>
      <c r="AO6" s="112" t="s">
        <v>173</v>
      </c>
      <c r="AR6" s="114" t="s">
        <v>27</v>
      </c>
      <c r="AS6" s="114" t="s">
        <v>28</v>
      </c>
      <c r="AT6" s="114" t="s">
        <v>29</v>
      </c>
      <c r="AU6" s="114" t="s">
        <v>30</v>
      </c>
      <c r="AV6" s="114" t="s">
        <v>31</v>
      </c>
      <c r="AW6" s="114" t="s">
        <v>32</v>
      </c>
      <c r="AX6" s="114" t="s">
        <v>33</v>
      </c>
      <c r="AY6" s="114" t="s">
        <v>16</v>
      </c>
      <c r="AZ6" s="114" t="s">
        <v>15</v>
      </c>
      <c r="BA6" s="114" t="s">
        <v>14</v>
      </c>
      <c r="BC6" s="110" t="s">
        <v>203</v>
      </c>
      <c r="BD6" s="112" t="s">
        <v>202</v>
      </c>
      <c r="BF6" s="56"/>
      <c r="BG6" s="116" t="s">
        <v>25</v>
      </c>
      <c r="BH6" s="116" t="s">
        <v>26</v>
      </c>
      <c r="BI6" s="116" t="s">
        <v>27</v>
      </c>
      <c r="BJ6" s="116" t="s">
        <v>28</v>
      </c>
      <c r="BK6" s="116" t="s">
        <v>29</v>
      </c>
      <c r="BL6" s="116" t="s">
        <v>30</v>
      </c>
      <c r="BM6" s="116" t="s">
        <v>31</v>
      </c>
      <c r="BN6" s="116" t="s">
        <v>32</v>
      </c>
      <c r="BO6" s="116" t="s">
        <v>33</v>
      </c>
      <c r="BP6" s="116" t="s">
        <v>16</v>
      </c>
      <c r="BQ6" s="116" t="s">
        <v>15</v>
      </c>
    </row>
    <row r="7" spans="1:69" x14ac:dyDescent="0.3">
      <c r="B7" s="91"/>
      <c r="C7" s="91"/>
      <c r="D7" s="91"/>
      <c r="F7" s="105"/>
      <c r="G7" s="102"/>
      <c r="H7" s="102"/>
      <c r="K7" s="102"/>
      <c r="L7" s="102"/>
      <c r="M7" s="102"/>
      <c r="N7" s="102"/>
      <c r="P7" s="105"/>
      <c r="Q7" s="102"/>
      <c r="S7" s="105"/>
      <c r="T7" s="102"/>
      <c r="U7" s="102"/>
      <c r="V7" s="102"/>
      <c r="Y7" s="102"/>
      <c r="Z7" s="102"/>
      <c r="AA7" s="102"/>
      <c r="AB7" s="102"/>
      <c r="AD7" s="107"/>
      <c r="AE7" s="109"/>
      <c r="AF7" s="109"/>
      <c r="AI7" s="102"/>
      <c r="AJ7" s="102"/>
      <c r="AK7" s="102"/>
      <c r="AL7" s="102"/>
      <c r="AN7" s="111"/>
      <c r="AO7" s="113"/>
      <c r="AR7" s="115"/>
      <c r="AS7" s="115"/>
      <c r="AT7" s="115"/>
      <c r="AU7" s="115"/>
      <c r="AV7" s="115"/>
      <c r="AW7" s="115"/>
      <c r="AX7" s="115"/>
      <c r="AY7" s="115"/>
      <c r="AZ7" s="115"/>
      <c r="BA7" s="115"/>
      <c r="BC7" s="111"/>
      <c r="BD7" s="113"/>
      <c r="BF7" s="56"/>
      <c r="BG7" s="116"/>
      <c r="BH7" s="116"/>
      <c r="BI7" s="116"/>
      <c r="BJ7" s="116"/>
      <c r="BK7" s="116"/>
      <c r="BL7" s="116"/>
      <c r="BM7" s="116"/>
      <c r="BN7" s="116"/>
      <c r="BO7" s="116"/>
      <c r="BP7" s="116"/>
      <c r="BQ7" s="116"/>
    </row>
    <row r="8" spans="1:69" ht="17.5" customHeight="1" x14ac:dyDescent="0.3">
      <c r="A8" s="28" t="s">
        <v>117</v>
      </c>
      <c r="B8" s="41">
        <v>10201979.5</v>
      </c>
      <c r="C8" s="41">
        <v>1036457</v>
      </c>
      <c r="D8" s="41">
        <v>11238436.5</v>
      </c>
      <c r="F8" s="39" t="s">
        <v>123</v>
      </c>
      <c r="G8" s="40">
        <v>0.16275494076198385</v>
      </c>
      <c r="H8" s="10">
        <v>21188084</v>
      </c>
      <c r="J8" s="28" t="s">
        <v>137</v>
      </c>
      <c r="K8" s="38">
        <v>241612614</v>
      </c>
      <c r="L8" s="38">
        <v>24343604</v>
      </c>
      <c r="M8" s="38">
        <v>7690332</v>
      </c>
      <c r="N8" s="38">
        <v>273646550</v>
      </c>
      <c r="P8" s="6" t="s">
        <v>24</v>
      </c>
      <c r="Q8" s="38">
        <v>500106</v>
      </c>
      <c r="S8" s="6" t="s">
        <v>145</v>
      </c>
      <c r="T8" s="38">
        <v>851836</v>
      </c>
      <c r="U8" s="38">
        <v>143498</v>
      </c>
      <c r="V8" s="38">
        <v>995334</v>
      </c>
      <c r="X8" s="28" t="s">
        <v>157</v>
      </c>
      <c r="Y8" s="46">
        <v>544241351</v>
      </c>
      <c r="Z8" s="46">
        <v>39684676</v>
      </c>
      <c r="AA8" s="46">
        <v>4558832</v>
      </c>
      <c r="AB8" s="46">
        <v>588484859</v>
      </c>
      <c r="AD8" s="47" t="s">
        <v>25</v>
      </c>
      <c r="AE8" s="48">
        <v>18.948878000000001</v>
      </c>
      <c r="AF8" s="48">
        <v>10.0268</v>
      </c>
      <c r="AH8" s="28" t="s">
        <v>169</v>
      </c>
      <c r="AI8" s="49">
        <v>537980635</v>
      </c>
      <c r="AJ8" s="49">
        <v>39228213</v>
      </c>
      <c r="AK8" s="49">
        <v>4507736</v>
      </c>
      <c r="AL8" s="49">
        <v>581716584</v>
      </c>
      <c r="AN8" s="50" t="s">
        <v>161</v>
      </c>
      <c r="AO8" s="51">
        <v>90519054</v>
      </c>
      <c r="AQ8" s="28" t="s">
        <v>175</v>
      </c>
      <c r="AR8" s="35" t="s">
        <v>176</v>
      </c>
      <c r="AS8" s="35" t="s">
        <v>177</v>
      </c>
      <c r="AT8" s="35" t="s">
        <v>178</v>
      </c>
      <c r="AU8" s="35" t="s">
        <v>179</v>
      </c>
      <c r="AV8" s="35" t="s">
        <v>180</v>
      </c>
      <c r="AW8" s="35" t="s">
        <v>181</v>
      </c>
      <c r="AX8" s="35" t="s">
        <v>182</v>
      </c>
      <c r="AY8" s="35" t="s">
        <v>183</v>
      </c>
      <c r="AZ8" s="35" t="s">
        <v>184</v>
      </c>
      <c r="BA8" s="35" t="s">
        <v>185</v>
      </c>
      <c r="BC8" s="54" t="s">
        <v>161</v>
      </c>
      <c r="BD8" s="55">
        <v>250439567.06</v>
      </c>
      <c r="BF8" s="59" t="s">
        <v>46</v>
      </c>
      <c r="BG8" s="58">
        <v>54.37</v>
      </c>
      <c r="BH8" s="58">
        <v>56.341241561242754</v>
      </c>
      <c r="BI8" s="58">
        <v>51.147757490315868</v>
      </c>
      <c r="BJ8" s="58">
        <v>44.384164973471172</v>
      </c>
      <c r="BK8" s="58">
        <v>61.042208698619149</v>
      </c>
      <c r="BL8" s="58">
        <v>51.308080230226963</v>
      </c>
      <c r="BM8" s="58">
        <v>51.163278216363111</v>
      </c>
      <c r="BN8" s="58">
        <v>51.749354488850699</v>
      </c>
      <c r="BO8" s="58">
        <v>61.291353191785966</v>
      </c>
      <c r="BP8" s="58">
        <v>68.900769399036747</v>
      </c>
      <c r="BQ8" s="58">
        <v>71.183806474776787</v>
      </c>
    </row>
    <row r="9" spans="1:69" ht="17.5" customHeight="1" x14ac:dyDescent="0.3">
      <c r="A9" s="28" t="s">
        <v>118</v>
      </c>
      <c r="B9" s="41">
        <v>8101545.5</v>
      </c>
      <c r="C9" s="41">
        <v>864498.4</v>
      </c>
      <c r="D9" s="41">
        <v>8966043.9000000004</v>
      </c>
      <c r="F9" s="39" t="s">
        <v>124</v>
      </c>
      <c r="G9" s="40">
        <v>0.11148676924642519</v>
      </c>
      <c r="H9" s="10">
        <v>14513790</v>
      </c>
      <c r="J9" s="28" t="s">
        <v>138</v>
      </c>
      <c r="K9" s="38">
        <v>116940506</v>
      </c>
      <c r="L9" s="38">
        <v>11782299</v>
      </c>
      <c r="M9" s="38">
        <v>1461163</v>
      </c>
      <c r="N9" s="38">
        <v>130183968</v>
      </c>
      <c r="P9" s="6" t="s">
        <v>25</v>
      </c>
      <c r="Q9" s="38">
        <v>183642</v>
      </c>
      <c r="S9" s="6" t="s">
        <v>146</v>
      </c>
      <c r="T9" s="38">
        <v>874999</v>
      </c>
      <c r="U9" s="38">
        <v>29301</v>
      </c>
      <c r="V9" s="38">
        <v>904300</v>
      </c>
      <c r="X9" s="28" t="s">
        <v>158</v>
      </c>
      <c r="Y9" s="46">
        <v>68974271</v>
      </c>
      <c r="Z9" s="46">
        <v>3893992</v>
      </c>
      <c r="AA9" s="46">
        <v>0</v>
      </c>
      <c r="AB9" s="46">
        <v>72868263</v>
      </c>
      <c r="AD9" s="47" t="s">
        <v>26</v>
      </c>
      <c r="AE9" s="48">
        <v>21.337205000000001</v>
      </c>
      <c r="AF9" s="48">
        <v>8.7638870000000004</v>
      </c>
      <c r="AH9" s="28" t="s">
        <v>170</v>
      </c>
      <c r="AI9" s="49">
        <v>68984384</v>
      </c>
      <c r="AJ9" s="49">
        <v>3895075</v>
      </c>
      <c r="AK9" s="49">
        <v>229</v>
      </c>
      <c r="AL9" s="49">
        <v>72879688</v>
      </c>
      <c r="AN9" s="50" t="s">
        <v>162</v>
      </c>
      <c r="AO9" s="51">
        <v>174955257</v>
      </c>
      <c r="AQ9" s="28" t="s">
        <v>186</v>
      </c>
      <c r="AR9" s="35" t="s">
        <v>187</v>
      </c>
      <c r="AS9" s="35" t="s">
        <v>188</v>
      </c>
      <c r="AT9" s="35" t="s">
        <v>189</v>
      </c>
      <c r="AU9" s="35" t="s">
        <v>190</v>
      </c>
      <c r="AV9" s="35" t="s">
        <v>191</v>
      </c>
      <c r="AW9" s="35" t="s">
        <v>192</v>
      </c>
      <c r="AX9" s="35" t="s">
        <v>193</v>
      </c>
      <c r="AY9" s="35" t="s">
        <v>194</v>
      </c>
      <c r="AZ9" s="35" t="s">
        <v>195</v>
      </c>
      <c r="BA9" s="35" t="s">
        <v>196</v>
      </c>
      <c r="BC9" s="54" t="s">
        <v>162</v>
      </c>
      <c r="BD9" s="55">
        <v>406609993.92000002</v>
      </c>
      <c r="BF9" s="59" t="s">
        <v>47</v>
      </c>
      <c r="BG9" s="58">
        <v>54.37</v>
      </c>
      <c r="BH9" s="58">
        <v>52.449751476914244</v>
      </c>
      <c r="BI9" s="58">
        <v>51.304971596644904</v>
      </c>
      <c r="BJ9" s="58">
        <v>42.314232329600308</v>
      </c>
      <c r="BK9" s="58">
        <v>44.477856504218387</v>
      </c>
      <c r="BL9" s="58">
        <v>42.819548719082</v>
      </c>
      <c r="BM9" s="58">
        <v>43.821041608927501</v>
      </c>
      <c r="BN9" s="58">
        <v>44.5548355559934</v>
      </c>
      <c r="BO9" s="58">
        <v>50.140166154910382</v>
      </c>
      <c r="BP9" s="58">
        <v>51.981930952361751</v>
      </c>
      <c r="BQ9" s="58">
        <v>54.568904383974889</v>
      </c>
    </row>
    <row r="10" spans="1:69" ht="17.5" customHeight="1" x14ac:dyDescent="0.3">
      <c r="A10" s="28" t="s">
        <v>119</v>
      </c>
      <c r="B10" s="12">
        <v>0.79410000000000003</v>
      </c>
      <c r="C10" s="12">
        <v>0.83399999999999996</v>
      </c>
      <c r="D10" s="12">
        <v>0.79779999999999995</v>
      </c>
      <c r="F10" s="39" t="s">
        <v>125</v>
      </c>
      <c r="G10" s="40">
        <v>0.10427015867268695</v>
      </c>
      <c r="H10" s="10">
        <v>13574303</v>
      </c>
      <c r="J10" s="28" t="s">
        <v>139</v>
      </c>
      <c r="K10" s="38">
        <v>103721658</v>
      </c>
      <c r="L10" s="38">
        <v>10852975</v>
      </c>
      <c r="M10" s="38">
        <v>1367706</v>
      </c>
      <c r="N10" s="38">
        <v>115942339</v>
      </c>
      <c r="P10" s="6" t="s">
        <v>26</v>
      </c>
      <c r="Q10" s="38">
        <v>264615</v>
      </c>
      <c r="S10" s="6" t="s">
        <v>147</v>
      </c>
      <c r="T10" s="38">
        <v>1352131</v>
      </c>
      <c r="U10" s="38">
        <v>58973</v>
      </c>
      <c r="V10" s="38">
        <v>1411104</v>
      </c>
      <c r="X10" s="28" t="s">
        <v>55</v>
      </c>
      <c r="Y10" s="46">
        <v>613215622</v>
      </c>
      <c r="Z10" s="46">
        <v>43578668</v>
      </c>
      <c r="AA10" s="46">
        <v>4558832</v>
      </c>
      <c r="AB10" s="46">
        <v>661353122</v>
      </c>
      <c r="AD10" s="47" t="s">
        <v>27</v>
      </c>
      <c r="AE10" s="48">
        <v>24.969363999999999</v>
      </c>
      <c r="AF10" s="48">
        <v>9.7805769999999992</v>
      </c>
      <c r="AH10" s="28" t="s">
        <v>171</v>
      </c>
      <c r="AI10" s="49">
        <v>606965019</v>
      </c>
      <c r="AJ10" s="49">
        <v>43123288</v>
      </c>
      <c r="AK10" s="49">
        <v>4507965</v>
      </c>
      <c r="AL10" s="49">
        <v>654596272</v>
      </c>
      <c r="AN10" s="50" t="s">
        <v>163</v>
      </c>
      <c r="AO10" s="51">
        <v>153838306</v>
      </c>
      <c r="AQ10" s="28" t="s">
        <v>197</v>
      </c>
      <c r="AR10" s="53">
        <v>14.35</v>
      </c>
      <c r="AS10" s="53">
        <v>3.58</v>
      </c>
      <c r="AT10" s="53">
        <v>3.67</v>
      </c>
      <c r="AU10" s="53">
        <v>0.7</v>
      </c>
      <c r="AV10" s="53">
        <v>0.35</v>
      </c>
      <c r="AW10" s="53">
        <v>0</v>
      </c>
      <c r="AX10" s="53">
        <v>5.0999999999999996</v>
      </c>
      <c r="AY10" s="53">
        <v>5.85</v>
      </c>
      <c r="AZ10" s="53">
        <v>7.82</v>
      </c>
      <c r="BA10" s="53">
        <v>5.65</v>
      </c>
      <c r="BC10" s="54" t="s">
        <v>163</v>
      </c>
      <c r="BD10" s="55">
        <v>491227122</v>
      </c>
      <c r="BF10" s="59" t="s">
        <v>48</v>
      </c>
      <c r="BG10" s="58">
        <v>54.37</v>
      </c>
      <c r="BH10" s="58">
        <v>52.259499800959276</v>
      </c>
      <c r="BI10" s="58">
        <v>51.3</v>
      </c>
      <c r="BJ10" s="58">
        <v>42.246077688651368</v>
      </c>
      <c r="BK10" s="58">
        <v>44.2704400469406</v>
      </c>
      <c r="BL10" s="58">
        <v>42.281469091327331</v>
      </c>
      <c r="BM10" s="58">
        <v>43.101568165517683</v>
      </c>
      <c r="BN10" s="58">
        <v>43.814339796629262</v>
      </c>
      <c r="BO10" s="58">
        <v>49.310022673869064</v>
      </c>
      <c r="BP10" s="58">
        <v>50.649198372122818</v>
      </c>
      <c r="BQ10" s="58">
        <v>53.126604990868515</v>
      </c>
    </row>
    <row r="11" spans="1:69" ht="17.5" customHeight="1" x14ac:dyDescent="0.3">
      <c r="F11" s="39" t="s">
        <v>126</v>
      </c>
      <c r="G11" s="40">
        <v>9.7928225693658374E-2</v>
      </c>
      <c r="H11" s="10">
        <v>12748685</v>
      </c>
      <c r="J11" s="28" t="s">
        <v>140</v>
      </c>
      <c r="K11" s="6">
        <v>123</v>
      </c>
      <c r="L11" s="6">
        <v>110</v>
      </c>
      <c r="M11" s="6">
        <v>9</v>
      </c>
      <c r="N11" s="6">
        <v>242</v>
      </c>
      <c r="P11" s="6" t="s">
        <v>27</v>
      </c>
      <c r="Q11" s="38">
        <v>272274</v>
      </c>
      <c r="S11" s="6" t="s">
        <v>148</v>
      </c>
      <c r="T11" s="38">
        <v>1707067</v>
      </c>
      <c r="U11" s="38">
        <v>87290</v>
      </c>
      <c r="V11" s="38">
        <v>1794357</v>
      </c>
      <c r="AD11" s="47" t="s">
        <v>28</v>
      </c>
      <c r="AE11" s="48">
        <v>34.404733</v>
      </c>
      <c r="AF11" s="48">
        <v>3.2720959999999999</v>
      </c>
      <c r="AN11" s="50" t="s">
        <v>164</v>
      </c>
      <c r="AO11" s="51">
        <v>139654394</v>
      </c>
      <c r="AQ11" s="28" t="s">
        <v>198</v>
      </c>
      <c r="AR11" s="53">
        <v>51.34</v>
      </c>
      <c r="AS11" s="53">
        <v>42.27</v>
      </c>
      <c r="AT11" s="53">
        <v>44.38</v>
      </c>
      <c r="AU11" s="53">
        <v>42.72</v>
      </c>
      <c r="AV11" s="53">
        <v>43.65</v>
      </c>
      <c r="AW11" s="53">
        <v>44.33</v>
      </c>
      <c r="AX11" s="53">
        <v>49.87</v>
      </c>
      <c r="AY11" s="53">
        <v>51.43</v>
      </c>
      <c r="AZ11" s="53">
        <v>55.04</v>
      </c>
      <c r="BA11" s="53">
        <v>54.43</v>
      </c>
      <c r="BC11" s="54" t="s">
        <v>164</v>
      </c>
      <c r="BD11" s="55">
        <v>582768945.17999995</v>
      </c>
      <c r="BF11" s="59" t="s">
        <v>49</v>
      </c>
      <c r="BG11" s="58">
        <v>54.37</v>
      </c>
      <c r="BH11" s="58">
        <v>68.051929601575722</v>
      </c>
      <c r="BI11" s="58">
        <v>77.076098483879093</v>
      </c>
      <c r="BJ11" s="58">
        <v>68.924317351316958</v>
      </c>
      <c r="BK11" s="58">
        <v>78.989103028952627</v>
      </c>
      <c r="BL11" s="58">
        <v>78.57380786706068</v>
      </c>
      <c r="BM11" s="58">
        <v>81.560519347400287</v>
      </c>
      <c r="BN11" s="58">
        <v>83.601205760232844</v>
      </c>
      <c r="BO11" s="58">
        <v>94.463610830026198</v>
      </c>
      <c r="BP11" s="58">
        <v>97.238519701359749</v>
      </c>
      <c r="BQ11" s="58">
        <v>101.94685293040108</v>
      </c>
    </row>
    <row r="12" spans="1:69" ht="17.5" customHeight="1" x14ac:dyDescent="0.3">
      <c r="F12" s="39" t="s">
        <v>127</v>
      </c>
      <c r="G12" s="40">
        <v>9.7744117002179567E-2</v>
      </c>
      <c r="H12" s="10">
        <v>12724717</v>
      </c>
      <c r="J12" s="28" t="s">
        <v>141</v>
      </c>
      <c r="K12" s="37">
        <v>0.88700000000000001</v>
      </c>
      <c r="L12" s="37">
        <v>0.92100000000000004</v>
      </c>
      <c r="M12" s="37">
        <v>0.93600000000000005</v>
      </c>
      <c r="N12" s="37">
        <v>0.89100000000000001</v>
      </c>
      <c r="P12" s="6" t="s">
        <v>28</v>
      </c>
      <c r="Q12" s="38">
        <v>172559</v>
      </c>
      <c r="S12" s="6" t="s">
        <v>149</v>
      </c>
      <c r="T12" s="38">
        <v>2180927</v>
      </c>
      <c r="U12" s="38">
        <v>181429</v>
      </c>
      <c r="V12" s="38">
        <v>2362356</v>
      </c>
      <c r="AD12" s="47" t="s">
        <v>29</v>
      </c>
      <c r="AE12" s="48">
        <v>44.773499000000001</v>
      </c>
      <c r="AF12" s="48">
        <v>4.1419329999999999</v>
      </c>
      <c r="AN12" s="50" t="s">
        <v>165</v>
      </c>
      <c r="AO12" s="51">
        <v>234179269</v>
      </c>
      <c r="AQ12" s="28" t="s">
        <v>199</v>
      </c>
      <c r="AR12" s="35">
        <v>1.07</v>
      </c>
      <c r="AS12" s="35">
        <v>1.1200000000000001</v>
      </c>
      <c r="AT12" s="35">
        <v>1.27</v>
      </c>
      <c r="AU12" s="35">
        <v>1.27</v>
      </c>
      <c r="AV12" s="35">
        <v>1.28</v>
      </c>
      <c r="AW12" s="35">
        <v>1.31</v>
      </c>
      <c r="AX12" s="35">
        <v>1.32</v>
      </c>
      <c r="AY12" s="35">
        <v>1.34</v>
      </c>
      <c r="AZ12" s="35">
        <v>1.34</v>
      </c>
      <c r="BA12" s="35">
        <v>1.35</v>
      </c>
      <c r="BC12" s="54" t="s">
        <v>165</v>
      </c>
      <c r="BD12" s="55">
        <v>720111589.12</v>
      </c>
      <c r="BF12" s="59" t="s">
        <v>50</v>
      </c>
      <c r="BG12" s="58">
        <v>54.37</v>
      </c>
      <c r="BH12" s="58">
        <v>52.367397272496937</v>
      </c>
      <c r="BI12" s="58">
        <v>51.330203650161955</v>
      </c>
      <c r="BJ12" s="58">
        <v>42.332235026702428</v>
      </c>
      <c r="BK12" s="58">
        <v>44.522937480803243</v>
      </c>
      <c r="BL12" s="58">
        <v>42.917420034586094</v>
      </c>
      <c r="BM12" s="58">
        <v>43.785121207462872</v>
      </c>
      <c r="BN12" s="58">
        <v>44.457572945217429</v>
      </c>
      <c r="BO12" s="58">
        <v>49.811530098718045</v>
      </c>
      <c r="BP12" s="58">
        <v>50.973767791411369</v>
      </c>
      <c r="BQ12" s="58">
        <v>53.512515172883298</v>
      </c>
    </row>
    <row r="13" spans="1:69" ht="17.5" customHeight="1" x14ac:dyDescent="0.3">
      <c r="F13" s="39" t="s">
        <v>128</v>
      </c>
      <c r="G13" s="40">
        <v>6.5375638265996003E-2</v>
      </c>
      <c r="H13" s="10">
        <v>8510860</v>
      </c>
      <c r="P13" s="6" t="s">
        <v>29</v>
      </c>
      <c r="Q13" s="38">
        <v>736570</v>
      </c>
      <c r="S13" s="6" t="s">
        <v>150</v>
      </c>
      <c r="T13" s="38">
        <v>2659159</v>
      </c>
      <c r="U13" s="38">
        <v>254106</v>
      </c>
      <c r="V13" s="38">
        <v>2913265</v>
      </c>
      <c r="AD13" s="47" t="s">
        <v>30</v>
      </c>
      <c r="AE13" s="48">
        <v>60.757249999999999</v>
      </c>
      <c r="AF13" s="48">
        <v>1.100924</v>
      </c>
      <c r="AN13" s="50" t="s">
        <v>24</v>
      </c>
      <c r="AO13" s="51">
        <v>307180739</v>
      </c>
      <c r="AQ13" s="28" t="s">
        <v>200</v>
      </c>
      <c r="AR13" s="53">
        <v>54.93</v>
      </c>
      <c r="AS13" s="53">
        <v>47.34</v>
      </c>
      <c r="AT13" s="53">
        <v>56.36</v>
      </c>
      <c r="AU13" s="53">
        <v>54.25</v>
      </c>
      <c r="AV13" s="53">
        <v>55.87</v>
      </c>
      <c r="AW13" s="53">
        <v>58.07</v>
      </c>
      <c r="AX13" s="53">
        <v>65.83</v>
      </c>
      <c r="AY13" s="53">
        <v>68.92</v>
      </c>
      <c r="AZ13" s="53">
        <v>73.75</v>
      </c>
      <c r="BA13" s="53">
        <v>73.48</v>
      </c>
      <c r="BC13" s="54" t="s">
        <v>24</v>
      </c>
      <c r="BD13" s="55">
        <v>871914465.45000005</v>
      </c>
      <c r="BF13" s="59" t="s">
        <v>51</v>
      </c>
      <c r="BG13" s="58">
        <v>54.37</v>
      </c>
      <c r="BH13" s="58">
        <v>52.36</v>
      </c>
      <c r="BI13" s="58">
        <v>51.3</v>
      </c>
      <c r="BJ13" s="58">
        <v>42.260773487956996</v>
      </c>
      <c r="BK13" s="58">
        <v>43.591508716190795</v>
      </c>
      <c r="BL13" s="58">
        <v>40.741357252250864</v>
      </c>
      <c r="BM13" s="58">
        <v>39.679198071484635</v>
      </c>
      <c r="BN13" s="58">
        <v>39.605846276249878</v>
      </c>
      <c r="BO13" s="58">
        <v>43.808136098628275</v>
      </c>
      <c r="BP13" s="58">
        <v>42.080099849414196</v>
      </c>
      <c r="BQ13" s="58">
        <v>43.67249636328016</v>
      </c>
    </row>
    <row r="14" spans="1:69" ht="17.5" customHeight="1" x14ac:dyDescent="0.3">
      <c r="F14" s="39" t="s">
        <v>129</v>
      </c>
      <c r="G14" s="40">
        <v>4.0497221593368549E-2</v>
      </c>
      <c r="H14" s="10">
        <v>5272089</v>
      </c>
      <c r="P14" s="6" t="s">
        <v>30</v>
      </c>
      <c r="Q14" s="38">
        <v>340153</v>
      </c>
      <c r="S14" s="6" t="s">
        <v>151</v>
      </c>
      <c r="T14" s="38">
        <v>2718830</v>
      </c>
      <c r="U14" s="38">
        <v>235812</v>
      </c>
      <c r="V14" s="38">
        <v>2954642</v>
      </c>
      <c r="AD14" s="47" t="s">
        <v>31</v>
      </c>
      <c r="AE14" s="48">
        <v>71.276525000000007</v>
      </c>
      <c r="AF14" s="48">
        <v>0.64547500000000002</v>
      </c>
      <c r="AN14" s="50" t="s">
        <v>25</v>
      </c>
      <c r="AO14" s="51">
        <v>352651576</v>
      </c>
      <c r="BC14" s="54" t="s">
        <v>25</v>
      </c>
      <c r="BD14" s="55">
        <v>1030250496.8599999</v>
      </c>
      <c r="BF14" s="59" t="s">
        <v>52</v>
      </c>
      <c r="BG14" s="58">
        <v>54.37</v>
      </c>
      <c r="BH14" s="58">
        <v>56.214433499881039</v>
      </c>
      <c r="BI14" s="58">
        <v>57.127974854063758</v>
      </c>
      <c r="BJ14" s="58">
        <v>56.160568834290295</v>
      </c>
      <c r="BK14" s="58">
        <v>70.242930257819239</v>
      </c>
      <c r="BL14" s="58">
        <v>80.289485396806455</v>
      </c>
      <c r="BM14" s="58">
        <v>74.070573337758361</v>
      </c>
      <c r="BN14" s="58">
        <v>68.135177986507969</v>
      </c>
      <c r="BO14" s="58">
        <v>74.211859309502174</v>
      </c>
      <c r="BP14" s="58">
        <v>75.13880381214625</v>
      </c>
      <c r="BQ14" s="58">
        <v>78.778597087568286</v>
      </c>
    </row>
    <row r="15" spans="1:69" ht="17.5" customHeight="1" x14ac:dyDescent="0.3">
      <c r="F15" s="39" t="s">
        <v>130</v>
      </c>
      <c r="G15" s="40">
        <v>3.8983125787040072E-2</v>
      </c>
      <c r="H15" s="10">
        <v>5074978</v>
      </c>
      <c r="P15" s="6" t="s">
        <v>31</v>
      </c>
      <c r="Q15" s="38">
        <v>2595654</v>
      </c>
      <c r="AD15" s="47" t="s">
        <v>32</v>
      </c>
      <c r="AE15" s="48">
        <v>84.439464999999998</v>
      </c>
      <c r="AF15" s="48">
        <v>5.4738000000000002E-2</v>
      </c>
      <c r="AN15" s="50" t="s">
        <v>26</v>
      </c>
      <c r="AO15" s="51">
        <v>323306752</v>
      </c>
      <c r="BC15" s="54" t="s">
        <v>26</v>
      </c>
      <c r="BD15" s="55">
        <v>1117216053.8</v>
      </c>
      <c r="BF15" s="57"/>
    </row>
    <row r="16" spans="1:69" ht="17.5" customHeight="1" x14ac:dyDescent="0.3">
      <c r="F16" s="39" t="s">
        <v>95</v>
      </c>
      <c r="G16" s="40">
        <v>0.28074234916545188</v>
      </c>
      <c r="H16" s="10">
        <v>36576462</v>
      </c>
      <c r="P16" s="6" t="s">
        <v>32</v>
      </c>
      <c r="Q16" s="38">
        <v>2775780</v>
      </c>
      <c r="AD16" s="47" t="s">
        <v>33</v>
      </c>
      <c r="AE16" s="48">
        <f>AF1/1000000</f>
        <v>0</v>
      </c>
      <c r="AF16" s="48">
        <v>10.534807000000001</v>
      </c>
      <c r="AN16" s="50" t="s">
        <v>27</v>
      </c>
      <c r="AO16" s="51">
        <v>357619838</v>
      </c>
      <c r="BC16" s="54" t="s">
        <v>27</v>
      </c>
      <c r="BD16" s="55">
        <v>1280928373.2</v>
      </c>
    </row>
    <row r="17" spans="16:56" ht="17.5" customHeight="1" x14ac:dyDescent="0.3">
      <c r="P17" s="6" t="s">
        <v>33</v>
      </c>
      <c r="Q17" s="38">
        <v>8943554</v>
      </c>
      <c r="AD17" s="47" t="s">
        <v>16</v>
      </c>
      <c r="AE17" s="48">
        <f>103220879/1000000</f>
        <v>103.220879</v>
      </c>
      <c r="AF17" s="48">
        <f>$E$18/1000000</f>
        <v>0</v>
      </c>
      <c r="AN17" s="50" t="s">
        <v>28</v>
      </c>
      <c r="AO17" s="51">
        <v>123116772</v>
      </c>
      <c r="BC17" s="54" t="s">
        <v>28</v>
      </c>
      <c r="BD17" s="55">
        <v>1454288063.9100001</v>
      </c>
    </row>
    <row r="18" spans="16:56" ht="17.5" customHeight="1" x14ac:dyDescent="0.3">
      <c r="P18" s="6" t="s">
        <v>16</v>
      </c>
      <c r="Q18" s="38">
        <v>5318103</v>
      </c>
      <c r="AD18" s="47" t="s">
        <v>15</v>
      </c>
      <c r="AE18" s="48">
        <v>107.64</v>
      </c>
      <c r="AF18" s="48">
        <v>19.98</v>
      </c>
      <c r="AN18" s="50" t="s">
        <v>29</v>
      </c>
      <c r="AO18" s="51">
        <v>164420029</v>
      </c>
      <c r="BC18" s="54" t="s">
        <v>29</v>
      </c>
      <c r="BD18" s="55">
        <v>1987047885.6200001</v>
      </c>
    </row>
    <row r="19" spans="16:56" ht="17.5" customHeight="1" x14ac:dyDescent="0.3">
      <c r="P19" s="6" t="s">
        <v>15</v>
      </c>
      <c r="Q19" s="38">
        <v>3277451</v>
      </c>
      <c r="AD19" s="47" t="s">
        <v>14</v>
      </c>
      <c r="AE19" s="47">
        <v>115.94</v>
      </c>
      <c r="AF19" s="47">
        <v>14.24</v>
      </c>
      <c r="AN19" s="50" t="s">
        <v>30</v>
      </c>
      <c r="AO19" s="51">
        <v>42372844</v>
      </c>
      <c r="BC19" s="54" t="s">
        <v>30</v>
      </c>
      <c r="BD19" s="55">
        <v>2595549720</v>
      </c>
    </row>
    <row r="20" spans="16:56" ht="17.5" customHeight="1" x14ac:dyDescent="0.3">
      <c r="P20" s="6" t="s">
        <v>143</v>
      </c>
      <c r="Q20" s="38">
        <v>2055840</v>
      </c>
      <c r="AN20" s="50" t="s">
        <v>31</v>
      </c>
      <c r="AO20" s="51">
        <v>24714120</v>
      </c>
      <c r="BC20" s="54" t="s">
        <v>31</v>
      </c>
      <c r="BD20" s="55">
        <v>3111220316.25</v>
      </c>
    </row>
    <row r="21" spans="16:56" ht="17.5" customHeight="1" x14ac:dyDescent="0.3">
      <c r="AN21" s="50" t="s">
        <v>32</v>
      </c>
      <c r="AO21" s="51">
        <v>0</v>
      </c>
      <c r="BC21" s="54" t="s">
        <v>32</v>
      </c>
      <c r="BD21" s="55">
        <v>3740774947.9099998</v>
      </c>
    </row>
    <row r="22" spans="16:56" ht="17.5" customHeight="1" x14ac:dyDescent="0.3">
      <c r="AN22" s="50" t="s">
        <v>33</v>
      </c>
      <c r="AO22" s="51">
        <v>459957270</v>
      </c>
      <c r="BC22" s="54" t="s">
        <v>33</v>
      </c>
      <c r="BD22" s="55">
        <v>4498976069.8600006</v>
      </c>
    </row>
    <row r="23" spans="16:56" ht="17.5" customHeight="1" x14ac:dyDescent="0.3">
      <c r="AN23" s="50" t="s">
        <v>16</v>
      </c>
      <c r="AO23" s="51">
        <v>604116946</v>
      </c>
      <c r="BC23" s="54" t="s">
        <v>16</v>
      </c>
      <c r="BD23" s="55">
        <v>5308924610.8199997</v>
      </c>
    </row>
    <row r="24" spans="16:56" ht="17.5" customHeight="1" x14ac:dyDescent="0.3">
      <c r="AN24" s="50" t="s">
        <v>15</v>
      </c>
      <c r="AO24" s="51">
        <v>732411883</v>
      </c>
      <c r="BC24" s="54" t="s">
        <v>15</v>
      </c>
      <c r="BD24" s="55">
        <v>5815359674.1999998</v>
      </c>
    </row>
    <row r="25" spans="16:56" ht="17.5" customHeight="1" x14ac:dyDescent="0.3">
      <c r="AN25" s="50" t="s">
        <v>14</v>
      </c>
      <c r="AO25" s="52">
        <v>654596383</v>
      </c>
      <c r="BC25" s="54" t="s">
        <v>14</v>
      </c>
      <c r="BD25" s="55">
        <v>6310741511.7700005</v>
      </c>
    </row>
    <row r="26" spans="16:56" ht="17.5" customHeight="1" x14ac:dyDescent="0.3"/>
    <row r="27" spans="16:56" ht="17.5" customHeight="1" x14ac:dyDescent="0.3"/>
    <row r="28" spans="16:56" ht="17.5" customHeight="1" x14ac:dyDescent="0.3"/>
    <row r="29" spans="16:56" ht="17.5" customHeight="1" x14ac:dyDescent="0.3"/>
    <row r="30" spans="16:56" ht="17.5" customHeight="1" x14ac:dyDescent="0.3"/>
    <row r="31" spans="16:56" ht="17.5" customHeight="1" x14ac:dyDescent="0.3"/>
    <row r="32" spans="16:56" ht="17.5" customHeight="1" x14ac:dyDescent="0.3"/>
    <row r="33" ht="17.5" customHeight="1" x14ac:dyDescent="0.3"/>
    <row r="34" ht="17.5" customHeight="1" x14ac:dyDescent="0.3"/>
    <row r="35" ht="17.5" customHeight="1" x14ac:dyDescent="0.3"/>
    <row r="36" ht="17.5" customHeight="1" x14ac:dyDescent="0.3"/>
    <row r="37" ht="17.5" customHeight="1" x14ac:dyDescent="0.3"/>
    <row r="38" ht="17.5" customHeight="1" x14ac:dyDescent="0.3"/>
    <row r="39" ht="17.5" customHeight="1" x14ac:dyDescent="0.3"/>
    <row r="40" ht="17.5" customHeight="1" x14ac:dyDescent="0.3"/>
    <row r="41" ht="17.5" customHeight="1" x14ac:dyDescent="0.3"/>
    <row r="42" ht="17.5" customHeight="1" x14ac:dyDescent="0.3"/>
    <row r="43" ht="17.5" customHeight="1" x14ac:dyDescent="0.3"/>
    <row r="44" ht="17.5" customHeight="1" x14ac:dyDescent="0.3"/>
    <row r="45" ht="17.5" customHeight="1" x14ac:dyDescent="0.3"/>
    <row r="46" ht="17.5" customHeight="1" x14ac:dyDescent="0.3"/>
    <row r="47" ht="17.5" customHeight="1" x14ac:dyDescent="0.3"/>
    <row r="48" ht="17.5" customHeight="1" x14ac:dyDescent="0.3"/>
    <row r="49" ht="17.5" customHeight="1" x14ac:dyDescent="0.3"/>
    <row r="50" ht="17.5" customHeight="1" x14ac:dyDescent="0.3"/>
    <row r="51" ht="17.5" customHeight="1" x14ac:dyDescent="0.3"/>
    <row r="52" ht="17.5" customHeight="1" x14ac:dyDescent="0.3"/>
  </sheetData>
  <mergeCells count="58">
    <mergeCell ref="BD6:BD7"/>
    <mergeCell ref="BC6:BC7"/>
    <mergeCell ref="BC4:BD5"/>
    <mergeCell ref="BQ6:BQ7"/>
    <mergeCell ref="BP6:BP7"/>
    <mergeCell ref="BO6:BO7"/>
    <mergeCell ref="BN6:BN7"/>
    <mergeCell ref="BM6:BM7"/>
    <mergeCell ref="BL6:BL7"/>
    <mergeCell ref="BK6:BK7"/>
    <mergeCell ref="BJ6:BJ7"/>
    <mergeCell ref="BI6:BI7"/>
    <mergeCell ref="BH6:BH7"/>
    <mergeCell ref="BG6:BG7"/>
    <mergeCell ref="AW6:AW7"/>
    <mergeCell ref="AX6:AX7"/>
    <mergeCell ref="AY6:AY7"/>
    <mergeCell ref="AZ6:AZ7"/>
    <mergeCell ref="BA6:BA7"/>
    <mergeCell ref="AR6:AR7"/>
    <mergeCell ref="AS6:AS7"/>
    <mergeCell ref="AT6:AT7"/>
    <mergeCell ref="AU6:AU7"/>
    <mergeCell ref="AV6:AV7"/>
    <mergeCell ref="AK6:AK7"/>
    <mergeCell ref="AL6:AL7"/>
    <mergeCell ref="AN6:AN7"/>
    <mergeCell ref="AO6:AO7"/>
    <mergeCell ref="AN4:AO5"/>
    <mergeCell ref="AE6:AE7"/>
    <mergeCell ref="AF6:AF7"/>
    <mergeCell ref="AD4:AF5"/>
    <mergeCell ref="AI6:AI7"/>
    <mergeCell ref="AJ6:AJ7"/>
    <mergeCell ref="Y6:Y7"/>
    <mergeCell ref="Z6:Z7"/>
    <mergeCell ref="AA6:AA7"/>
    <mergeCell ref="AB6:AB7"/>
    <mergeCell ref="AD6:AD7"/>
    <mergeCell ref="S6:S7"/>
    <mergeCell ref="T6:T7"/>
    <mergeCell ref="U6:U7"/>
    <mergeCell ref="V6:V7"/>
    <mergeCell ref="S4:V5"/>
    <mergeCell ref="B6:B7"/>
    <mergeCell ref="C6:C7"/>
    <mergeCell ref="D6:D7"/>
    <mergeCell ref="F6:F7"/>
    <mergeCell ref="H6:H7"/>
    <mergeCell ref="G6:G7"/>
    <mergeCell ref="Q6:Q7"/>
    <mergeCell ref="P4:Q5"/>
    <mergeCell ref="F4:H5"/>
    <mergeCell ref="K6:K7"/>
    <mergeCell ref="L6:L7"/>
    <mergeCell ref="M6:M7"/>
    <mergeCell ref="N6:N7"/>
    <mergeCell ref="P6:P7"/>
  </mergeCells>
  <phoneticPr fontId="12" type="noConversion"/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376AA-361D-43A7-B7C8-F79D94A040A6}">
  <dimension ref="A1:M27"/>
  <sheetViews>
    <sheetView zoomScaleNormal="100" workbookViewId="0"/>
  </sheetViews>
  <sheetFormatPr defaultRowHeight="13.5" x14ac:dyDescent="0.3"/>
  <cols>
    <col min="1" max="1" width="19" style="3" customWidth="1"/>
    <col min="2" max="5" width="13.69140625" style="3" customWidth="1"/>
    <col min="6" max="6" width="10.765625" style="3" customWidth="1"/>
    <col min="7" max="7" width="18.921875" style="3" customWidth="1"/>
    <col min="8" max="8" width="15.07421875" style="3" customWidth="1"/>
    <col min="9" max="13" width="13.69140625" style="3" customWidth="1"/>
    <col min="14" max="14" width="18.3046875" style="3" bestFit="1" customWidth="1"/>
    <col min="15" max="15" width="12.07421875" style="3" bestFit="1" customWidth="1"/>
    <col min="16" max="17" width="9.23046875" style="3"/>
    <col min="18" max="18" width="25.3828125" style="3" customWidth="1"/>
    <col min="19" max="19" width="9.23046875" style="3"/>
    <col min="20" max="20" width="25.69140625" style="3" customWidth="1"/>
    <col min="21" max="21" width="11.23046875" style="3" customWidth="1"/>
    <col min="22" max="22" width="9.23046875" style="3"/>
    <col min="23" max="23" width="24.23046875" style="3" customWidth="1"/>
    <col min="24" max="24" width="9.23046875" style="3"/>
    <col min="25" max="25" width="21.69140625" style="3" customWidth="1"/>
    <col min="26" max="16384" width="9.23046875" style="3"/>
  </cols>
  <sheetData>
    <row r="1" spans="1:13" ht="56.25" customHeight="1" x14ac:dyDescent="0.3"/>
    <row r="2" spans="1:13" ht="17.5" x14ac:dyDescent="0.35">
      <c r="A2" s="30" t="s">
        <v>205</v>
      </c>
    </row>
    <row r="3" spans="1:13" x14ac:dyDescent="0.3">
      <c r="A3" s="2"/>
    </row>
    <row r="4" spans="1:13" x14ac:dyDescent="0.3">
      <c r="A4" s="2" t="s">
        <v>206</v>
      </c>
      <c r="G4" s="2" t="s">
        <v>212</v>
      </c>
    </row>
    <row r="5" spans="1:13" x14ac:dyDescent="0.3">
      <c r="A5" s="4"/>
      <c r="B5" s="4"/>
      <c r="C5" s="4"/>
      <c r="D5" s="5"/>
    </row>
    <row r="6" spans="1:13" x14ac:dyDescent="0.3">
      <c r="A6" s="117" t="s">
        <v>207</v>
      </c>
      <c r="B6" s="118" t="s">
        <v>208</v>
      </c>
      <c r="C6" s="118" t="s">
        <v>209</v>
      </c>
      <c r="D6" s="118" t="s">
        <v>210</v>
      </c>
      <c r="E6" s="118" t="s">
        <v>211</v>
      </c>
      <c r="G6" s="117" t="s">
        <v>54</v>
      </c>
      <c r="H6" s="95" t="s">
        <v>213</v>
      </c>
      <c r="I6" s="118" t="s">
        <v>208</v>
      </c>
      <c r="J6" s="118" t="s">
        <v>209</v>
      </c>
      <c r="K6" s="118" t="s">
        <v>210</v>
      </c>
      <c r="L6" s="118" t="s">
        <v>211</v>
      </c>
      <c r="M6" s="118" t="s">
        <v>171</v>
      </c>
    </row>
    <row r="7" spans="1:13" x14ac:dyDescent="0.3">
      <c r="A7" s="117"/>
      <c r="B7" s="118"/>
      <c r="C7" s="118"/>
      <c r="D7" s="118"/>
      <c r="E7" s="118"/>
      <c r="G7" s="117"/>
      <c r="H7" s="95"/>
      <c r="I7" s="118"/>
      <c r="J7" s="118"/>
      <c r="K7" s="118"/>
      <c r="L7" s="118"/>
      <c r="M7" s="118"/>
    </row>
    <row r="8" spans="1:13" ht="17.5" customHeight="1" x14ac:dyDescent="0.3">
      <c r="A8" s="60" t="s">
        <v>21</v>
      </c>
      <c r="B8" s="60">
        <v>0</v>
      </c>
      <c r="C8" s="60">
        <v>4</v>
      </c>
      <c r="D8" s="60">
        <v>3</v>
      </c>
      <c r="E8" s="60">
        <v>0</v>
      </c>
      <c r="G8" s="120" t="s">
        <v>46</v>
      </c>
      <c r="H8" s="62" t="s">
        <v>214</v>
      </c>
      <c r="I8" s="62">
        <v>0</v>
      </c>
      <c r="J8" s="62">
        <v>5</v>
      </c>
      <c r="K8" s="62">
        <v>4</v>
      </c>
      <c r="L8" s="62">
        <v>9</v>
      </c>
      <c r="M8" s="62">
        <v>18</v>
      </c>
    </row>
    <row r="9" spans="1:13" ht="17.5" customHeight="1" x14ac:dyDescent="0.3">
      <c r="A9" s="60" t="s">
        <v>22</v>
      </c>
      <c r="B9" s="60">
        <v>0</v>
      </c>
      <c r="C9" s="60">
        <v>0</v>
      </c>
      <c r="D9" s="60">
        <v>3</v>
      </c>
      <c r="E9" s="60">
        <v>1</v>
      </c>
      <c r="G9" s="120"/>
      <c r="H9" s="62" t="s">
        <v>215</v>
      </c>
      <c r="I9" s="62">
        <v>0</v>
      </c>
      <c r="J9" s="62">
        <v>9</v>
      </c>
      <c r="K9" s="62">
        <v>17</v>
      </c>
      <c r="L9" s="62">
        <v>7</v>
      </c>
      <c r="M9" s="62">
        <v>33</v>
      </c>
    </row>
    <row r="10" spans="1:13" ht="17.5" customHeight="1" x14ac:dyDescent="0.3">
      <c r="A10" s="60" t="s">
        <v>23</v>
      </c>
      <c r="B10" s="60">
        <v>0</v>
      </c>
      <c r="C10" s="60">
        <v>18</v>
      </c>
      <c r="D10" s="60">
        <v>23</v>
      </c>
      <c r="E10" s="60">
        <v>23</v>
      </c>
      <c r="G10" s="120" t="s">
        <v>47</v>
      </c>
      <c r="H10" s="62" t="s">
        <v>214</v>
      </c>
      <c r="I10" s="62">
        <v>0</v>
      </c>
      <c r="J10" s="62">
        <v>0</v>
      </c>
      <c r="K10" s="62">
        <v>0</v>
      </c>
      <c r="L10" s="62">
        <v>0</v>
      </c>
      <c r="M10" s="62">
        <v>0</v>
      </c>
    </row>
    <row r="11" spans="1:13" ht="17.5" customHeight="1" x14ac:dyDescent="0.3">
      <c r="A11" s="60" t="s">
        <v>20</v>
      </c>
      <c r="B11" s="60">
        <v>0</v>
      </c>
      <c r="C11" s="60">
        <v>10</v>
      </c>
      <c r="D11" s="60">
        <v>19</v>
      </c>
      <c r="E11" s="60">
        <v>4</v>
      </c>
      <c r="G11" s="120"/>
      <c r="H11" s="62" t="s">
        <v>215</v>
      </c>
      <c r="I11" s="62">
        <v>0</v>
      </c>
      <c r="J11" s="62">
        <v>0</v>
      </c>
      <c r="K11" s="62">
        <v>1</v>
      </c>
      <c r="L11" s="62">
        <v>0</v>
      </c>
      <c r="M11" s="62">
        <v>1</v>
      </c>
    </row>
    <row r="12" spans="1:13" ht="17.5" customHeight="1" x14ac:dyDescent="0.3">
      <c r="G12" s="120" t="s">
        <v>216</v>
      </c>
      <c r="H12" s="62" t="s">
        <v>214</v>
      </c>
      <c r="I12" s="62">
        <v>0</v>
      </c>
      <c r="J12" s="62">
        <v>0</v>
      </c>
      <c r="K12" s="62">
        <v>0</v>
      </c>
      <c r="L12" s="62">
        <v>0</v>
      </c>
      <c r="M12" s="62">
        <v>0</v>
      </c>
    </row>
    <row r="13" spans="1:13" ht="17.5" customHeight="1" x14ac:dyDescent="0.3">
      <c r="G13" s="120"/>
      <c r="H13" s="62" t="s">
        <v>215</v>
      </c>
      <c r="I13" s="62">
        <v>0</v>
      </c>
      <c r="J13" s="62">
        <v>0</v>
      </c>
      <c r="K13" s="62">
        <v>1</v>
      </c>
      <c r="L13" s="62">
        <v>0</v>
      </c>
      <c r="M13" s="62">
        <v>1</v>
      </c>
    </row>
    <row r="14" spans="1:13" ht="17.5" customHeight="1" x14ac:dyDescent="0.3">
      <c r="G14" s="120" t="s">
        <v>217</v>
      </c>
      <c r="H14" s="62" t="s">
        <v>214</v>
      </c>
      <c r="I14" s="62">
        <v>0</v>
      </c>
      <c r="J14" s="62">
        <v>0</v>
      </c>
      <c r="K14" s="62">
        <v>0</v>
      </c>
      <c r="L14" s="62">
        <v>0</v>
      </c>
      <c r="M14" s="62">
        <v>0</v>
      </c>
    </row>
    <row r="15" spans="1:13" ht="17.5" customHeight="1" x14ac:dyDescent="0.3">
      <c r="G15" s="120"/>
      <c r="H15" s="62" t="s">
        <v>215</v>
      </c>
      <c r="I15" s="62">
        <v>0</v>
      </c>
      <c r="J15" s="62">
        <v>0</v>
      </c>
      <c r="K15" s="62">
        <v>2</v>
      </c>
      <c r="L15" s="62">
        <v>0</v>
      </c>
      <c r="M15" s="62">
        <v>2</v>
      </c>
    </row>
    <row r="16" spans="1:13" ht="17.5" customHeight="1" x14ac:dyDescent="0.3">
      <c r="G16" s="120" t="s">
        <v>218</v>
      </c>
      <c r="H16" s="62" t="s">
        <v>214</v>
      </c>
      <c r="I16" s="62">
        <v>0</v>
      </c>
      <c r="J16" s="62">
        <v>1</v>
      </c>
      <c r="K16" s="62">
        <v>1</v>
      </c>
      <c r="L16" s="62">
        <v>3</v>
      </c>
      <c r="M16" s="62">
        <v>5</v>
      </c>
    </row>
    <row r="17" spans="7:13" ht="17.5" customHeight="1" x14ac:dyDescent="0.3">
      <c r="G17" s="120"/>
      <c r="H17" s="62" t="s">
        <v>215</v>
      </c>
      <c r="I17" s="62">
        <v>0</v>
      </c>
      <c r="J17" s="62">
        <v>13</v>
      </c>
      <c r="K17" s="62">
        <v>15</v>
      </c>
      <c r="L17" s="62">
        <v>4</v>
      </c>
      <c r="M17" s="62">
        <v>32</v>
      </c>
    </row>
    <row r="18" spans="7:13" ht="17.5" customHeight="1" x14ac:dyDescent="0.3">
      <c r="G18" s="120" t="s">
        <v>52</v>
      </c>
      <c r="H18" s="62" t="s">
        <v>214</v>
      </c>
      <c r="I18" s="62">
        <v>0</v>
      </c>
      <c r="J18" s="62">
        <v>0</v>
      </c>
      <c r="K18" s="62">
        <v>1</v>
      </c>
      <c r="L18" s="62">
        <v>1</v>
      </c>
      <c r="M18" s="62">
        <v>2</v>
      </c>
    </row>
    <row r="19" spans="7:13" ht="17.5" customHeight="1" x14ac:dyDescent="0.3">
      <c r="G19" s="120"/>
      <c r="H19" s="62" t="s">
        <v>215</v>
      </c>
      <c r="I19" s="62">
        <v>0</v>
      </c>
      <c r="J19" s="62">
        <v>4</v>
      </c>
      <c r="K19" s="62">
        <v>5</v>
      </c>
      <c r="L19" s="62">
        <v>4</v>
      </c>
      <c r="M19" s="62">
        <v>13</v>
      </c>
    </row>
    <row r="20" spans="7:13" ht="17.5" customHeight="1" x14ac:dyDescent="0.3">
      <c r="G20" s="119" t="s">
        <v>219</v>
      </c>
      <c r="H20" s="62" t="s">
        <v>214</v>
      </c>
      <c r="I20" s="62">
        <v>0</v>
      </c>
      <c r="J20" s="62">
        <v>0</v>
      </c>
      <c r="K20" s="62">
        <v>0</v>
      </c>
      <c r="L20" s="62">
        <v>0</v>
      </c>
      <c r="M20" s="62">
        <v>0</v>
      </c>
    </row>
    <row r="21" spans="7:13" ht="17.5" customHeight="1" x14ac:dyDescent="0.3">
      <c r="G21" s="119"/>
      <c r="H21" s="62" t="s">
        <v>215</v>
      </c>
      <c r="I21" s="62">
        <v>0</v>
      </c>
      <c r="J21" s="62">
        <v>0</v>
      </c>
      <c r="K21" s="62">
        <v>1</v>
      </c>
      <c r="L21" s="62">
        <v>0</v>
      </c>
      <c r="M21" s="62">
        <v>1</v>
      </c>
    </row>
    <row r="22" spans="7:13" ht="17.5" customHeight="1" x14ac:dyDescent="0.3">
      <c r="G22" s="28" t="s">
        <v>171</v>
      </c>
      <c r="H22" s="7"/>
      <c r="I22" s="28">
        <v>0</v>
      </c>
      <c r="J22" s="28">
        <v>32</v>
      </c>
      <c r="K22" s="28">
        <v>48</v>
      </c>
      <c r="L22" s="28">
        <v>28</v>
      </c>
      <c r="M22" s="28">
        <v>108</v>
      </c>
    </row>
    <row r="23" spans="7:13" ht="17.5" customHeight="1" x14ac:dyDescent="0.3"/>
    <row r="24" spans="7:13" ht="17.5" customHeight="1" x14ac:dyDescent="0.3"/>
    <row r="25" spans="7:13" ht="17.5" customHeight="1" x14ac:dyDescent="0.3"/>
    <row r="26" spans="7:13" ht="17.5" customHeight="1" x14ac:dyDescent="0.3"/>
    <row r="27" spans="7:13" ht="17.5" customHeight="1" x14ac:dyDescent="0.3"/>
  </sheetData>
  <mergeCells count="19">
    <mergeCell ref="G20:G21"/>
    <mergeCell ref="G8:G9"/>
    <mergeCell ref="G10:G11"/>
    <mergeCell ref="G12:G13"/>
    <mergeCell ref="G14:G15"/>
    <mergeCell ref="G16:G17"/>
    <mergeCell ref="G18:G19"/>
    <mergeCell ref="I6:I7"/>
    <mergeCell ref="J6:J7"/>
    <mergeCell ref="K6:K7"/>
    <mergeCell ref="L6:L7"/>
    <mergeCell ref="M6:M7"/>
    <mergeCell ref="A6:A7"/>
    <mergeCell ref="G6:G7"/>
    <mergeCell ref="H6:H7"/>
    <mergeCell ref="E6:E7"/>
    <mergeCell ref="D6:D7"/>
    <mergeCell ref="C6:C7"/>
    <mergeCell ref="B6:B7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F83D6E-4EA0-48C2-B6B4-EB979FD157FC}">
  <dimension ref="A1:AC124"/>
  <sheetViews>
    <sheetView zoomScaleNormal="100" workbookViewId="0"/>
  </sheetViews>
  <sheetFormatPr defaultRowHeight="13.5" x14ac:dyDescent="0.3"/>
  <cols>
    <col min="1" max="1" width="20.3046875" style="3" customWidth="1"/>
    <col min="2" max="11" width="13.69140625" style="3" customWidth="1"/>
    <col min="12" max="12" width="14" style="3" customWidth="1"/>
    <col min="13" max="13" width="13.69140625" style="3" customWidth="1"/>
    <col min="14" max="14" width="24.53515625" style="3" customWidth="1"/>
    <col min="15" max="15" width="13.69140625" style="3" customWidth="1"/>
    <col min="16" max="16" width="9.23046875" style="3"/>
    <col min="17" max="17" width="18.84375" style="3" customWidth="1"/>
    <col min="18" max="21" width="13.69140625" style="3" customWidth="1"/>
    <col min="22" max="22" width="9.23046875" style="3"/>
    <col min="23" max="23" width="16.765625" style="3" customWidth="1"/>
    <col min="24" max="25" width="13.69140625" style="3" customWidth="1"/>
    <col min="26" max="26" width="9.23046875" style="3"/>
    <col min="27" max="29" width="13.69140625" style="3" customWidth="1"/>
    <col min="30" max="16384" width="9.23046875" style="3"/>
  </cols>
  <sheetData>
    <row r="1" spans="1:29" ht="56.25" customHeight="1" x14ac:dyDescent="0.3"/>
    <row r="2" spans="1:29" ht="17.5" x14ac:dyDescent="0.35">
      <c r="A2" s="30" t="s">
        <v>220</v>
      </c>
    </row>
    <row r="3" spans="1:29" x14ac:dyDescent="0.3">
      <c r="A3" s="2"/>
    </row>
    <row r="4" spans="1:29" x14ac:dyDescent="0.3">
      <c r="A4" s="2" t="s">
        <v>221</v>
      </c>
      <c r="M4" s="103" t="s">
        <v>227</v>
      </c>
      <c r="N4" s="103"/>
      <c r="O4" s="103"/>
      <c r="Q4" s="99" t="s">
        <v>230</v>
      </c>
      <c r="R4" s="99"/>
      <c r="S4" s="99"/>
      <c r="T4" s="99"/>
      <c r="U4" s="99"/>
      <c r="W4" s="99" t="s">
        <v>232</v>
      </c>
      <c r="X4" s="99"/>
      <c r="Y4" s="99"/>
      <c r="AA4" s="99" t="s">
        <v>236</v>
      </c>
      <c r="AB4" s="99"/>
      <c r="AC4" s="99"/>
    </row>
    <row r="5" spans="1:29" x14ac:dyDescent="0.3">
      <c r="A5" s="4"/>
      <c r="B5" s="4"/>
      <c r="C5" s="4"/>
      <c r="D5" s="5"/>
      <c r="M5" s="104"/>
      <c r="N5" s="104"/>
      <c r="O5" s="104"/>
      <c r="Q5" s="99"/>
      <c r="R5" s="99"/>
      <c r="S5" s="99"/>
      <c r="T5" s="99"/>
      <c r="U5" s="99"/>
      <c r="W5" s="100"/>
      <c r="X5" s="100"/>
      <c r="Y5" s="100"/>
      <c r="AA5" s="100"/>
      <c r="AB5" s="100"/>
      <c r="AC5" s="100"/>
    </row>
    <row r="6" spans="1:29" ht="17.5" customHeight="1" x14ac:dyDescent="0.3">
      <c r="A6" s="117" t="s">
        <v>222</v>
      </c>
      <c r="B6" s="95" t="s">
        <v>20</v>
      </c>
      <c r="C6" s="95"/>
      <c r="D6" s="95" t="s">
        <v>21</v>
      </c>
      <c r="E6" s="95"/>
      <c r="F6" s="95" t="s">
        <v>22</v>
      </c>
      <c r="G6" s="95"/>
      <c r="H6" s="95" t="s">
        <v>23</v>
      </c>
      <c r="I6" s="95"/>
      <c r="J6" s="95" t="s">
        <v>55</v>
      </c>
      <c r="K6" s="95"/>
      <c r="M6" s="122" t="s">
        <v>54</v>
      </c>
      <c r="N6" s="121" t="s">
        <v>229</v>
      </c>
      <c r="O6" s="121" t="s">
        <v>228</v>
      </c>
      <c r="R6" s="95" t="s">
        <v>222</v>
      </c>
      <c r="S6" s="95"/>
      <c r="T6" s="95"/>
      <c r="U6" s="95"/>
      <c r="W6" s="125" t="s">
        <v>233</v>
      </c>
      <c r="X6" s="123" t="s">
        <v>234</v>
      </c>
      <c r="Y6" s="123" t="s">
        <v>235</v>
      </c>
      <c r="AA6" s="125" t="s">
        <v>54</v>
      </c>
      <c r="AB6" s="123" t="s">
        <v>237</v>
      </c>
      <c r="AC6" s="123" t="s">
        <v>238</v>
      </c>
    </row>
    <row r="7" spans="1:29" ht="17.5" customHeight="1" x14ac:dyDescent="0.3">
      <c r="A7" s="117"/>
      <c r="B7" s="61" t="s">
        <v>223</v>
      </c>
      <c r="C7" s="61" t="s">
        <v>224</v>
      </c>
      <c r="D7" s="61" t="s">
        <v>223</v>
      </c>
      <c r="E7" s="61" t="s">
        <v>224</v>
      </c>
      <c r="F7" s="61" t="s">
        <v>223</v>
      </c>
      <c r="G7" s="61" t="s">
        <v>224</v>
      </c>
      <c r="H7" s="61" t="s">
        <v>223</v>
      </c>
      <c r="I7" s="61" t="s">
        <v>224</v>
      </c>
      <c r="J7" s="61" t="s">
        <v>223</v>
      </c>
      <c r="K7" s="61" t="s">
        <v>224</v>
      </c>
      <c r="M7" s="122"/>
      <c r="N7" s="121"/>
      <c r="O7" s="121"/>
      <c r="R7" s="71" t="s">
        <v>52</v>
      </c>
      <c r="S7" s="71" t="s">
        <v>50</v>
      </c>
      <c r="T7" s="71" t="s">
        <v>47</v>
      </c>
      <c r="U7" s="71" t="s">
        <v>46</v>
      </c>
      <c r="W7" s="126"/>
      <c r="X7" s="124"/>
      <c r="Y7" s="124"/>
      <c r="AA7" s="126"/>
      <c r="AB7" s="124"/>
      <c r="AC7" s="124"/>
    </row>
    <row r="8" spans="1:29" ht="17.5" customHeight="1" x14ac:dyDescent="0.3">
      <c r="A8" s="39" t="s">
        <v>50</v>
      </c>
      <c r="B8" s="13">
        <v>238</v>
      </c>
      <c r="C8" s="64">
        <v>2595</v>
      </c>
      <c r="D8" s="14">
        <v>252</v>
      </c>
      <c r="E8" s="67">
        <v>7401</v>
      </c>
      <c r="F8" s="14">
        <v>58</v>
      </c>
      <c r="G8" s="14">
        <v>977</v>
      </c>
      <c r="H8" s="67">
        <v>1284</v>
      </c>
      <c r="I8" s="67">
        <v>1244</v>
      </c>
      <c r="J8" s="67">
        <v>1832</v>
      </c>
      <c r="K8" s="67">
        <v>12217</v>
      </c>
      <c r="M8" s="68" t="s">
        <v>50</v>
      </c>
      <c r="N8" s="70">
        <v>12213.377809999898</v>
      </c>
      <c r="O8" s="69">
        <v>1394</v>
      </c>
      <c r="Q8" s="74" t="s">
        <v>231</v>
      </c>
      <c r="R8" s="72">
        <v>116.5</v>
      </c>
      <c r="S8" s="72">
        <v>3.8</v>
      </c>
      <c r="T8" s="72">
        <v>0.9</v>
      </c>
      <c r="U8" s="72">
        <v>0.2</v>
      </c>
      <c r="W8" s="75" t="s">
        <v>20</v>
      </c>
      <c r="X8" s="76">
        <v>167.17760195369556</v>
      </c>
      <c r="Y8" s="77">
        <v>4</v>
      </c>
      <c r="AA8" s="75" t="s">
        <v>46</v>
      </c>
      <c r="AB8" s="76">
        <v>271.12802153353914</v>
      </c>
      <c r="AC8" s="77">
        <v>24</v>
      </c>
    </row>
    <row r="9" spans="1:29" ht="17.5" customHeight="1" x14ac:dyDescent="0.3">
      <c r="A9" s="39" t="s">
        <v>46</v>
      </c>
      <c r="B9" s="13">
        <v>399</v>
      </c>
      <c r="C9" s="64">
        <v>7899</v>
      </c>
      <c r="D9" s="14">
        <v>86</v>
      </c>
      <c r="E9" s="14">
        <v>275</v>
      </c>
      <c r="F9" s="14">
        <v>53</v>
      </c>
      <c r="G9" s="14">
        <v>148</v>
      </c>
      <c r="H9" s="14">
        <v>130</v>
      </c>
      <c r="I9" s="14">
        <v>604</v>
      </c>
      <c r="J9" s="14">
        <v>668</v>
      </c>
      <c r="K9" s="67">
        <v>8926</v>
      </c>
      <c r="M9" s="68" t="s">
        <v>46</v>
      </c>
      <c r="N9" s="70">
        <v>8925.5126420426714</v>
      </c>
      <c r="O9" s="69">
        <v>664</v>
      </c>
      <c r="Q9" s="74" t="s">
        <v>228</v>
      </c>
      <c r="R9" s="73">
        <v>22183</v>
      </c>
      <c r="S9" s="72">
        <v>438</v>
      </c>
      <c r="T9" s="72">
        <v>50</v>
      </c>
      <c r="U9" s="72">
        <v>4</v>
      </c>
      <c r="W9" s="75" t="s">
        <v>21</v>
      </c>
      <c r="X9" s="76">
        <v>13.418940490961177</v>
      </c>
      <c r="Y9" s="77">
        <v>3</v>
      </c>
      <c r="AA9" s="75" t="s">
        <v>47</v>
      </c>
      <c r="AB9" s="76">
        <v>3.925899999999956</v>
      </c>
      <c r="AC9" s="77">
        <v>2</v>
      </c>
    </row>
    <row r="10" spans="1:29" ht="17.5" customHeight="1" x14ac:dyDescent="0.3">
      <c r="A10" s="39" t="s">
        <v>49</v>
      </c>
      <c r="B10" s="13">
        <v>28</v>
      </c>
      <c r="C10" s="64">
        <v>5478</v>
      </c>
      <c r="D10" s="14">
        <v>7</v>
      </c>
      <c r="E10" s="14">
        <v>364</v>
      </c>
      <c r="F10" s="14">
        <v>3</v>
      </c>
      <c r="G10" s="14">
        <v>720</v>
      </c>
      <c r="H10" s="14">
        <v>0</v>
      </c>
      <c r="I10" s="14">
        <v>0</v>
      </c>
      <c r="J10" s="14">
        <v>38</v>
      </c>
      <c r="K10" s="67">
        <v>6562</v>
      </c>
      <c r="M10" s="68" t="s">
        <v>49</v>
      </c>
      <c r="N10" s="70">
        <v>6561.8374199999998</v>
      </c>
      <c r="O10" s="69">
        <v>38</v>
      </c>
      <c r="W10" s="75" t="s">
        <v>22</v>
      </c>
      <c r="X10" s="76">
        <v>30.645967483623281</v>
      </c>
      <c r="Y10" s="77">
        <v>1</v>
      </c>
      <c r="AA10" s="75" t="s">
        <v>216</v>
      </c>
      <c r="AB10" s="76">
        <v>-28.222200000000043</v>
      </c>
      <c r="AC10" s="77">
        <v>-3</v>
      </c>
    </row>
    <row r="11" spans="1:29" ht="17.5" customHeight="1" x14ac:dyDescent="0.3">
      <c r="A11" s="39" t="s">
        <v>52</v>
      </c>
      <c r="B11" s="13">
        <v>786</v>
      </c>
      <c r="C11" s="64">
        <v>5119</v>
      </c>
      <c r="D11" s="14">
        <v>15</v>
      </c>
      <c r="E11" s="14">
        <v>41</v>
      </c>
      <c r="F11" s="14">
        <v>80</v>
      </c>
      <c r="G11" s="14">
        <v>486</v>
      </c>
      <c r="H11" s="67">
        <v>22221</v>
      </c>
      <c r="I11" s="14">
        <v>276</v>
      </c>
      <c r="J11" s="67">
        <v>23102</v>
      </c>
      <c r="K11" s="67">
        <v>5922</v>
      </c>
      <c r="M11" s="68" t="s">
        <v>52</v>
      </c>
      <c r="N11" s="70">
        <v>5805.6953999999814</v>
      </c>
      <c r="O11" s="69">
        <v>919</v>
      </c>
      <c r="W11" s="75" t="s">
        <v>23</v>
      </c>
      <c r="X11" s="76">
        <v>23.066921606130563</v>
      </c>
      <c r="Y11" s="77">
        <v>49</v>
      </c>
      <c r="AA11" s="75" t="s">
        <v>49</v>
      </c>
      <c r="AB11" s="76">
        <v>4.9060000000008586</v>
      </c>
      <c r="AC11" s="77">
        <v>0</v>
      </c>
    </row>
    <row r="12" spans="1:29" ht="17.5" customHeight="1" x14ac:dyDescent="0.3">
      <c r="A12" s="39" t="s">
        <v>216</v>
      </c>
      <c r="B12" s="13">
        <v>377</v>
      </c>
      <c r="C12" s="13">
        <v>725</v>
      </c>
      <c r="D12" s="14">
        <v>39</v>
      </c>
      <c r="E12" s="14">
        <v>81</v>
      </c>
      <c r="F12" s="14">
        <v>17</v>
      </c>
      <c r="G12" s="14">
        <v>26</v>
      </c>
      <c r="H12" s="14">
        <v>8</v>
      </c>
      <c r="I12" s="14">
        <v>11</v>
      </c>
      <c r="J12" s="14">
        <v>441</v>
      </c>
      <c r="K12" s="14">
        <v>843</v>
      </c>
      <c r="M12" s="68" t="s">
        <v>216</v>
      </c>
      <c r="N12" s="70">
        <v>842.52215000000001</v>
      </c>
      <c r="O12" s="69">
        <v>441</v>
      </c>
      <c r="W12" s="78" t="s">
        <v>55</v>
      </c>
      <c r="X12" s="79">
        <f>SUM(X8:X11)</f>
        <v>234.30943153441058</v>
      </c>
      <c r="Y12" s="80">
        <f>SUM(Y8:Y11)</f>
        <v>57</v>
      </c>
      <c r="AA12" s="75" t="s">
        <v>50</v>
      </c>
      <c r="AB12" s="76">
        <v>7.1666600000080507</v>
      </c>
      <c r="AC12" s="77">
        <v>11</v>
      </c>
    </row>
    <row r="13" spans="1:29" ht="17.5" customHeight="1" x14ac:dyDescent="0.3">
      <c r="A13" s="39" t="s">
        <v>47</v>
      </c>
      <c r="B13" s="13">
        <v>47</v>
      </c>
      <c r="C13" s="13">
        <v>22</v>
      </c>
      <c r="D13" s="14">
        <v>148</v>
      </c>
      <c r="E13" s="14">
        <v>619</v>
      </c>
      <c r="F13" s="14">
        <v>30</v>
      </c>
      <c r="G13" s="14">
        <v>77</v>
      </c>
      <c r="H13" s="14">
        <v>87</v>
      </c>
      <c r="I13" s="14">
        <v>7</v>
      </c>
      <c r="J13" s="14">
        <v>312</v>
      </c>
      <c r="K13" s="14">
        <v>725</v>
      </c>
      <c r="M13" s="68" t="s">
        <v>47</v>
      </c>
      <c r="N13" s="70">
        <v>724.00037000000088</v>
      </c>
      <c r="O13" s="69">
        <v>262</v>
      </c>
      <c r="AA13" s="75" t="s">
        <v>51</v>
      </c>
      <c r="AB13" s="76">
        <v>-2.755999999999915</v>
      </c>
      <c r="AC13" s="77">
        <v>0</v>
      </c>
    </row>
    <row r="14" spans="1:29" ht="17.5" customHeight="1" x14ac:dyDescent="0.3">
      <c r="A14" s="39" t="s">
        <v>51</v>
      </c>
      <c r="B14" s="13">
        <v>153</v>
      </c>
      <c r="C14" s="13">
        <v>189</v>
      </c>
      <c r="D14" s="14">
        <v>6</v>
      </c>
      <c r="E14" s="14">
        <v>7</v>
      </c>
      <c r="F14" s="14">
        <v>16</v>
      </c>
      <c r="G14" s="14">
        <v>12</v>
      </c>
      <c r="H14" s="14">
        <v>0</v>
      </c>
      <c r="I14" s="14">
        <v>0</v>
      </c>
      <c r="J14" s="14">
        <v>175</v>
      </c>
      <c r="K14" s="14">
        <v>208</v>
      </c>
      <c r="M14" s="68" t="s">
        <v>51</v>
      </c>
      <c r="N14" s="70">
        <v>207.66705000000007</v>
      </c>
      <c r="O14" s="69">
        <v>175</v>
      </c>
      <c r="AA14" s="75" t="s">
        <v>52</v>
      </c>
      <c r="AB14" s="76">
        <v>-21.838949999988472</v>
      </c>
      <c r="AC14" s="77">
        <v>23</v>
      </c>
    </row>
    <row r="15" spans="1:29" ht="17.5" customHeight="1" x14ac:dyDescent="0.3">
      <c r="A15" s="39" t="s">
        <v>225</v>
      </c>
      <c r="B15" s="13">
        <v>0</v>
      </c>
      <c r="C15" s="13">
        <v>0</v>
      </c>
      <c r="D15" s="14">
        <v>7</v>
      </c>
      <c r="E15" s="14">
        <v>12</v>
      </c>
      <c r="F15" s="14">
        <v>1</v>
      </c>
      <c r="G15" s="14">
        <v>0.4</v>
      </c>
      <c r="H15" s="14">
        <v>1</v>
      </c>
      <c r="I15" s="14">
        <v>1</v>
      </c>
      <c r="J15" s="14">
        <v>9</v>
      </c>
      <c r="K15" s="14">
        <v>14</v>
      </c>
      <c r="M15" s="68" t="s">
        <v>225</v>
      </c>
      <c r="N15" s="70">
        <v>13.680999999999999</v>
      </c>
      <c r="O15" s="69">
        <v>9</v>
      </c>
      <c r="AA15" s="78" t="s">
        <v>55</v>
      </c>
      <c r="AB15" s="79">
        <v>234.30943153355474</v>
      </c>
      <c r="AC15" s="80">
        <v>57</v>
      </c>
    </row>
    <row r="16" spans="1:29" ht="17.5" customHeight="1" x14ac:dyDescent="0.3">
      <c r="A16" s="39" t="s">
        <v>226</v>
      </c>
      <c r="B16" s="13">
        <v>0</v>
      </c>
      <c r="C16" s="13">
        <v>0</v>
      </c>
      <c r="D16" s="14">
        <v>5</v>
      </c>
      <c r="E16" s="14">
        <v>3</v>
      </c>
      <c r="F16" s="14">
        <v>0</v>
      </c>
      <c r="G16" s="14">
        <v>0</v>
      </c>
      <c r="H16" s="14">
        <v>0</v>
      </c>
      <c r="I16" s="14">
        <v>0</v>
      </c>
      <c r="J16" s="14">
        <v>5</v>
      </c>
      <c r="K16" s="14">
        <v>3</v>
      </c>
      <c r="M16" s="68" t="s">
        <v>226</v>
      </c>
      <c r="N16" s="70">
        <v>3.3529999999999998</v>
      </c>
      <c r="O16" s="69">
        <v>5</v>
      </c>
    </row>
    <row r="17" spans="1:11" ht="17.5" customHeight="1" x14ac:dyDescent="0.3">
      <c r="A17" s="28" t="s">
        <v>55</v>
      </c>
      <c r="B17" s="65">
        <v>2028</v>
      </c>
      <c r="C17" s="65">
        <v>22026</v>
      </c>
      <c r="D17" s="66">
        <v>565</v>
      </c>
      <c r="E17" s="65">
        <v>8803</v>
      </c>
      <c r="F17" s="66">
        <v>258</v>
      </c>
      <c r="G17" s="65">
        <v>2447</v>
      </c>
      <c r="H17" s="65">
        <v>23731</v>
      </c>
      <c r="I17" s="65">
        <v>2143</v>
      </c>
      <c r="J17" s="65">
        <v>26582</v>
      </c>
      <c r="K17" s="65">
        <v>35419</v>
      </c>
    </row>
    <row r="18" spans="1:11" ht="17.5" customHeight="1" x14ac:dyDescent="0.3"/>
    <row r="19" spans="1:11" ht="17.5" customHeight="1" x14ac:dyDescent="0.3"/>
    <row r="20" spans="1:11" ht="17.5" customHeight="1" x14ac:dyDescent="0.3"/>
    <row r="21" spans="1:11" ht="17.5" customHeight="1" x14ac:dyDescent="0.3"/>
    <row r="22" spans="1:11" ht="17.5" customHeight="1" x14ac:dyDescent="0.3"/>
    <row r="23" spans="1:11" ht="17.5" customHeight="1" x14ac:dyDescent="0.3"/>
    <row r="24" spans="1:11" ht="17.5" customHeight="1" x14ac:dyDescent="0.3"/>
    <row r="25" spans="1:11" ht="17.5" customHeight="1" x14ac:dyDescent="0.3"/>
    <row r="26" spans="1:11" ht="17.5" customHeight="1" x14ac:dyDescent="0.3"/>
    <row r="27" spans="1:11" ht="17.5" customHeight="1" x14ac:dyDescent="0.3"/>
    <row r="28" spans="1:11" ht="17.5" customHeight="1" x14ac:dyDescent="0.3"/>
    <row r="29" spans="1:11" ht="17.5" customHeight="1" x14ac:dyDescent="0.3"/>
    <row r="30" spans="1:11" ht="17.5" customHeight="1" x14ac:dyDescent="0.3"/>
    <row r="31" spans="1:11" ht="17.5" customHeight="1" x14ac:dyDescent="0.3"/>
    <row r="32" spans="1:11" ht="17.5" customHeight="1" x14ac:dyDescent="0.3"/>
    <row r="33" ht="17.5" customHeight="1" x14ac:dyDescent="0.3"/>
    <row r="34" ht="17.5" customHeight="1" x14ac:dyDescent="0.3"/>
    <row r="35" ht="17.5" customHeight="1" x14ac:dyDescent="0.3"/>
    <row r="36" ht="17.5" customHeight="1" x14ac:dyDescent="0.3"/>
    <row r="37" ht="17.5" customHeight="1" x14ac:dyDescent="0.3"/>
    <row r="38" ht="17.5" customHeight="1" x14ac:dyDescent="0.3"/>
    <row r="39" ht="17.5" customHeight="1" x14ac:dyDescent="0.3"/>
    <row r="40" ht="17.5" customHeight="1" x14ac:dyDescent="0.3"/>
    <row r="41" ht="17.5" customHeight="1" x14ac:dyDescent="0.3"/>
    <row r="42" ht="17.5" customHeight="1" x14ac:dyDescent="0.3"/>
    <row r="43" ht="17.5" customHeight="1" x14ac:dyDescent="0.3"/>
    <row r="44" ht="17.5" customHeight="1" x14ac:dyDescent="0.3"/>
    <row r="45" ht="17.5" customHeight="1" x14ac:dyDescent="0.3"/>
    <row r="46" ht="17.5" customHeight="1" x14ac:dyDescent="0.3"/>
    <row r="47" ht="17.5" customHeight="1" x14ac:dyDescent="0.3"/>
    <row r="48" ht="17.5" customHeight="1" x14ac:dyDescent="0.3"/>
    <row r="49" ht="17.5" customHeight="1" x14ac:dyDescent="0.3"/>
    <row r="50" ht="17.5" customHeight="1" x14ac:dyDescent="0.3"/>
    <row r="51" ht="17.5" customHeight="1" x14ac:dyDescent="0.3"/>
    <row r="52" ht="17.5" customHeight="1" x14ac:dyDescent="0.3"/>
    <row r="53" ht="17.5" customHeight="1" x14ac:dyDescent="0.3"/>
    <row r="54" ht="17.5" customHeight="1" x14ac:dyDescent="0.3"/>
    <row r="55" ht="17.5" customHeight="1" x14ac:dyDescent="0.3"/>
    <row r="56" ht="17.5" customHeight="1" x14ac:dyDescent="0.3"/>
    <row r="57" ht="17.5" customHeight="1" x14ac:dyDescent="0.3"/>
    <row r="58" ht="17.5" customHeight="1" x14ac:dyDescent="0.3"/>
    <row r="59" ht="17.5" customHeight="1" x14ac:dyDescent="0.3"/>
    <row r="60" ht="17.5" customHeight="1" x14ac:dyDescent="0.3"/>
    <row r="61" ht="17.5" customHeight="1" x14ac:dyDescent="0.3"/>
    <row r="62" ht="17.5" customHeight="1" x14ac:dyDescent="0.3"/>
    <row r="63" ht="17.5" customHeight="1" x14ac:dyDescent="0.3"/>
    <row r="64" ht="17.5" customHeight="1" x14ac:dyDescent="0.3"/>
    <row r="65" ht="17.5" customHeight="1" x14ac:dyDescent="0.3"/>
    <row r="66" ht="17.5" customHeight="1" x14ac:dyDescent="0.3"/>
    <row r="67" ht="17.5" customHeight="1" x14ac:dyDescent="0.3"/>
    <row r="68" ht="17.5" customHeight="1" x14ac:dyDescent="0.3"/>
    <row r="69" ht="17.5" customHeight="1" x14ac:dyDescent="0.3"/>
    <row r="70" ht="17.5" customHeight="1" x14ac:dyDescent="0.3"/>
    <row r="71" ht="17.5" customHeight="1" x14ac:dyDescent="0.3"/>
    <row r="72" ht="17.5" customHeight="1" x14ac:dyDescent="0.3"/>
    <row r="73" ht="17.5" customHeight="1" x14ac:dyDescent="0.3"/>
    <row r="74" ht="17.5" customHeight="1" x14ac:dyDescent="0.3"/>
    <row r="75" ht="17.5" customHeight="1" x14ac:dyDescent="0.3"/>
    <row r="76" ht="17.5" customHeight="1" x14ac:dyDescent="0.3"/>
    <row r="77" ht="17.5" customHeight="1" x14ac:dyDescent="0.3"/>
    <row r="78" ht="17.5" customHeight="1" x14ac:dyDescent="0.3"/>
    <row r="79" ht="17.5" customHeight="1" x14ac:dyDescent="0.3"/>
    <row r="80" ht="17.5" customHeight="1" x14ac:dyDescent="0.3"/>
    <row r="81" ht="17.5" customHeight="1" x14ac:dyDescent="0.3"/>
    <row r="82" ht="17.5" customHeight="1" x14ac:dyDescent="0.3"/>
    <row r="83" ht="17.5" customHeight="1" x14ac:dyDescent="0.3"/>
    <row r="84" ht="17.5" customHeight="1" x14ac:dyDescent="0.3"/>
    <row r="85" ht="17.5" customHeight="1" x14ac:dyDescent="0.3"/>
    <row r="86" ht="17.5" customHeight="1" x14ac:dyDescent="0.3"/>
    <row r="87" ht="17.5" customHeight="1" x14ac:dyDescent="0.3"/>
    <row r="88" ht="17.5" customHeight="1" x14ac:dyDescent="0.3"/>
    <row r="89" ht="17.5" customHeight="1" x14ac:dyDescent="0.3"/>
    <row r="90" ht="17.5" customHeight="1" x14ac:dyDescent="0.3"/>
    <row r="91" ht="17.5" customHeight="1" x14ac:dyDescent="0.3"/>
    <row r="92" ht="17.5" customHeight="1" x14ac:dyDescent="0.3"/>
    <row r="93" ht="17.5" customHeight="1" x14ac:dyDescent="0.3"/>
    <row r="94" ht="17.5" customHeight="1" x14ac:dyDescent="0.3"/>
    <row r="95" ht="17.5" customHeight="1" x14ac:dyDescent="0.3"/>
    <row r="96" ht="17.5" customHeight="1" x14ac:dyDescent="0.3"/>
    <row r="97" ht="17.5" customHeight="1" x14ac:dyDescent="0.3"/>
    <row r="98" ht="17.5" customHeight="1" x14ac:dyDescent="0.3"/>
    <row r="99" ht="17.5" customHeight="1" x14ac:dyDescent="0.3"/>
    <row r="100" ht="17.5" customHeight="1" x14ac:dyDescent="0.3"/>
    <row r="101" ht="17.5" customHeight="1" x14ac:dyDescent="0.3"/>
    <row r="102" ht="17.5" customHeight="1" x14ac:dyDescent="0.3"/>
    <row r="103" ht="17.5" customHeight="1" x14ac:dyDescent="0.3"/>
    <row r="104" ht="17.5" customHeight="1" x14ac:dyDescent="0.3"/>
    <row r="105" ht="17.5" customHeight="1" x14ac:dyDescent="0.3"/>
    <row r="106" ht="17.5" customHeight="1" x14ac:dyDescent="0.3"/>
    <row r="107" ht="17.5" customHeight="1" x14ac:dyDescent="0.3"/>
    <row r="108" ht="17.5" customHeight="1" x14ac:dyDescent="0.3"/>
    <row r="109" ht="17.5" customHeight="1" x14ac:dyDescent="0.3"/>
    <row r="110" ht="17.5" customHeight="1" x14ac:dyDescent="0.3"/>
    <row r="111" ht="17.5" customHeight="1" x14ac:dyDescent="0.3"/>
    <row r="112" ht="17.5" customHeight="1" x14ac:dyDescent="0.3"/>
    <row r="113" ht="17.5" customHeight="1" x14ac:dyDescent="0.3"/>
    <row r="114" ht="17.5" customHeight="1" x14ac:dyDescent="0.3"/>
    <row r="115" ht="17.5" customHeight="1" x14ac:dyDescent="0.3"/>
    <row r="116" ht="17.5" customHeight="1" x14ac:dyDescent="0.3"/>
    <row r="117" ht="17.5" customHeight="1" x14ac:dyDescent="0.3"/>
    <row r="118" ht="17.5" customHeight="1" x14ac:dyDescent="0.3"/>
    <row r="119" ht="17.5" customHeight="1" x14ac:dyDescent="0.3"/>
    <row r="120" ht="17.5" customHeight="1" x14ac:dyDescent="0.3"/>
    <row r="121" ht="17.5" customHeight="1" x14ac:dyDescent="0.3"/>
    <row r="122" ht="17.5" customHeight="1" x14ac:dyDescent="0.3"/>
    <row r="123" ht="17.5" customHeight="1" x14ac:dyDescent="0.3"/>
    <row r="124" ht="17.5" customHeight="1" x14ac:dyDescent="0.3"/>
  </sheetData>
  <mergeCells count="20">
    <mergeCell ref="Y6:Y7"/>
    <mergeCell ref="X6:X7"/>
    <mergeCell ref="W6:W7"/>
    <mergeCell ref="W4:Y5"/>
    <mergeCell ref="AC6:AC7"/>
    <mergeCell ref="AB6:AB7"/>
    <mergeCell ref="AA6:AA7"/>
    <mergeCell ref="AA4:AC5"/>
    <mergeCell ref="O6:O7"/>
    <mergeCell ref="N6:N7"/>
    <mergeCell ref="M6:M7"/>
    <mergeCell ref="M4:O5"/>
    <mergeCell ref="R6:U6"/>
    <mergeCell ref="Q4:U5"/>
    <mergeCell ref="J6:K6"/>
    <mergeCell ref="A6:A7"/>
    <mergeCell ref="B6:C6"/>
    <mergeCell ref="D6:E6"/>
    <mergeCell ref="F6:G6"/>
    <mergeCell ref="H6:I6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ACBCB3-07C6-45E3-B38D-FB358145E86B}">
  <dimension ref="A1:AC460"/>
  <sheetViews>
    <sheetView zoomScaleNormal="100" workbookViewId="0"/>
  </sheetViews>
  <sheetFormatPr defaultRowHeight="13.5" x14ac:dyDescent="0.3"/>
  <cols>
    <col min="1" max="1" width="46.3046875" style="3" customWidth="1"/>
    <col min="2" max="2" width="13.69140625" style="3" customWidth="1"/>
    <col min="3" max="3" width="16.3046875" style="3" customWidth="1"/>
    <col min="4" max="4" width="15.53515625" style="3" customWidth="1"/>
    <col min="5" max="5" width="15.921875" style="3" customWidth="1"/>
    <col min="6" max="6" width="13.15234375" style="3" customWidth="1"/>
    <col min="7" max="7" width="38.3046875" style="3" customWidth="1"/>
    <col min="8" max="11" width="13.69140625" style="3" customWidth="1"/>
    <col min="12" max="12" width="17.3046875" style="3" customWidth="1"/>
    <col min="13" max="13" width="15.23046875" style="3" customWidth="1"/>
    <col min="14" max="14" width="15.69140625" style="3" customWidth="1"/>
    <col min="15" max="15" width="37.4609375" style="3" customWidth="1"/>
    <col min="16" max="19" width="13.69140625" style="3" customWidth="1"/>
    <col min="20" max="20" width="17.84375" style="3" customWidth="1"/>
    <col min="21" max="21" width="16.921875" style="3" customWidth="1"/>
    <col min="22" max="22" width="9.23046875" style="3"/>
    <col min="23" max="23" width="28.69140625" style="3" customWidth="1"/>
    <col min="24" max="27" width="13.69140625" style="3" customWidth="1"/>
    <col min="28" max="29" width="18.15234375" style="3" customWidth="1"/>
    <col min="30" max="16384" width="9.23046875" style="3"/>
  </cols>
  <sheetData>
    <row r="1" spans="1:29" ht="56.25" customHeight="1" x14ac:dyDescent="0.3"/>
    <row r="2" spans="1:29" ht="17.5" x14ac:dyDescent="0.35">
      <c r="A2" s="30" t="s">
        <v>368</v>
      </c>
    </row>
    <row r="3" spans="1:29" x14ac:dyDescent="0.3">
      <c r="A3" s="2"/>
    </row>
    <row r="4" spans="1:29" x14ac:dyDescent="0.3">
      <c r="A4" s="2" t="s">
        <v>369</v>
      </c>
      <c r="G4" s="2" t="s">
        <v>370</v>
      </c>
      <c r="O4" s="2" t="s">
        <v>418</v>
      </c>
      <c r="W4" s="2" t="s">
        <v>421</v>
      </c>
    </row>
    <row r="5" spans="1:29" x14ac:dyDescent="0.3">
      <c r="A5" s="4"/>
      <c r="B5" s="4"/>
      <c r="C5" s="4"/>
      <c r="D5" s="5"/>
    </row>
    <row r="6" spans="1:29" ht="17.5" customHeight="1" x14ac:dyDescent="0.3">
      <c r="A6" s="105" t="s">
        <v>239</v>
      </c>
      <c r="B6" s="102" t="s">
        <v>367</v>
      </c>
      <c r="C6" s="102" t="s">
        <v>240</v>
      </c>
      <c r="D6" s="102" t="s">
        <v>241</v>
      </c>
      <c r="E6" s="102" t="s">
        <v>242</v>
      </c>
      <c r="G6" s="105" t="s">
        <v>371</v>
      </c>
      <c r="H6" s="102" t="s">
        <v>415</v>
      </c>
      <c r="I6" s="102" t="s">
        <v>240</v>
      </c>
      <c r="J6" s="102" t="s">
        <v>416</v>
      </c>
      <c r="K6" s="102" t="s">
        <v>417</v>
      </c>
      <c r="L6" s="102" t="s">
        <v>420</v>
      </c>
      <c r="M6" s="102" t="s">
        <v>419</v>
      </c>
      <c r="O6" s="105" t="s">
        <v>371</v>
      </c>
      <c r="P6" s="102" t="s">
        <v>415</v>
      </c>
      <c r="Q6" s="102" t="s">
        <v>240</v>
      </c>
      <c r="R6" s="102" t="s">
        <v>416</v>
      </c>
      <c r="S6" s="102" t="s">
        <v>417</v>
      </c>
      <c r="T6" s="102" t="s">
        <v>420</v>
      </c>
      <c r="U6" s="102" t="s">
        <v>419</v>
      </c>
      <c r="W6" s="105" t="s">
        <v>371</v>
      </c>
      <c r="X6" s="102" t="s">
        <v>415</v>
      </c>
      <c r="Y6" s="102" t="s">
        <v>240</v>
      </c>
      <c r="Z6" s="102" t="s">
        <v>416</v>
      </c>
      <c r="AA6" s="102" t="s">
        <v>417</v>
      </c>
      <c r="AB6" s="102" t="s">
        <v>420</v>
      </c>
      <c r="AC6" s="102" t="s">
        <v>419</v>
      </c>
    </row>
    <row r="7" spans="1:29" ht="17.5" customHeight="1" x14ac:dyDescent="0.3">
      <c r="A7" s="105"/>
      <c r="B7" s="102"/>
      <c r="C7" s="102"/>
      <c r="D7" s="102"/>
      <c r="E7" s="102"/>
      <c r="G7" s="105"/>
      <c r="H7" s="102"/>
      <c r="I7" s="102"/>
      <c r="J7" s="102"/>
      <c r="K7" s="102"/>
      <c r="L7" s="102"/>
      <c r="M7" s="102"/>
      <c r="O7" s="105"/>
      <c r="P7" s="102"/>
      <c r="Q7" s="102"/>
      <c r="R7" s="102"/>
      <c r="S7" s="102"/>
      <c r="T7" s="102"/>
      <c r="U7" s="102"/>
      <c r="W7" s="105"/>
      <c r="X7" s="102"/>
      <c r="Y7" s="102"/>
      <c r="Z7" s="102"/>
      <c r="AA7" s="102"/>
      <c r="AB7" s="102"/>
      <c r="AC7" s="102"/>
    </row>
    <row r="8" spans="1:29" ht="17.5" customHeight="1" x14ac:dyDescent="0.3">
      <c r="A8" s="39" t="s">
        <v>243</v>
      </c>
      <c r="B8" s="10">
        <v>16059</v>
      </c>
      <c r="C8" s="10">
        <v>16059</v>
      </c>
      <c r="D8" s="81">
        <v>0</v>
      </c>
      <c r="E8" s="46">
        <v>90664</v>
      </c>
      <c r="G8" s="62" t="s">
        <v>244</v>
      </c>
      <c r="H8" s="62">
        <v>8</v>
      </c>
      <c r="I8" s="62">
        <v>0</v>
      </c>
      <c r="J8" s="62">
        <v>0</v>
      </c>
      <c r="K8" s="62">
        <v>0</v>
      </c>
      <c r="L8" s="81">
        <v>390.24</v>
      </c>
      <c r="M8" s="81">
        <v>0</v>
      </c>
      <c r="O8" s="62" t="s">
        <v>245</v>
      </c>
      <c r="P8" s="82">
        <v>3746</v>
      </c>
      <c r="Q8" s="62">
        <v>0</v>
      </c>
      <c r="R8" s="62">
        <v>0</v>
      </c>
      <c r="S8" s="62">
        <v>0</v>
      </c>
      <c r="T8" s="81">
        <v>0</v>
      </c>
      <c r="U8" s="81">
        <v>183266.42</v>
      </c>
      <c r="W8" s="62" t="s">
        <v>422</v>
      </c>
      <c r="X8" s="82">
        <v>16059</v>
      </c>
      <c r="Y8" s="82">
        <v>16059</v>
      </c>
      <c r="Z8" s="62">
        <v>0</v>
      </c>
      <c r="AA8" s="62">
        <v>0</v>
      </c>
      <c r="AB8" s="81">
        <v>0</v>
      </c>
      <c r="AC8" s="81">
        <v>0</v>
      </c>
    </row>
    <row r="9" spans="1:29" ht="17.5" customHeight="1" x14ac:dyDescent="0.3">
      <c r="A9" s="39" t="s">
        <v>244</v>
      </c>
      <c r="B9" s="39">
        <v>8</v>
      </c>
      <c r="C9" s="39">
        <v>0</v>
      </c>
      <c r="D9" s="81">
        <v>390.24</v>
      </c>
      <c r="E9" s="46">
        <v>0</v>
      </c>
      <c r="G9" s="62" t="s">
        <v>245</v>
      </c>
      <c r="H9" s="82">
        <v>44636</v>
      </c>
      <c r="I9" s="82">
        <v>20191</v>
      </c>
      <c r="J9" s="62">
        <v>0</v>
      </c>
      <c r="K9" s="82">
        <v>2839</v>
      </c>
      <c r="L9" s="81">
        <v>0</v>
      </c>
      <c r="M9" s="81">
        <v>1200238.76</v>
      </c>
      <c r="O9" s="62" t="s">
        <v>372</v>
      </c>
      <c r="P9" s="82">
        <v>1687</v>
      </c>
      <c r="Q9" s="62">
        <v>0</v>
      </c>
      <c r="R9" s="62">
        <v>0</v>
      </c>
      <c r="S9" s="62">
        <v>0</v>
      </c>
      <c r="T9" s="81">
        <v>82291.86</v>
      </c>
      <c r="U9" s="81">
        <v>0</v>
      </c>
      <c r="W9" s="62" t="s">
        <v>423</v>
      </c>
      <c r="X9" s="82">
        <v>49490</v>
      </c>
      <c r="Y9" s="82">
        <v>49490</v>
      </c>
      <c r="Z9" s="62">
        <v>0</v>
      </c>
      <c r="AA9" s="62">
        <v>756</v>
      </c>
      <c r="AB9" s="81">
        <v>0</v>
      </c>
      <c r="AC9" s="81">
        <v>0</v>
      </c>
    </row>
    <row r="10" spans="1:29" ht="17.5" customHeight="1" x14ac:dyDescent="0.3">
      <c r="A10" s="39" t="s">
        <v>245</v>
      </c>
      <c r="B10" s="10">
        <v>48382</v>
      </c>
      <c r="C10" s="10">
        <v>20191</v>
      </c>
      <c r="D10" s="81">
        <v>1383505.11</v>
      </c>
      <c r="E10" s="46">
        <v>113994</v>
      </c>
      <c r="G10" s="62" t="s">
        <v>372</v>
      </c>
      <c r="H10" s="82">
        <v>4435</v>
      </c>
      <c r="I10" s="62">
        <v>0</v>
      </c>
      <c r="J10" s="62">
        <v>0</v>
      </c>
      <c r="K10" s="62">
        <v>0</v>
      </c>
      <c r="L10" s="81">
        <v>216339.3</v>
      </c>
      <c r="M10" s="81">
        <v>0</v>
      </c>
      <c r="O10" s="62" t="s">
        <v>247</v>
      </c>
      <c r="P10" s="82">
        <v>26837</v>
      </c>
      <c r="Q10" s="62">
        <v>0</v>
      </c>
      <c r="R10" s="62">
        <v>0</v>
      </c>
      <c r="S10" s="62">
        <v>0</v>
      </c>
      <c r="T10" s="81">
        <v>1309108.8600000001</v>
      </c>
      <c r="U10" s="81">
        <v>0</v>
      </c>
      <c r="W10" s="62" t="s">
        <v>424</v>
      </c>
      <c r="X10" s="82">
        <v>20904</v>
      </c>
      <c r="Y10" s="82">
        <v>20904</v>
      </c>
      <c r="Z10" s="62">
        <v>0</v>
      </c>
      <c r="AA10" s="62">
        <v>0</v>
      </c>
      <c r="AB10" s="81">
        <v>0</v>
      </c>
      <c r="AC10" s="81">
        <v>0</v>
      </c>
    </row>
    <row r="11" spans="1:29" ht="17.5" customHeight="1" x14ac:dyDescent="0.3">
      <c r="A11" s="39" t="s">
        <v>246</v>
      </c>
      <c r="B11" s="10">
        <v>6122</v>
      </c>
      <c r="C11" s="39">
        <v>0</v>
      </c>
      <c r="D11" s="81">
        <v>298631.15999999997</v>
      </c>
      <c r="E11" s="46">
        <v>0</v>
      </c>
      <c r="G11" s="62" t="s">
        <v>247</v>
      </c>
      <c r="H11" s="82">
        <v>648236</v>
      </c>
      <c r="I11" s="62">
        <v>0</v>
      </c>
      <c r="J11" s="62">
        <v>0</v>
      </c>
      <c r="K11" s="62">
        <v>0</v>
      </c>
      <c r="L11" s="81">
        <v>31620952.079999998</v>
      </c>
      <c r="M11" s="81">
        <v>0</v>
      </c>
      <c r="O11" s="62" t="s">
        <v>248</v>
      </c>
      <c r="P11" s="62">
        <v>128</v>
      </c>
      <c r="Q11" s="62">
        <v>0</v>
      </c>
      <c r="R11" s="62">
        <v>0</v>
      </c>
      <c r="S11" s="62">
        <v>0</v>
      </c>
      <c r="T11" s="81">
        <v>6243.84</v>
      </c>
      <c r="U11" s="81">
        <v>0</v>
      </c>
      <c r="W11" s="62" t="s">
        <v>425</v>
      </c>
      <c r="X11" s="82">
        <v>273556</v>
      </c>
      <c r="Y11" s="82">
        <v>273556</v>
      </c>
      <c r="Z11" s="62">
        <v>0</v>
      </c>
      <c r="AA11" s="62">
        <v>0</v>
      </c>
      <c r="AB11" s="81">
        <v>0</v>
      </c>
      <c r="AC11" s="81">
        <v>0</v>
      </c>
    </row>
    <row r="12" spans="1:29" ht="17.5" customHeight="1" x14ac:dyDescent="0.3">
      <c r="A12" s="39" t="s">
        <v>247</v>
      </c>
      <c r="B12" s="10">
        <v>675073</v>
      </c>
      <c r="C12" s="39">
        <v>0</v>
      </c>
      <c r="D12" s="81">
        <v>32930060.940000001</v>
      </c>
      <c r="E12" s="46">
        <v>0</v>
      </c>
      <c r="G12" s="62" t="s">
        <v>248</v>
      </c>
      <c r="H12" s="82">
        <v>3585</v>
      </c>
      <c r="I12" s="62">
        <v>0</v>
      </c>
      <c r="J12" s="62">
        <v>0</v>
      </c>
      <c r="K12" s="62">
        <v>0</v>
      </c>
      <c r="L12" s="81">
        <v>174876.3</v>
      </c>
      <c r="M12" s="81">
        <v>0</v>
      </c>
      <c r="O12" s="62" t="s">
        <v>249</v>
      </c>
      <c r="P12" s="82">
        <v>25452</v>
      </c>
      <c r="Q12" s="82">
        <v>25452</v>
      </c>
      <c r="R12" s="62">
        <v>0</v>
      </c>
      <c r="S12" s="62">
        <v>0</v>
      </c>
      <c r="T12" s="81">
        <v>0</v>
      </c>
      <c r="U12" s="81">
        <v>0</v>
      </c>
      <c r="W12" s="62" t="s">
        <v>426</v>
      </c>
      <c r="X12" s="82">
        <v>195643</v>
      </c>
      <c r="Y12" s="82">
        <v>195643</v>
      </c>
      <c r="Z12" s="62">
        <v>0</v>
      </c>
      <c r="AA12" s="82">
        <v>2166</v>
      </c>
      <c r="AB12" s="81">
        <v>0</v>
      </c>
      <c r="AC12" s="81">
        <v>0</v>
      </c>
    </row>
    <row r="13" spans="1:29" ht="17.5" customHeight="1" x14ac:dyDescent="0.3">
      <c r="A13" s="39" t="s">
        <v>248</v>
      </c>
      <c r="B13" s="10">
        <v>3713</v>
      </c>
      <c r="C13" s="39">
        <v>0</v>
      </c>
      <c r="D13" s="81">
        <v>181120.14</v>
      </c>
      <c r="E13" s="46">
        <v>0</v>
      </c>
      <c r="G13" s="62" t="s">
        <v>249</v>
      </c>
      <c r="H13" s="82">
        <v>335812</v>
      </c>
      <c r="I13" s="82">
        <v>335812</v>
      </c>
      <c r="J13" s="62">
        <v>722</v>
      </c>
      <c r="K13" s="82">
        <v>73297</v>
      </c>
      <c r="L13" s="81">
        <v>0</v>
      </c>
      <c r="M13" s="81">
        <v>0</v>
      </c>
      <c r="O13" s="62" t="s">
        <v>250</v>
      </c>
      <c r="P13" s="82">
        <v>19139</v>
      </c>
      <c r="Q13" s="62">
        <v>0</v>
      </c>
      <c r="R13" s="62">
        <v>0</v>
      </c>
      <c r="S13" s="62">
        <v>0</v>
      </c>
      <c r="T13" s="81">
        <v>0</v>
      </c>
      <c r="U13" s="81">
        <v>941035.97</v>
      </c>
      <c r="W13" s="62" t="s">
        <v>427</v>
      </c>
      <c r="X13" s="82">
        <v>164336</v>
      </c>
      <c r="Y13" s="82">
        <v>74344</v>
      </c>
      <c r="Z13" s="62">
        <v>0</v>
      </c>
      <c r="AA13" s="62">
        <v>142</v>
      </c>
      <c r="AB13" s="81">
        <v>4389809.76</v>
      </c>
      <c r="AC13" s="81">
        <v>0</v>
      </c>
    </row>
    <row r="14" spans="1:29" ht="17.5" customHeight="1" x14ac:dyDescent="0.3">
      <c r="A14" s="39" t="s">
        <v>249</v>
      </c>
      <c r="B14" s="10">
        <v>361264</v>
      </c>
      <c r="C14" s="10">
        <v>361264</v>
      </c>
      <c r="D14" s="81">
        <v>0</v>
      </c>
      <c r="E14" s="46">
        <v>2039650</v>
      </c>
      <c r="G14" s="62" t="s">
        <v>250</v>
      </c>
      <c r="H14" s="82">
        <v>187422</v>
      </c>
      <c r="I14" s="62">
        <v>0</v>
      </c>
      <c r="J14" s="62">
        <v>0</v>
      </c>
      <c r="K14" s="62">
        <v>0</v>
      </c>
      <c r="L14" s="81">
        <v>0</v>
      </c>
      <c r="M14" s="81">
        <v>9215259.0999999996</v>
      </c>
      <c r="O14" s="62" t="s">
        <v>251</v>
      </c>
      <c r="P14" s="62">
        <v>16</v>
      </c>
      <c r="Q14" s="62">
        <v>0</v>
      </c>
      <c r="R14" s="62">
        <v>0</v>
      </c>
      <c r="S14" s="62">
        <v>0</v>
      </c>
      <c r="T14" s="81">
        <v>780.48</v>
      </c>
      <c r="U14" s="81">
        <v>0</v>
      </c>
      <c r="W14" s="62" t="s">
        <v>313</v>
      </c>
      <c r="X14" s="82">
        <v>3465</v>
      </c>
      <c r="Y14" s="62">
        <v>0</v>
      </c>
      <c r="Z14" s="62">
        <v>0</v>
      </c>
      <c r="AA14" s="62">
        <v>0</v>
      </c>
      <c r="AB14" s="81">
        <v>169022.7</v>
      </c>
      <c r="AC14" s="81">
        <v>0</v>
      </c>
    </row>
    <row r="15" spans="1:29" ht="17.5" customHeight="1" x14ac:dyDescent="0.3">
      <c r="A15" s="39" t="s">
        <v>250</v>
      </c>
      <c r="B15" s="10">
        <v>206561</v>
      </c>
      <c r="C15" s="39">
        <v>0</v>
      </c>
      <c r="D15" s="81">
        <v>10156295.07</v>
      </c>
      <c r="E15" s="46">
        <v>0</v>
      </c>
      <c r="G15" s="62" t="s">
        <v>251</v>
      </c>
      <c r="H15" s="82">
        <v>1476</v>
      </c>
      <c r="I15" s="62">
        <v>0</v>
      </c>
      <c r="J15" s="62">
        <v>0</v>
      </c>
      <c r="K15" s="62">
        <v>0</v>
      </c>
      <c r="L15" s="81">
        <v>71999.28</v>
      </c>
      <c r="M15" s="81">
        <v>0</v>
      </c>
      <c r="O15" s="62" t="s">
        <v>252</v>
      </c>
      <c r="P15" s="62">
        <v>253</v>
      </c>
      <c r="Q15" s="62">
        <v>0</v>
      </c>
      <c r="R15" s="62">
        <v>0</v>
      </c>
      <c r="S15" s="62">
        <v>0</v>
      </c>
      <c r="T15" s="81">
        <v>0</v>
      </c>
      <c r="U15" s="81">
        <v>0</v>
      </c>
      <c r="W15" s="62" t="s">
        <v>428</v>
      </c>
      <c r="X15" s="82">
        <v>457898</v>
      </c>
      <c r="Y15" s="82">
        <v>457898</v>
      </c>
      <c r="Z15" s="62">
        <v>0</v>
      </c>
      <c r="AA15" s="82">
        <v>87325</v>
      </c>
      <c r="AB15" s="81">
        <v>0</v>
      </c>
      <c r="AC15" s="81">
        <v>0</v>
      </c>
    </row>
    <row r="16" spans="1:29" ht="17.5" customHeight="1" x14ac:dyDescent="0.3">
      <c r="A16" s="39" t="s">
        <v>251</v>
      </c>
      <c r="B16" s="10">
        <v>1492</v>
      </c>
      <c r="C16" s="39">
        <v>0</v>
      </c>
      <c r="D16" s="81">
        <v>72779.759999999995</v>
      </c>
      <c r="E16" s="46">
        <v>0</v>
      </c>
      <c r="G16" s="62" t="s">
        <v>252</v>
      </c>
      <c r="H16" s="82">
        <v>24661</v>
      </c>
      <c r="I16" s="62">
        <v>0</v>
      </c>
      <c r="J16" s="62">
        <v>0</v>
      </c>
      <c r="K16" s="62">
        <v>0</v>
      </c>
      <c r="L16" s="81">
        <v>0</v>
      </c>
      <c r="M16" s="81">
        <v>0</v>
      </c>
      <c r="O16" s="62" t="s">
        <v>373</v>
      </c>
      <c r="P16" s="82">
        <v>8130</v>
      </c>
      <c r="Q16" s="62">
        <v>0</v>
      </c>
      <c r="R16" s="62">
        <v>0</v>
      </c>
      <c r="S16" s="62">
        <v>0</v>
      </c>
      <c r="T16" s="81">
        <v>0</v>
      </c>
      <c r="U16" s="81">
        <v>399850.75</v>
      </c>
      <c r="W16" s="62" t="s">
        <v>429</v>
      </c>
      <c r="X16" s="82">
        <v>279812</v>
      </c>
      <c r="Y16" s="82">
        <v>279812</v>
      </c>
      <c r="Z16" s="62">
        <v>0</v>
      </c>
      <c r="AA16" s="62">
        <v>0</v>
      </c>
      <c r="AB16" s="81">
        <v>0</v>
      </c>
      <c r="AC16" s="81">
        <v>0</v>
      </c>
    </row>
    <row r="17" spans="1:29" ht="17.5" customHeight="1" x14ac:dyDescent="0.3">
      <c r="A17" s="39" t="s">
        <v>252</v>
      </c>
      <c r="B17" s="10">
        <v>24914</v>
      </c>
      <c r="C17" s="39">
        <v>0</v>
      </c>
      <c r="D17" s="81">
        <v>0</v>
      </c>
      <c r="E17" s="46">
        <v>0</v>
      </c>
      <c r="G17" s="62" t="s">
        <v>373</v>
      </c>
      <c r="H17" s="82">
        <v>171785</v>
      </c>
      <c r="I17" s="82">
        <v>3136</v>
      </c>
      <c r="J17" s="62">
        <v>0</v>
      </c>
      <c r="K17" s="62">
        <v>0</v>
      </c>
      <c r="L17" s="81">
        <v>0</v>
      </c>
      <c r="M17" s="81">
        <v>8294517.7699999996</v>
      </c>
      <c r="O17" s="62" t="s">
        <v>254</v>
      </c>
      <c r="P17" s="82">
        <v>1076123</v>
      </c>
      <c r="Q17" s="82">
        <v>1071993</v>
      </c>
      <c r="R17" s="82">
        <v>14389</v>
      </c>
      <c r="S17" s="62">
        <v>0</v>
      </c>
      <c r="T17" s="81">
        <v>201461.4</v>
      </c>
      <c r="U17" s="81">
        <v>0</v>
      </c>
      <c r="W17" s="28" t="s">
        <v>414</v>
      </c>
      <c r="X17" s="63">
        <v>1461163</v>
      </c>
      <c r="Y17" s="63">
        <v>1367706</v>
      </c>
      <c r="Z17" s="28">
        <v>0</v>
      </c>
      <c r="AA17" s="63">
        <v>90389</v>
      </c>
      <c r="AB17" s="84">
        <v>4558832.46</v>
      </c>
      <c r="AC17" s="84">
        <v>0</v>
      </c>
    </row>
    <row r="18" spans="1:29" ht="17.5" customHeight="1" x14ac:dyDescent="0.3">
      <c r="A18" s="39" t="s">
        <v>253</v>
      </c>
      <c r="B18" s="10">
        <v>179915</v>
      </c>
      <c r="C18" s="10">
        <v>3136</v>
      </c>
      <c r="D18" s="81">
        <v>8694368.5199999996</v>
      </c>
      <c r="E18" s="46">
        <v>17703</v>
      </c>
      <c r="G18" s="62" t="s">
        <v>254</v>
      </c>
      <c r="H18" s="82">
        <v>12498180</v>
      </c>
      <c r="I18" s="82">
        <v>12450558</v>
      </c>
      <c r="J18" s="82">
        <v>196948</v>
      </c>
      <c r="K18" s="82">
        <v>29328</v>
      </c>
      <c r="L18" s="81">
        <v>2323001.16</v>
      </c>
      <c r="M18" s="81">
        <v>0</v>
      </c>
      <c r="O18" s="62" t="s">
        <v>374</v>
      </c>
      <c r="P18" s="62">
        <v>7</v>
      </c>
      <c r="Q18" s="62">
        <v>0</v>
      </c>
      <c r="R18" s="62">
        <v>0</v>
      </c>
      <c r="S18" s="62">
        <v>0</v>
      </c>
      <c r="T18" s="81">
        <v>341.46</v>
      </c>
      <c r="U18" s="81">
        <v>0</v>
      </c>
    </row>
    <row r="19" spans="1:29" ht="17.5" customHeight="1" x14ac:dyDescent="0.3">
      <c r="A19" s="39" t="s">
        <v>254</v>
      </c>
      <c r="B19" s="10">
        <v>13574303</v>
      </c>
      <c r="C19" s="10">
        <v>13522551</v>
      </c>
      <c r="D19" s="81">
        <v>2524462.56</v>
      </c>
      <c r="E19" s="46">
        <v>76346692</v>
      </c>
      <c r="G19" s="62" t="s">
        <v>374</v>
      </c>
      <c r="H19" s="62">
        <v>58</v>
      </c>
      <c r="I19" s="62">
        <v>0</v>
      </c>
      <c r="J19" s="62">
        <v>0</v>
      </c>
      <c r="K19" s="62">
        <v>0</v>
      </c>
      <c r="L19" s="81">
        <v>2829.24</v>
      </c>
      <c r="M19" s="81">
        <v>0</v>
      </c>
      <c r="O19" s="62" t="s">
        <v>256</v>
      </c>
      <c r="P19" s="82">
        <v>24271</v>
      </c>
      <c r="Q19" s="62">
        <v>0</v>
      </c>
      <c r="R19" s="62">
        <v>0</v>
      </c>
      <c r="S19" s="62">
        <v>0</v>
      </c>
      <c r="T19" s="81">
        <v>1183939.3799999999</v>
      </c>
      <c r="U19" s="81">
        <v>0</v>
      </c>
    </row>
    <row r="20" spans="1:29" ht="17.5" customHeight="1" x14ac:dyDescent="0.3">
      <c r="A20" s="39" t="s">
        <v>255</v>
      </c>
      <c r="B20" s="39">
        <v>65</v>
      </c>
      <c r="C20" s="39">
        <v>0</v>
      </c>
      <c r="D20" s="81">
        <v>3170.7</v>
      </c>
      <c r="E20" s="46">
        <v>0</v>
      </c>
      <c r="G20" s="62" t="s">
        <v>256</v>
      </c>
      <c r="H20" s="82">
        <v>322778</v>
      </c>
      <c r="I20" s="82">
        <v>228007</v>
      </c>
      <c r="J20" s="62">
        <v>0</v>
      </c>
      <c r="K20" s="62">
        <v>0</v>
      </c>
      <c r="L20" s="81">
        <v>4622929.38</v>
      </c>
      <c r="M20" s="81">
        <v>0</v>
      </c>
      <c r="O20" s="62" t="s">
        <v>257</v>
      </c>
      <c r="P20" s="62">
        <v>56</v>
      </c>
      <c r="Q20" s="62">
        <v>0</v>
      </c>
      <c r="R20" s="62">
        <v>0</v>
      </c>
      <c r="S20" s="62">
        <v>0</v>
      </c>
      <c r="T20" s="81">
        <v>2731.68</v>
      </c>
      <c r="U20" s="81">
        <v>0</v>
      </c>
    </row>
    <row r="21" spans="1:29" ht="17.5" customHeight="1" x14ac:dyDescent="0.3">
      <c r="A21" s="39" t="s">
        <v>256</v>
      </c>
      <c r="B21" s="10">
        <v>347049</v>
      </c>
      <c r="C21" s="10">
        <v>228007</v>
      </c>
      <c r="D21" s="81">
        <v>5806868.7599999998</v>
      </c>
      <c r="E21" s="46">
        <v>1287296</v>
      </c>
      <c r="G21" s="62" t="s">
        <v>257</v>
      </c>
      <c r="H21" s="82">
        <v>51541</v>
      </c>
      <c r="I21" s="82">
        <v>5333</v>
      </c>
      <c r="J21" s="62">
        <v>0</v>
      </c>
      <c r="K21" s="62">
        <v>0</v>
      </c>
      <c r="L21" s="81">
        <v>2254026.2400000002</v>
      </c>
      <c r="M21" s="81">
        <v>0</v>
      </c>
      <c r="O21" s="62" t="s">
        <v>258</v>
      </c>
      <c r="P21" s="82">
        <v>34942</v>
      </c>
      <c r="Q21" s="82">
        <v>34942</v>
      </c>
      <c r="R21" s="62">
        <v>0</v>
      </c>
      <c r="S21" s="62">
        <v>0</v>
      </c>
      <c r="T21" s="81">
        <v>0</v>
      </c>
      <c r="U21" s="81">
        <v>0</v>
      </c>
    </row>
    <row r="22" spans="1:29" ht="17.5" customHeight="1" x14ac:dyDescent="0.3">
      <c r="A22" s="62" t="s">
        <v>257</v>
      </c>
      <c r="B22" s="82">
        <v>51597</v>
      </c>
      <c r="C22" s="82">
        <v>5333</v>
      </c>
      <c r="D22" s="81">
        <v>2256757.92</v>
      </c>
      <c r="E22" s="46">
        <v>30108</v>
      </c>
      <c r="G22" s="62" t="s">
        <v>258</v>
      </c>
      <c r="H22" s="82">
        <v>557174</v>
      </c>
      <c r="I22" s="82">
        <v>557174</v>
      </c>
      <c r="J22" s="62">
        <v>0</v>
      </c>
      <c r="K22" s="62">
        <v>0</v>
      </c>
      <c r="L22" s="81">
        <v>0</v>
      </c>
      <c r="M22" s="81">
        <v>0</v>
      </c>
      <c r="O22" s="62" t="s">
        <v>260</v>
      </c>
      <c r="P22" s="82">
        <v>332575</v>
      </c>
      <c r="Q22" s="62">
        <v>0</v>
      </c>
      <c r="R22" s="62">
        <v>0</v>
      </c>
      <c r="S22" s="62">
        <v>0</v>
      </c>
      <c r="T22" s="81">
        <v>16223008.5</v>
      </c>
      <c r="U22" s="81">
        <v>0</v>
      </c>
    </row>
    <row r="23" spans="1:29" ht="17.5" customHeight="1" x14ac:dyDescent="0.3">
      <c r="A23" s="62" t="s">
        <v>258</v>
      </c>
      <c r="B23" s="82">
        <v>592116</v>
      </c>
      <c r="C23" s="82">
        <v>592116</v>
      </c>
      <c r="D23" s="81">
        <v>0</v>
      </c>
      <c r="E23" s="46">
        <v>3343014</v>
      </c>
      <c r="G23" s="62" t="s">
        <v>260</v>
      </c>
      <c r="H23" s="82">
        <v>2795580</v>
      </c>
      <c r="I23" s="82">
        <v>231888</v>
      </c>
      <c r="J23" s="62">
        <v>0</v>
      </c>
      <c r="K23" s="82">
        <v>3713</v>
      </c>
      <c r="L23" s="81">
        <v>125056895.76000001</v>
      </c>
      <c r="M23" s="81">
        <v>0</v>
      </c>
      <c r="O23" s="62" t="s">
        <v>261</v>
      </c>
      <c r="P23" s="82">
        <v>12737</v>
      </c>
      <c r="Q23" s="62">
        <v>0</v>
      </c>
      <c r="R23" s="62">
        <v>0</v>
      </c>
      <c r="S23" s="62">
        <v>0</v>
      </c>
      <c r="T23" s="81">
        <v>621310.86</v>
      </c>
      <c r="U23" s="81">
        <v>0</v>
      </c>
    </row>
    <row r="24" spans="1:29" ht="17.5" customHeight="1" x14ac:dyDescent="0.3">
      <c r="A24" s="62" t="s">
        <v>259</v>
      </c>
      <c r="B24" s="82">
        <v>49490</v>
      </c>
      <c r="C24" s="82">
        <v>49490</v>
      </c>
      <c r="D24" s="81">
        <v>0</v>
      </c>
      <c r="E24" s="46">
        <v>279413</v>
      </c>
      <c r="G24" s="62" t="s">
        <v>261</v>
      </c>
      <c r="H24" s="82">
        <v>165761</v>
      </c>
      <c r="I24" s="82">
        <v>5667</v>
      </c>
      <c r="J24" s="62">
        <v>0</v>
      </c>
      <c r="K24" s="82">
        <v>5667</v>
      </c>
      <c r="L24" s="81">
        <v>7809385.3200000003</v>
      </c>
      <c r="M24" s="81">
        <v>0</v>
      </c>
      <c r="O24" s="62" t="s">
        <v>263</v>
      </c>
      <c r="P24" s="62">
        <v>272</v>
      </c>
      <c r="Q24" s="62">
        <v>0</v>
      </c>
      <c r="R24" s="62">
        <v>0</v>
      </c>
      <c r="S24" s="62">
        <v>0</v>
      </c>
      <c r="T24" s="81">
        <v>13268.16</v>
      </c>
      <c r="U24" s="81">
        <v>0</v>
      </c>
    </row>
    <row r="25" spans="1:29" ht="17.5" customHeight="1" x14ac:dyDescent="0.3">
      <c r="A25" s="62" t="s">
        <v>260</v>
      </c>
      <c r="B25" s="82">
        <v>3128155</v>
      </c>
      <c r="C25" s="82">
        <v>231888</v>
      </c>
      <c r="D25" s="81">
        <v>141279904.25999999</v>
      </c>
      <c r="E25" s="46">
        <v>1309208</v>
      </c>
      <c r="G25" s="62" t="s">
        <v>263</v>
      </c>
      <c r="H25" s="82">
        <v>6313</v>
      </c>
      <c r="I25" s="62">
        <v>0</v>
      </c>
      <c r="J25" s="62">
        <v>0</v>
      </c>
      <c r="K25" s="62">
        <v>0</v>
      </c>
      <c r="L25" s="81">
        <v>307948.14</v>
      </c>
      <c r="M25" s="81">
        <v>0</v>
      </c>
      <c r="O25" s="62" t="s">
        <v>264</v>
      </c>
      <c r="P25" s="82">
        <v>8859</v>
      </c>
      <c r="Q25" s="62">
        <v>0</v>
      </c>
      <c r="R25" s="62">
        <v>0</v>
      </c>
      <c r="S25" s="62">
        <v>0</v>
      </c>
      <c r="T25" s="81">
        <v>0</v>
      </c>
      <c r="U25" s="81">
        <v>435764.91</v>
      </c>
    </row>
    <row r="26" spans="1:29" ht="17.5" customHeight="1" x14ac:dyDescent="0.3">
      <c r="A26" s="62" t="s">
        <v>261</v>
      </c>
      <c r="B26" s="82">
        <v>178498</v>
      </c>
      <c r="C26" s="82">
        <v>5667</v>
      </c>
      <c r="D26" s="81">
        <v>8430696.1799999997</v>
      </c>
      <c r="E26" s="46">
        <v>31993</v>
      </c>
      <c r="G26" s="62" t="s">
        <v>264</v>
      </c>
      <c r="H26" s="82">
        <v>175400</v>
      </c>
      <c r="I26" s="82">
        <v>74379</v>
      </c>
      <c r="J26" s="62">
        <v>0</v>
      </c>
      <c r="K26" s="62">
        <v>72</v>
      </c>
      <c r="L26" s="81">
        <v>0</v>
      </c>
      <c r="M26" s="81">
        <v>4969116.93</v>
      </c>
      <c r="O26" s="62" t="s">
        <v>265</v>
      </c>
      <c r="P26" s="82">
        <v>22787</v>
      </c>
      <c r="Q26" s="82">
        <v>22787</v>
      </c>
      <c r="R26" s="62">
        <v>0</v>
      </c>
      <c r="S26" s="62">
        <v>0</v>
      </c>
      <c r="T26" s="81">
        <v>0</v>
      </c>
      <c r="U26" s="81">
        <v>0</v>
      </c>
    </row>
    <row r="27" spans="1:29" ht="17.5" customHeight="1" x14ac:dyDescent="0.3">
      <c r="A27" s="62" t="s">
        <v>262</v>
      </c>
      <c r="B27" s="82">
        <v>20904</v>
      </c>
      <c r="C27" s="82">
        <v>20904</v>
      </c>
      <c r="D27" s="81">
        <v>0</v>
      </c>
      <c r="E27" s="46">
        <v>118019</v>
      </c>
      <c r="G27" s="62" t="s">
        <v>265</v>
      </c>
      <c r="H27" s="82">
        <v>189769</v>
      </c>
      <c r="I27" s="82">
        <v>189769</v>
      </c>
      <c r="J27" s="62">
        <v>0</v>
      </c>
      <c r="K27" s="62">
        <v>0</v>
      </c>
      <c r="L27" s="81">
        <v>0</v>
      </c>
      <c r="M27" s="81">
        <v>0</v>
      </c>
      <c r="O27" s="62" t="s">
        <v>375</v>
      </c>
      <c r="P27" s="82">
        <v>3063</v>
      </c>
      <c r="Q27" s="62">
        <v>0</v>
      </c>
      <c r="R27" s="62">
        <v>0</v>
      </c>
      <c r="S27" s="62">
        <v>0</v>
      </c>
      <c r="T27" s="81">
        <v>149413.14000000001</v>
      </c>
      <c r="U27" s="81">
        <v>0</v>
      </c>
    </row>
    <row r="28" spans="1:29" ht="17.5" customHeight="1" x14ac:dyDescent="0.3">
      <c r="A28" s="62" t="s">
        <v>263</v>
      </c>
      <c r="B28" s="82">
        <v>6585</v>
      </c>
      <c r="C28" s="62">
        <v>0</v>
      </c>
      <c r="D28" s="81">
        <v>321216.3</v>
      </c>
      <c r="E28" s="46">
        <v>0</v>
      </c>
      <c r="G28" s="62" t="s">
        <v>375</v>
      </c>
      <c r="H28" s="82">
        <v>65691</v>
      </c>
      <c r="I28" s="62">
        <v>0</v>
      </c>
      <c r="J28" s="62">
        <v>0</v>
      </c>
      <c r="K28" s="62">
        <v>0</v>
      </c>
      <c r="L28" s="81">
        <v>3204406.98</v>
      </c>
      <c r="M28" s="81">
        <v>0</v>
      </c>
      <c r="O28" s="62" t="s">
        <v>376</v>
      </c>
      <c r="P28" s="82">
        <v>1153</v>
      </c>
      <c r="Q28" s="62">
        <v>0</v>
      </c>
      <c r="R28" s="62">
        <v>0</v>
      </c>
      <c r="S28" s="62">
        <v>0</v>
      </c>
      <c r="T28" s="81">
        <v>56243.34</v>
      </c>
      <c r="U28" s="81">
        <v>0</v>
      </c>
    </row>
    <row r="29" spans="1:29" ht="17.5" customHeight="1" x14ac:dyDescent="0.3">
      <c r="A29" s="62" t="s">
        <v>264</v>
      </c>
      <c r="B29" s="82">
        <v>184259</v>
      </c>
      <c r="C29" s="82">
        <v>74379</v>
      </c>
      <c r="D29" s="81">
        <v>5404881.8399999999</v>
      </c>
      <c r="E29" s="46">
        <v>419931</v>
      </c>
      <c r="G29" s="62" t="s">
        <v>376</v>
      </c>
      <c r="H29" s="82">
        <v>5903</v>
      </c>
      <c r="I29" s="62">
        <v>0</v>
      </c>
      <c r="J29" s="62">
        <v>0</v>
      </c>
      <c r="K29" s="62">
        <v>0</v>
      </c>
      <c r="L29" s="81">
        <v>117948.34</v>
      </c>
      <c r="M29" s="81">
        <v>171051.12</v>
      </c>
      <c r="O29" s="62" t="s">
        <v>268</v>
      </c>
      <c r="P29" s="82">
        <v>27930</v>
      </c>
      <c r="Q29" s="82">
        <v>27930</v>
      </c>
      <c r="R29" s="62">
        <v>0</v>
      </c>
      <c r="S29" s="62">
        <v>0</v>
      </c>
      <c r="T29" s="81">
        <v>0</v>
      </c>
      <c r="U29" s="81">
        <v>0</v>
      </c>
    </row>
    <row r="30" spans="1:29" ht="17.5" customHeight="1" x14ac:dyDescent="0.3">
      <c r="A30" s="62" t="s">
        <v>265</v>
      </c>
      <c r="B30" s="82">
        <v>212556</v>
      </c>
      <c r="C30" s="82">
        <v>212556</v>
      </c>
      <c r="D30" s="81">
        <v>0</v>
      </c>
      <c r="E30" s="46">
        <v>1200062</v>
      </c>
      <c r="G30" s="62" t="s">
        <v>268</v>
      </c>
      <c r="H30" s="82">
        <v>231939</v>
      </c>
      <c r="I30" s="82">
        <v>231939</v>
      </c>
      <c r="J30" s="62">
        <v>0</v>
      </c>
      <c r="K30" s="62">
        <v>0</v>
      </c>
      <c r="L30" s="81">
        <v>0</v>
      </c>
      <c r="M30" s="81">
        <v>0</v>
      </c>
      <c r="O30" s="62" t="s">
        <v>269</v>
      </c>
      <c r="P30" s="82">
        <v>25667</v>
      </c>
      <c r="Q30" s="82">
        <v>25667</v>
      </c>
      <c r="R30" s="62">
        <v>0</v>
      </c>
      <c r="S30" s="62">
        <v>0</v>
      </c>
      <c r="T30" s="81">
        <v>0</v>
      </c>
      <c r="U30" s="81">
        <v>0</v>
      </c>
    </row>
    <row r="31" spans="1:29" ht="17.5" customHeight="1" x14ac:dyDescent="0.3">
      <c r="A31" s="62" t="s">
        <v>266</v>
      </c>
      <c r="B31" s="82">
        <v>68754</v>
      </c>
      <c r="C31" s="62">
        <v>0</v>
      </c>
      <c r="D31" s="81">
        <v>3353820.12</v>
      </c>
      <c r="E31" s="46">
        <v>0</v>
      </c>
      <c r="G31" s="62" t="s">
        <v>269</v>
      </c>
      <c r="H31" s="82">
        <v>242633</v>
      </c>
      <c r="I31" s="82">
        <v>242633</v>
      </c>
      <c r="J31" s="62">
        <v>0</v>
      </c>
      <c r="K31" s="62">
        <v>0</v>
      </c>
      <c r="L31" s="81">
        <v>0</v>
      </c>
      <c r="M31" s="81">
        <v>0</v>
      </c>
      <c r="O31" s="62" t="s">
        <v>377</v>
      </c>
      <c r="P31" s="82">
        <v>374431</v>
      </c>
      <c r="Q31" s="82">
        <v>374431</v>
      </c>
      <c r="R31" s="62">
        <v>0</v>
      </c>
      <c r="S31" s="62">
        <v>0</v>
      </c>
      <c r="T31" s="81">
        <v>0</v>
      </c>
      <c r="U31" s="81">
        <v>0</v>
      </c>
    </row>
    <row r="32" spans="1:29" ht="17.5" customHeight="1" x14ac:dyDescent="0.3">
      <c r="A32" s="62" t="s">
        <v>267</v>
      </c>
      <c r="B32" s="82">
        <v>7056</v>
      </c>
      <c r="C32" s="62">
        <v>0</v>
      </c>
      <c r="D32" s="81">
        <v>345242.8</v>
      </c>
      <c r="E32" s="46">
        <v>0</v>
      </c>
      <c r="G32" s="62" t="s">
        <v>377</v>
      </c>
      <c r="H32" s="82">
        <v>6968275</v>
      </c>
      <c r="I32" s="82">
        <v>6968275</v>
      </c>
      <c r="J32" s="62">
        <v>0</v>
      </c>
      <c r="K32" s="82">
        <v>5080</v>
      </c>
      <c r="L32" s="81">
        <v>0</v>
      </c>
      <c r="M32" s="81">
        <v>0</v>
      </c>
      <c r="O32" s="62" t="s">
        <v>270</v>
      </c>
      <c r="P32" s="82">
        <v>276215</v>
      </c>
      <c r="Q32" s="82">
        <v>276215</v>
      </c>
      <c r="R32" s="62">
        <v>0</v>
      </c>
      <c r="S32" s="62">
        <v>0</v>
      </c>
      <c r="T32" s="81">
        <v>0</v>
      </c>
      <c r="U32" s="81">
        <v>0</v>
      </c>
    </row>
    <row r="33" spans="1:21" ht="17.5" customHeight="1" x14ac:dyDescent="0.3">
      <c r="A33" s="62" t="s">
        <v>268</v>
      </c>
      <c r="B33" s="82">
        <v>259869</v>
      </c>
      <c r="C33" s="82">
        <v>259869</v>
      </c>
      <c r="D33" s="81">
        <v>0</v>
      </c>
      <c r="E33" s="46">
        <v>1467186</v>
      </c>
      <c r="G33" s="62" t="s">
        <v>270</v>
      </c>
      <c r="H33" s="82">
        <v>5105796</v>
      </c>
      <c r="I33" s="82">
        <v>5105796</v>
      </c>
      <c r="J33" s="62">
        <v>0</v>
      </c>
      <c r="K33" s="62">
        <v>0</v>
      </c>
      <c r="L33" s="81">
        <v>0</v>
      </c>
      <c r="M33" s="81">
        <v>0</v>
      </c>
      <c r="O33" s="62" t="s">
        <v>378</v>
      </c>
      <c r="P33" s="82">
        <v>17167</v>
      </c>
      <c r="Q33" s="82">
        <v>17167</v>
      </c>
      <c r="R33" s="62">
        <v>0</v>
      </c>
      <c r="S33" s="62">
        <v>0</v>
      </c>
      <c r="T33" s="81">
        <v>0</v>
      </c>
      <c r="U33" s="81">
        <v>0</v>
      </c>
    </row>
    <row r="34" spans="1:21" ht="17.5" customHeight="1" x14ac:dyDescent="0.3">
      <c r="A34" s="62" t="s">
        <v>269</v>
      </c>
      <c r="B34" s="82">
        <v>268300</v>
      </c>
      <c r="C34" s="82">
        <v>268300</v>
      </c>
      <c r="D34" s="81">
        <v>0</v>
      </c>
      <c r="E34" s="46">
        <v>1514787</v>
      </c>
      <c r="G34" s="62" t="s">
        <v>378</v>
      </c>
      <c r="H34" s="82">
        <v>503989</v>
      </c>
      <c r="I34" s="82">
        <v>332723</v>
      </c>
      <c r="J34" s="62">
        <v>0</v>
      </c>
      <c r="K34" s="62">
        <v>0</v>
      </c>
      <c r="L34" s="81">
        <v>8354355.4800000004</v>
      </c>
      <c r="M34" s="81">
        <v>0</v>
      </c>
      <c r="O34" s="62" t="s">
        <v>272</v>
      </c>
      <c r="P34" s="82">
        <v>2240581</v>
      </c>
      <c r="Q34" s="82">
        <v>2240581</v>
      </c>
      <c r="R34" s="62">
        <v>875</v>
      </c>
      <c r="S34" s="82">
        <v>248129</v>
      </c>
      <c r="T34" s="81">
        <v>0</v>
      </c>
      <c r="U34" s="81">
        <v>0</v>
      </c>
    </row>
    <row r="35" spans="1:21" ht="17.5" customHeight="1" x14ac:dyDescent="0.3">
      <c r="A35" s="62" t="s">
        <v>270</v>
      </c>
      <c r="B35" s="82">
        <v>12724717</v>
      </c>
      <c r="C35" s="82">
        <v>12724717</v>
      </c>
      <c r="D35" s="81">
        <v>0</v>
      </c>
      <c r="E35" s="46">
        <v>71842216</v>
      </c>
      <c r="G35" s="62" t="s">
        <v>272</v>
      </c>
      <c r="H35" s="82">
        <v>18947503</v>
      </c>
      <c r="I35" s="82">
        <v>17073040</v>
      </c>
      <c r="J35" s="82">
        <v>2254</v>
      </c>
      <c r="K35" s="82">
        <v>53885</v>
      </c>
      <c r="L35" s="81">
        <v>91436305.140000001</v>
      </c>
      <c r="M35" s="81">
        <v>0</v>
      </c>
      <c r="O35" s="62" t="s">
        <v>273</v>
      </c>
      <c r="P35" s="62">
        <v>759</v>
      </c>
      <c r="Q35" s="62">
        <v>0</v>
      </c>
      <c r="R35" s="62">
        <v>0</v>
      </c>
      <c r="S35" s="62">
        <v>0</v>
      </c>
      <c r="T35" s="81">
        <v>0</v>
      </c>
      <c r="U35" s="81">
        <v>0</v>
      </c>
    </row>
    <row r="36" spans="1:21" ht="17.5" customHeight="1" x14ac:dyDescent="0.3">
      <c r="A36" s="62" t="s">
        <v>271</v>
      </c>
      <c r="B36" s="82">
        <v>521156</v>
      </c>
      <c r="C36" s="82">
        <v>349890</v>
      </c>
      <c r="D36" s="81">
        <v>8354355.4800000004</v>
      </c>
      <c r="E36" s="46">
        <v>1975433</v>
      </c>
      <c r="G36" s="62" t="s">
        <v>273</v>
      </c>
      <c r="H36" s="82">
        <v>15086</v>
      </c>
      <c r="I36" s="62">
        <v>0</v>
      </c>
      <c r="J36" s="62">
        <v>0</v>
      </c>
      <c r="K36" s="62">
        <v>0</v>
      </c>
      <c r="L36" s="81">
        <v>0</v>
      </c>
      <c r="M36" s="81">
        <v>0</v>
      </c>
      <c r="O36" s="62" t="s">
        <v>274</v>
      </c>
      <c r="P36" s="62">
        <v>6</v>
      </c>
      <c r="Q36" s="62">
        <v>0</v>
      </c>
      <c r="R36" s="62">
        <v>0</v>
      </c>
      <c r="S36" s="62">
        <v>0</v>
      </c>
      <c r="T36" s="81">
        <v>0</v>
      </c>
      <c r="U36" s="81">
        <v>0</v>
      </c>
    </row>
    <row r="37" spans="1:21" ht="17.5" customHeight="1" x14ac:dyDescent="0.3">
      <c r="A37" s="62" t="s">
        <v>272</v>
      </c>
      <c r="B37" s="82">
        <v>21188084</v>
      </c>
      <c r="C37" s="82">
        <v>19313621</v>
      </c>
      <c r="D37" s="81">
        <v>91436305.140000001</v>
      </c>
      <c r="E37" s="46">
        <v>109042378</v>
      </c>
      <c r="G37" s="62" t="s">
        <v>274</v>
      </c>
      <c r="H37" s="62">
        <v>41</v>
      </c>
      <c r="I37" s="62">
        <v>0</v>
      </c>
      <c r="J37" s="62">
        <v>0</v>
      </c>
      <c r="K37" s="62">
        <v>0</v>
      </c>
      <c r="L37" s="81">
        <v>0</v>
      </c>
      <c r="M37" s="81">
        <v>0</v>
      </c>
      <c r="O37" s="62" t="s">
        <v>277</v>
      </c>
      <c r="P37" s="82">
        <v>15372</v>
      </c>
      <c r="Q37" s="82">
        <v>15372</v>
      </c>
      <c r="R37" s="62">
        <v>0</v>
      </c>
      <c r="S37" s="62">
        <v>0</v>
      </c>
      <c r="T37" s="81">
        <v>0</v>
      </c>
      <c r="U37" s="81">
        <v>0</v>
      </c>
    </row>
    <row r="38" spans="1:21" ht="17.5" customHeight="1" x14ac:dyDescent="0.3">
      <c r="A38" s="62" t="s">
        <v>273</v>
      </c>
      <c r="B38" s="82">
        <v>15845</v>
      </c>
      <c r="C38" s="62">
        <v>0</v>
      </c>
      <c r="D38" s="81">
        <v>0</v>
      </c>
      <c r="E38" s="46">
        <v>0</v>
      </c>
      <c r="G38" s="62" t="s">
        <v>379</v>
      </c>
      <c r="H38" s="82">
        <v>30633</v>
      </c>
      <c r="I38" s="62">
        <v>182</v>
      </c>
      <c r="J38" s="62">
        <v>0</v>
      </c>
      <c r="K38" s="62">
        <v>0</v>
      </c>
      <c r="L38" s="81">
        <v>1485399.78</v>
      </c>
      <c r="M38" s="81">
        <v>0</v>
      </c>
      <c r="O38" s="62" t="s">
        <v>279</v>
      </c>
      <c r="P38" s="82">
        <v>244172</v>
      </c>
      <c r="Q38" s="82">
        <v>244172</v>
      </c>
      <c r="R38" s="62">
        <v>0</v>
      </c>
      <c r="S38" s="82">
        <v>18064</v>
      </c>
      <c r="T38" s="81">
        <v>0</v>
      </c>
      <c r="U38" s="81">
        <v>0</v>
      </c>
    </row>
    <row r="39" spans="1:21" ht="17.5" customHeight="1" x14ac:dyDescent="0.3">
      <c r="A39" s="62" t="s">
        <v>274</v>
      </c>
      <c r="B39" s="62">
        <v>47</v>
      </c>
      <c r="C39" s="62">
        <v>0</v>
      </c>
      <c r="D39" s="81">
        <v>0</v>
      </c>
      <c r="E39" s="46">
        <v>0</v>
      </c>
      <c r="G39" s="62" t="s">
        <v>277</v>
      </c>
      <c r="H39" s="82">
        <v>215017</v>
      </c>
      <c r="I39" s="82">
        <v>215017</v>
      </c>
      <c r="J39" s="62">
        <v>0</v>
      </c>
      <c r="K39" s="82">
        <v>22098</v>
      </c>
      <c r="L39" s="81">
        <v>0</v>
      </c>
      <c r="M39" s="81">
        <v>0</v>
      </c>
      <c r="O39" s="62" t="s">
        <v>280</v>
      </c>
      <c r="P39" s="82">
        <v>5050</v>
      </c>
      <c r="Q39" s="62">
        <v>0</v>
      </c>
      <c r="R39" s="62">
        <v>0</v>
      </c>
      <c r="S39" s="62">
        <v>0</v>
      </c>
      <c r="T39" s="81">
        <v>246339</v>
      </c>
      <c r="U39" s="81">
        <v>0</v>
      </c>
    </row>
    <row r="40" spans="1:21" ht="17.5" customHeight="1" x14ac:dyDescent="0.3">
      <c r="A40" s="62" t="s">
        <v>275</v>
      </c>
      <c r="B40" s="82">
        <v>273556</v>
      </c>
      <c r="C40" s="82">
        <v>273556</v>
      </c>
      <c r="D40" s="81">
        <v>0</v>
      </c>
      <c r="E40" s="46">
        <v>1544461</v>
      </c>
      <c r="G40" s="62" t="s">
        <v>279</v>
      </c>
      <c r="H40" s="82">
        <v>3402888</v>
      </c>
      <c r="I40" s="82">
        <v>3326336</v>
      </c>
      <c r="J40" s="62">
        <v>0</v>
      </c>
      <c r="K40" s="82">
        <v>169400</v>
      </c>
      <c r="L40" s="81">
        <v>3734206.56</v>
      </c>
      <c r="M40" s="81">
        <v>0</v>
      </c>
      <c r="O40" s="62" t="s">
        <v>281</v>
      </c>
      <c r="P40" s="62">
        <v>446</v>
      </c>
      <c r="Q40" s="62">
        <v>0</v>
      </c>
      <c r="R40" s="62">
        <v>0</v>
      </c>
      <c r="S40" s="62">
        <v>0</v>
      </c>
      <c r="T40" s="81">
        <v>0</v>
      </c>
      <c r="U40" s="81">
        <v>21895.71</v>
      </c>
    </row>
    <row r="41" spans="1:21" ht="17.5" customHeight="1" x14ac:dyDescent="0.3">
      <c r="A41" s="62" t="s">
        <v>276</v>
      </c>
      <c r="B41" s="82">
        <v>30633</v>
      </c>
      <c r="C41" s="62">
        <v>182</v>
      </c>
      <c r="D41" s="81">
        <v>1485399.78</v>
      </c>
      <c r="E41" s="46">
        <v>1026</v>
      </c>
      <c r="G41" s="62" t="s">
        <v>280</v>
      </c>
      <c r="H41" s="82">
        <v>47364</v>
      </c>
      <c r="I41" s="82">
        <v>11993</v>
      </c>
      <c r="J41" s="62">
        <v>0</v>
      </c>
      <c r="K41" s="62">
        <v>0</v>
      </c>
      <c r="L41" s="81">
        <v>1725397.38</v>
      </c>
      <c r="M41" s="81">
        <v>0</v>
      </c>
      <c r="O41" s="62" t="s">
        <v>380</v>
      </c>
      <c r="P41" s="82">
        <v>6601</v>
      </c>
      <c r="Q41" s="82">
        <v>6601</v>
      </c>
      <c r="R41" s="62">
        <v>0</v>
      </c>
      <c r="S41" s="82">
        <v>1514</v>
      </c>
      <c r="T41" s="81">
        <v>0</v>
      </c>
      <c r="U41" s="81">
        <v>0</v>
      </c>
    </row>
    <row r="42" spans="1:21" ht="17.5" customHeight="1" x14ac:dyDescent="0.3">
      <c r="A42" s="62" t="s">
        <v>277</v>
      </c>
      <c r="B42" s="82">
        <v>230389</v>
      </c>
      <c r="C42" s="82">
        <v>230389</v>
      </c>
      <c r="D42" s="81">
        <v>0</v>
      </c>
      <c r="E42" s="46">
        <v>1300745</v>
      </c>
      <c r="G42" s="62" t="s">
        <v>281</v>
      </c>
      <c r="H42" s="82">
        <v>20262</v>
      </c>
      <c r="I42" s="82">
        <v>3194</v>
      </c>
      <c r="J42" s="62">
        <v>0</v>
      </c>
      <c r="K42" s="82">
        <v>3194</v>
      </c>
      <c r="L42" s="81">
        <v>0</v>
      </c>
      <c r="M42" s="81">
        <v>837928.34</v>
      </c>
      <c r="O42" s="62" t="s">
        <v>284</v>
      </c>
      <c r="P42" s="82">
        <v>1149</v>
      </c>
      <c r="Q42" s="62">
        <v>0</v>
      </c>
      <c r="R42" s="62">
        <v>0</v>
      </c>
      <c r="S42" s="62">
        <v>0</v>
      </c>
      <c r="T42" s="81">
        <v>0</v>
      </c>
      <c r="U42" s="81">
        <v>0</v>
      </c>
    </row>
    <row r="43" spans="1:21" ht="17.5" customHeight="1" x14ac:dyDescent="0.3">
      <c r="A43" s="62" t="s">
        <v>278</v>
      </c>
      <c r="B43" s="82">
        <v>195643</v>
      </c>
      <c r="C43" s="82">
        <v>195643</v>
      </c>
      <c r="D43" s="81">
        <v>0</v>
      </c>
      <c r="E43" s="46">
        <v>1104574</v>
      </c>
      <c r="G43" s="62" t="s">
        <v>380</v>
      </c>
      <c r="H43" s="82">
        <v>121378</v>
      </c>
      <c r="I43" s="82">
        <v>121378</v>
      </c>
      <c r="J43" s="62">
        <v>0</v>
      </c>
      <c r="K43" s="82">
        <v>30344</v>
      </c>
      <c r="L43" s="81">
        <v>0</v>
      </c>
      <c r="M43" s="81">
        <v>0</v>
      </c>
      <c r="O43" s="62" t="s">
        <v>285</v>
      </c>
      <c r="P43" s="82">
        <v>3222</v>
      </c>
      <c r="Q43" s="62">
        <v>0</v>
      </c>
      <c r="R43" s="62">
        <v>0</v>
      </c>
      <c r="S43" s="62">
        <v>0</v>
      </c>
      <c r="T43" s="81">
        <v>157169.16</v>
      </c>
      <c r="U43" s="81">
        <v>0</v>
      </c>
    </row>
    <row r="44" spans="1:21" ht="17.5" customHeight="1" x14ac:dyDescent="0.3">
      <c r="A44" s="62" t="s">
        <v>279</v>
      </c>
      <c r="B44" s="82">
        <v>3647060</v>
      </c>
      <c r="C44" s="82">
        <v>3570508</v>
      </c>
      <c r="D44" s="81">
        <v>3734206.56</v>
      </c>
      <c r="E44" s="46">
        <v>20158656</v>
      </c>
      <c r="G44" s="62" t="s">
        <v>283</v>
      </c>
      <c r="H44" s="62">
        <v>987</v>
      </c>
      <c r="I44" s="62">
        <v>0</v>
      </c>
      <c r="J44" s="62">
        <v>0</v>
      </c>
      <c r="K44" s="62">
        <v>0</v>
      </c>
      <c r="L44" s="81">
        <v>0</v>
      </c>
      <c r="M44" s="81">
        <v>48545.3</v>
      </c>
      <c r="O44" s="62" t="s">
        <v>381</v>
      </c>
      <c r="P44" s="82">
        <v>17860</v>
      </c>
      <c r="Q44" s="62">
        <v>0</v>
      </c>
      <c r="R44" s="62">
        <v>0</v>
      </c>
      <c r="S44" s="62">
        <v>0</v>
      </c>
      <c r="T44" s="81">
        <v>871210.8</v>
      </c>
      <c r="U44" s="81">
        <v>0</v>
      </c>
    </row>
    <row r="45" spans="1:21" ht="17.5" customHeight="1" x14ac:dyDescent="0.3">
      <c r="A45" s="62" t="s">
        <v>280</v>
      </c>
      <c r="B45" s="82">
        <v>52414</v>
      </c>
      <c r="C45" s="82">
        <v>11993</v>
      </c>
      <c r="D45" s="81">
        <v>1971736.38</v>
      </c>
      <c r="E45" s="46">
        <v>67708</v>
      </c>
      <c r="G45" s="62" t="s">
        <v>284</v>
      </c>
      <c r="H45" s="82">
        <v>21563</v>
      </c>
      <c r="I45" s="62">
        <v>0</v>
      </c>
      <c r="J45" s="62">
        <v>0</v>
      </c>
      <c r="K45" s="62">
        <v>0</v>
      </c>
      <c r="L45" s="81">
        <v>0</v>
      </c>
      <c r="M45" s="81">
        <v>0</v>
      </c>
      <c r="O45" s="62" t="s">
        <v>288</v>
      </c>
      <c r="P45" s="82">
        <v>4936</v>
      </c>
      <c r="Q45" s="62">
        <v>0</v>
      </c>
      <c r="R45" s="62">
        <v>0</v>
      </c>
      <c r="S45" s="62">
        <v>0</v>
      </c>
      <c r="T45" s="81">
        <v>0</v>
      </c>
      <c r="U45" s="81">
        <v>242796.66</v>
      </c>
    </row>
    <row r="46" spans="1:21" ht="17.5" customHeight="1" x14ac:dyDescent="0.3">
      <c r="A46" s="62" t="s">
        <v>281</v>
      </c>
      <c r="B46" s="82">
        <v>20708</v>
      </c>
      <c r="C46" s="82">
        <v>3194</v>
      </c>
      <c r="D46" s="81">
        <v>859824.05</v>
      </c>
      <c r="E46" s="46">
        <v>18031</v>
      </c>
      <c r="G46" s="62" t="s">
        <v>285</v>
      </c>
      <c r="H46" s="82">
        <v>64814</v>
      </c>
      <c r="I46" s="82">
        <v>7153</v>
      </c>
      <c r="J46" s="62">
        <v>0</v>
      </c>
      <c r="K46" s="82">
        <v>2299</v>
      </c>
      <c r="L46" s="81">
        <v>2812703.58</v>
      </c>
      <c r="M46" s="81">
        <v>0</v>
      </c>
      <c r="O46" s="62" t="s">
        <v>289</v>
      </c>
      <c r="P46" s="82">
        <v>18114</v>
      </c>
      <c r="Q46" s="82">
        <v>18114</v>
      </c>
      <c r="R46" s="62">
        <v>72</v>
      </c>
      <c r="S46" s="82">
        <v>4528</v>
      </c>
      <c r="T46" s="81">
        <v>0</v>
      </c>
      <c r="U46" s="81">
        <v>0</v>
      </c>
    </row>
    <row r="47" spans="1:21" ht="17.5" customHeight="1" x14ac:dyDescent="0.3">
      <c r="A47" s="62" t="s">
        <v>282</v>
      </c>
      <c r="B47" s="82">
        <v>127979</v>
      </c>
      <c r="C47" s="82">
        <v>127979</v>
      </c>
      <c r="D47" s="81">
        <v>0</v>
      </c>
      <c r="E47" s="46">
        <v>722551</v>
      </c>
      <c r="G47" s="62" t="s">
        <v>381</v>
      </c>
      <c r="H47" s="82">
        <v>175377</v>
      </c>
      <c r="I47" s="62">
        <v>0</v>
      </c>
      <c r="J47" s="62">
        <v>0</v>
      </c>
      <c r="K47" s="62">
        <v>0</v>
      </c>
      <c r="L47" s="81">
        <v>5128777.9000000004</v>
      </c>
      <c r="M47" s="81">
        <v>3445427.48</v>
      </c>
      <c r="O47" s="62" t="s">
        <v>290</v>
      </c>
      <c r="P47" s="62">
        <v>257</v>
      </c>
      <c r="Q47" s="62">
        <v>0</v>
      </c>
      <c r="R47" s="62">
        <v>0</v>
      </c>
      <c r="S47" s="62">
        <v>0</v>
      </c>
      <c r="T47" s="81">
        <v>0</v>
      </c>
      <c r="U47" s="81">
        <v>0</v>
      </c>
    </row>
    <row r="48" spans="1:21" ht="17.5" customHeight="1" x14ac:dyDescent="0.3">
      <c r="A48" s="62" t="s">
        <v>283</v>
      </c>
      <c r="B48" s="62">
        <v>987</v>
      </c>
      <c r="C48" s="62">
        <v>0</v>
      </c>
      <c r="D48" s="81">
        <v>48545.3</v>
      </c>
      <c r="E48" s="46">
        <v>0</v>
      </c>
      <c r="G48" s="62" t="s">
        <v>287</v>
      </c>
      <c r="H48" s="82">
        <v>2215</v>
      </c>
      <c r="I48" s="62">
        <v>0</v>
      </c>
      <c r="J48" s="62">
        <v>0</v>
      </c>
      <c r="K48" s="62">
        <v>0</v>
      </c>
      <c r="L48" s="81">
        <v>108047.7</v>
      </c>
      <c r="M48" s="81">
        <v>0</v>
      </c>
      <c r="O48" s="62" t="s">
        <v>382</v>
      </c>
      <c r="P48" s="82">
        <v>16483</v>
      </c>
      <c r="Q48" s="82">
        <v>16483</v>
      </c>
      <c r="R48" s="62">
        <v>0</v>
      </c>
      <c r="S48" s="62">
        <v>0</v>
      </c>
      <c r="T48" s="81">
        <v>0</v>
      </c>
      <c r="U48" s="81">
        <v>0</v>
      </c>
    </row>
    <row r="49" spans="1:21" ht="17.5" customHeight="1" x14ac:dyDescent="0.3">
      <c r="A49" s="62" t="s">
        <v>284</v>
      </c>
      <c r="B49" s="82">
        <v>22712</v>
      </c>
      <c r="C49" s="62">
        <v>0</v>
      </c>
      <c r="D49" s="81">
        <v>0</v>
      </c>
      <c r="E49" s="46">
        <v>0</v>
      </c>
      <c r="G49" s="62" t="s">
        <v>288</v>
      </c>
      <c r="H49" s="82">
        <v>49308</v>
      </c>
      <c r="I49" s="62">
        <v>0</v>
      </c>
      <c r="J49" s="62">
        <v>0</v>
      </c>
      <c r="K49" s="62">
        <v>0</v>
      </c>
      <c r="L49" s="81">
        <v>0</v>
      </c>
      <c r="M49" s="81">
        <v>2425408.75</v>
      </c>
      <c r="O49" s="62" t="s">
        <v>293</v>
      </c>
      <c r="P49" s="62">
        <v>900</v>
      </c>
      <c r="Q49" s="62">
        <v>899</v>
      </c>
      <c r="R49" s="62">
        <v>0</v>
      </c>
      <c r="S49" s="62">
        <v>0</v>
      </c>
      <c r="T49" s="81">
        <v>0</v>
      </c>
      <c r="U49" s="81">
        <v>0</v>
      </c>
    </row>
    <row r="50" spans="1:21" ht="17.5" customHeight="1" x14ac:dyDescent="0.3">
      <c r="A50" s="62" t="s">
        <v>285</v>
      </c>
      <c r="B50" s="82">
        <v>68036</v>
      </c>
      <c r="C50" s="82">
        <v>7153</v>
      </c>
      <c r="D50" s="81">
        <v>2969872.74</v>
      </c>
      <c r="E50" s="46">
        <v>40383</v>
      </c>
      <c r="G50" s="62" t="s">
        <v>289</v>
      </c>
      <c r="H50" s="82">
        <v>244670</v>
      </c>
      <c r="I50" s="82">
        <v>244670</v>
      </c>
      <c r="J50" s="62">
        <v>115</v>
      </c>
      <c r="K50" s="82">
        <v>52967</v>
      </c>
      <c r="L50" s="81">
        <v>0</v>
      </c>
      <c r="M50" s="81">
        <v>0</v>
      </c>
      <c r="O50" s="62" t="s">
        <v>294</v>
      </c>
      <c r="P50" s="82">
        <v>1914</v>
      </c>
      <c r="Q50" s="82">
        <v>1914</v>
      </c>
      <c r="R50" s="62">
        <v>0</v>
      </c>
      <c r="S50" s="62">
        <v>0</v>
      </c>
      <c r="T50" s="81">
        <v>0</v>
      </c>
      <c r="U50" s="81">
        <v>0</v>
      </c>
    </row>
    <row r="51" spans="1:21" ht="17.5" customHeight="1" x14ac:dyDescent="0.3">
      <c r="A51" s="62" t="s">
        <v>286</v>
      </c>
      <c r="B51" s="82">
        <v>193237</v>
      </c>
      <c r="C51" s="62">
        <v>0</v>
      </c>
      <c r="D51" s="81">
        <v>9445416.1799999997</v>
      </c>
      <c r="E51" s="46">
        <v>0</v>
      </c>
      <c r="G51" s="62" t="s">
        <v>290</v>
      </c>
      <c r="H51" s="82">
        <v>12976</v>
      </c>
      <c r="I51" s="62">
        <v>0</v>
      </c>
      <c r="J51" s="62">
        <v>0</v>
      </c>
      <c r="K51" s="62">
        <v>0</v>
      </c>
      <c r="L51" s="81">
        <v>0</v>
      </c>
      <c r="M51" s="81">
        <v>0</v>
      </c>
      <c r="O51" s="62" t="s">
        <v>295</v>
      </c>
      <c r="P51" s="62">
        <v>847</v>
      </c>
      <c r="Q51" s="62">
        <v>0</v>
      </c>
      <c r="R51" s="62">
        <v>0</v>
      </c>
      <c r="S51" s="62">
        <v>0</v>
      </c>
      <c r="T51" s="81">
        <v>41316.660000000003</v>
      </c>
      <c r="U51" s="81">
        <v>0</v>
      </c>
    </row>
    <row r="52" spans="1:21" ht="17.5" customHeight="1" x14ac:dyDescent="0.3">
      <c r="A52" s="62" t="s">
        <v>287</v>
      </c>
      <c r="B52" s="82">
        <v>2215</v>
      </c>
      <c r="C52" s="62">
        <v>0</v>
      </c>
      <c r="D52" s="81">
        <v>108047.7</v>
      </c>
      <c r="E52" s="46">
        <v>0</v>
      </c>
      <c r="G52" s="62" t="s">
        <v>382</v>
      </c>
      <c r="H52" s="82">
        <v>254039</v>
      </c>
      <c r="I52" s="82">
        <v>254039</v>
      </c>
      <c r="J52" s="62">
        <v>0</v>
      </c>
      <c r="K52" s="82">
        <v>17047</v>
      </c>
      <c r="L52" s="81">
        <v>0</v>
      </c>
      <c r="M52" s="81">
        <v>0</v>
      </c>
      <c r="O52" s="62" t="s">
        <v>296</v>
      </c>
      <c r="P52" s="82">
        <v>44353</v>
      </c>
      <c r="Q52" s="62">
        <v>0</v>
      </c>
      <c r="R52" s="62">
        <v>0</v>
      </c>
      <c r="S52" s="62">
        <v>0</v>
      </c>
      <c r="T52" s="81">
        <v>2163539.34</v>
      </c>
      <c r="U52" s="81">
        <v>0</v>
      </c>
    </row>
    <row r="53" spans="1:21" ht="17.5" customHeight="1" x14ac:dyDescent="0.3">
      <c r="A53" s="62" t="s">
        <v>288</v>
      </c>
      <c r="B53" s="82">
        <v>54244</v>
      </c>
      <c r="C53" s="62">
        <v>0</v>
      </c>
      <c r="D53" s="81">
        <v>2668205.41</v>
      </c>
      <c r="E53" s="46">
        <v>0</v>
      </c>
      <c r="G53" s="62" t="s">
        <v>293</v>
      </c>
      <c r="H53" s="82">
        <v>5681</v>
      </c>
      <c r="I53" s="82">
        <v>5647</v>
      </c>
      <c r="J53" s="62">
        <v>0</v>
      </c>
      <c r="K53" s="62">
        <v>0</v>
      </c>
      <c r="L53" s="81">
        <v>1658.52</v>
      </c>
      <c r="M53" s="81">
        <v>0</v>
      </c>
      <c r="O53" s="62" t="s">
        <v>384</v>
      </c>
      <c r="P53" s="82">
        <v>2064</v>
      </c>
      <c r="Q53" s="62">
        <v>0</v>
      </c>
      <c r="R53" s="62">
        <v>0</v>
      </c>
      <c r="S53" s="62">
        <v>0</v>
      </c>
      <c r="T53" s="81">
        <v>0</v>
      </c>
      <c r="U53" s="81">
        <v>101483.79</v>
      </c>
    </row>
    <row r="54" spans="1:21" ht="17.5" customHeight="1" x14ac:dyDescent="0.3">
      <c r="A54" s="62" t="s">
        <v>289</v>
      </c>
      <c r="B54" s="82">
        <v>262784</v>
      </c>
      <c r="C54" s="82">
        <v>262784</v>
      </c>
      <c r="D54" s="81">
        <v>0</v>
      </c>
      <c r="E54" s="46">
        <v>1483644</v>
      </c>
      <c r="G54" s="62" t="s">
        <v>383</v>
      </c>
      <c r="H54" s="82">
        <v>46618</v>
      </c>
      <c r="I54" s="82">
        <v>46618</v>
      </c>
      <c r="J54" s="62">
        <v>0</v>
      </c>
      <c r="K54" s="62">
        <v>796</v>
      </c>
      <c r="L54" s="81">
        <v>0</v>
      </c>
      <c r="M54" s="81">
        <v>0</v>
      </c>
      <c r="O54" s="62" t="s">
        <v>299</v>
      </c>
      <c r="P54" s="82">
        <v>290814</v>
      </c>
      <c r="Q54" s="82">
        <v>290814</v>
      </c>
      <c r="R54" s="62">
        <v>0</v>
      </c>
      <c r="S54" s="62">
        <v>0</v>
      </c>
      <c r="T54" s="81">
        <v>0</v>
      </c>
      <c r="U54" s="81">
        <v>0</v>
      </c>
    </row>
    <row r="55" spans="1:21" ht="17.5" customHeight="1" x14ac:dyDescent="0.3">
      <c r="A55" s="62" t="s">
        <v>290</v>
      </c>
      <c r="B55" s="82">
        <v>13233</v>
      </c>
      <c r="C55" s="62">
        <v>0</v>
      </c>
      <c r="D55" s="81">
        <v>0</v>
      </c>
      <c r="E55" s="46">
        <v>0</v>
      </c>
      <c r="G55" s="62" t="s">
        <v>295</v>
      </c>
      <c r="H55" s="82">
        <v>22703</v>
      </c>
      <c r="I55" s="62">
        <v>0</v>
      </c>
      <c r="J55" s="62">
        <v>0</v>
      </c>
      <c r="K55" s="62">
        <v>0</v>
      </c>
      <c r="L55" s="81">
        <v>1107452.3400000001</v>
      </c>
      <c r="M55" s="81">
        <v>0</v>
      </c>
      <c r="O55" s="62" t="s">
        <v>385</v>
      </c>
      <c r="P55" s="62">
        <v>2</v>
      </c>
      <c r="Q55" s="62">
        <v>0</v>
      </c>
      <c r="R55" s="62">
        <v>0</v>
      </c>
      <c r="S55" s="62">
        <v>0</v>
      </c>
      <c r="T55" s="81">
        <v>0</v>
      </c>
      <c r="U55" s="81">
        <v>98.32</v>
      </c>
    </row>
    <row r="56" spans="1:21" ht="17.5" customHeight="1" x14ac:dyDescent="0.3">
      <c r="A56" s="62" t="s">
        <v>291</v>
      </c>
      <c r="B56" s="82">
        <v>164336</v>
      </c>
      <c r="C56" s="82">
        <v>74344</v>
      </c>
      <c r="D56" s="81">
        <v>4389809.76</v>
      </c>
      <c r="E56" s="46">
        <v>419734</v>
      </c>
      <c r="G56" s="62" t="s">
        <v>296</v>
      </c>
      <c r="H56" s="82">
        <v>522161</v>
      </c>
      <c r="I56" s="62">
        <v>0</v>
      </c>
      <c r="J56" s="62">
        <v>0</v>
      </c>
      <c r="K56" s="62">
        <v>0</v>
      </c>
      <c r="L56" s="81">
        <v>25471013.579999998</v>
      </c>
      <c r="M56" s="81">
        <v>0</v>
      </c>
      <c r="O56" s="62" t="s">
        <v>301</v>
      </c>
      <c r="P56" s="82">
        <v>61087</v>
      </c>
      <c r="Q56" s="82">
        <v>61087</v>
      </c>
      <c r="R56" s="62">
        <v>0</v>
      </c>
      <c r="S56" s="62">
        <v>0</v>
      </c>
      <c r="T56" s="81">
        <v>0</v>
      </c>
      <c r="U56" s="81">
        <v>0</v>
      </c>
    </row>
    <row r="57" spans="1:21" ht="17.5" customHeight="1" x14ac:dyDescent="0.3">
      <c r="A57" s="62" t="s">
        <v>292</v>
      </c>
      <c r="B57" s="82">
        <v>270522</v>
      </c>
      <c r="C57" s="82">
        <v>270522</v>
      </c>
      <c r="D57" s="81">
        <v>0</v>
      </c>
      <c r="E57" s="46">
        <v>1527332</v>
      </c>
      <c r="G57" s="62" t="s">
        <v>384</v>
      </c>
      <c r="H57" s="82">
        <v>21349</v>
      </c>
      <c r="I57" s="62">
        <v>0</v>
      </c>
      <c r="J57" s="62">
        <v>0</v>
      </c>
      <c r="K57" s="62">
        <v>0</v>
      </c>
      <c r="L57" s="81">
        <v>0</v>
      </c>
      <c r="M57" s="81">
        <v>1049698.3600000001</v>
      </c>
      <c r="O57" s="62" t="s">
        <v>386</v>
      </c>
      <c r="P57" s="82">
        <v>18573</v>
      </c>
      <c r="Q57" s="82">
        <v>18573</v>
      </c>
      <c r="R57" s="62">
        <v>0</v>
      </c>
      <c r="S57" s="62">
        <v>0</v>
      </c>
      <c r="T57" s="81">
        <v>0</v>
      </c>
      <c r="U57" s="81">
        <v>0</v>
      </c>
    </row>
    <row r="58" spans="1:21" ht="17.5" customHeight="1" x14ac:dyDescent="0.3">
      <c r="A58" s="62" t="s">
        <v>293</v>
      </c>
      <c r="B58" s="82">
        <v>6581</v>
      </c>
      <c r="C58" s="82">
        <v>6546</v>
      </c>
      <c r="D58" s="81">
        <v>1658.52</v>
      </c>
      <c r="E58" s="46">
        <v>36954</v>
      </c>
      <c r="G58" s="62" t="s">
        <v>298</v>
      </c>
      <c r="H58" s="62">
        <v>541</v>
      </c>
      <c r="I58" s="62">
        <v>267</v>
      </c>
      <c r="J58" s="62">
        <v>0</v>
      </c>
      <c r="K58" s="62">
        <v>0</v>
      </c>
      <c r="L58" s="81">
        <v>13365.72</v>
      </c>
      <c r="M58" s="81">
        <v>0</v>
      </c>
      <c r="O58" s="62" t="s">
        <v>303</v>
      </c>
      <c r="P58" s="82">
        <v>3018</v>
      </c>
      <c r="Q58" s="62">
        <v>0</v>
      </c>
      <c r="R58" s="62">
        <v>0</v>
      </c>
      <c r="S58" s="62">
        <v>0</v>
      </c>
      <c r="T58" s="81">
        <v>147218.04</v>
      </c>
      <c r="U58" s="81">
        <v>0</v>
      </c>
    </row>
    <row r="59" spans="1:21" ht="17.5" customHeight="1" x14ac:dyDescent="0.3">
      <c r="A59" s="62" t="s">
        <v>294</v>
      </c>
      <c r="B59" s="82">
        <v>48532</v>
      </c>
      <c r="C59" s="82">
        <v>48532</v>
      </c>
      <c r="D59" s="81">
        <v>0</v>
      </c>
      <c r="E59" s="46">
        <v>274003</v>
      </c>
      <c r="G59" s="62" t="s">
        <v>299</v>
      </c>
      <c r="H59" s="82">
        <v>4981275</v>
      </c>
      <c r="I59" s="82">
        <v>4967635</v>
      </c>
      <c r="J59" s="62">
        <v>0</v>
      </c>
      <c r="K59" s="62">
        <v>208</v>
      </c>
      <c r="L59" s="81">
        <v>0</v>
      </c>
      <c r="M59" s="81">
        <v>0</v>
      </c>
      <c r="O59" s="62" t="s">
        <v>387</v>
      </c>
      <c r="P59" s="62">
        <v>34</v>
      </c>
      <c r="Q59" s="62">
        <v>34</v>
      </c>
      <c r="R59" s="62">
        <v>1</v>
      </c>
      <c r="S59" s="62">
        <v>1</v>
      </c>
      <c r="T59" s="81">
        <v>0</v>
      </c>
      <c r="U59" s="81">
        <v>0</v>
      </c>
    </row>
    <row r="60" spans="1:21" ht="17.5" customHeight="1" x14ac:dyDescent="0.3">
      <c r="A60" s="62" t="s">
        <v>295</v>
      </c>
      <c r="B60" s="82">
        <v>23550</v>
      </c>
      <c r="C60" s="62">
        <v>0</v>
      </c>
      <c r="D60" s="81">
        <v>1148769</v>
      </c>
      <c r="E60" s="46">
        <v>0</v>
      </c>
      <c r="G60" s="62" t="s">
        <v>385</v>
      </c>
      <c r="H60" s="62">
        <v>61</v>
      </c>
      <c r="I60" s="62">
        <v>0</v>
      </c>
      <c r="J60" s="62">
        <v>0</v>
      </c>
      <c r="K60" s="62">
        <v>0</v>
      </c>
      <c r="L60" s="81">
        <v>0</v>
      </c>
      <c r="M60" s="81">
        <v>2988.31</v>
      </c>
      <c r="O60" s="62" t="s">
        <v>306</v>
      </c>
      <c r="P60" s="82">
        <v>5543</v>
      </c>
      <c r="Q60" s="62">
        <v>0</v>
      </c>
      <c r="R60" s="62">
        <v>0</v>
      </c>
      <c r="S60" s="62">
        <v>0</v>
      </c>
      <c r="T60" s="81">
        <v>270387.53999999998</v>
      </c>
      <c r="U60" s="81">
        <v>0</v>
      </c>
    </row>
    <row r="61" spans="1:21" ht="17.5" customHeight="1" x14ac:dyDescent="0.3">
      <c r="A61" s="62" t="s">
        <v>296</v>
      </c>
      <c r="B61" s="82">
        <v>566514</v>
      </c>
      <c r="C61" s="62">
        <v>0</v>
      </c>
      <c r="D61" s="81">
        <v>27634552.920000002</v>
      </c>
      <c r="E61" s="46">
        <v>0</v>
      </c>
      <c r="G61" s="62" t="s">
        <v>301</v>
      </c>
      <c r="H61" s="82">
        <v>810770</v>
      </c>
      <c r="I61" s="82">
        <v>810770</v>
      </c>
      <c r="J61" s="62">
        <v>50</v>
      </c>
      <c r="K61" s="62">
        <v>0</v>
      </c>
      <c r="L61" s="81">
        <v>0</v>
      </c>
      <c r="M61" s="81">
        <v>0</v>
      </c>
      <c r="O61" s="62" t="s">
        <v>389</v>
      </c>
      <c r="P61" s="82">
        <v>12452</v>
      </c>
      <c r="Q61" s="62">
        <v>0</v>
      </c>
      <c r="R61" s="62">
        <v>0</v>
      </c>
      <c r="S61" s="62">
        <v>0</v>
      </c>
      <c r="T61" s="81">
        <v>607408.56000000006</v>
      </c>
      <c r="U61" s="81">
        <v>0</v>
      </c>
    </row>
    <row r="62" spans="1:21" ht="17.5" customHeight="1" x14ac:dyDescent="0.3">
      <c r="A62" s="62" t="s">
        <v>297</v>
      </c>
      <c r="B62" s="82">
        <v>23413</v>
      </c>
      <c r="C62" s="62">
        <v>0</v>
      </c>
      <c r="D62" s="81">
        <v>1151182.1499999999</v>
      </c>
      <c r="E62" s="46">
        <v>0</v>
      </c>
      <c r="G62" s="62" t="s">
        <v>386</v>
      </c>
      <c r="H62" s="82">
        <v>231141</v>
      </c>
      <c r="I62" s="82">
        <v>230408</v>
      </c>
      <c r="J62" s="62">
        <v>0</v>
      </c>
      <c r="K62" s="82">
        <v>5981</v>
      </c>
      <c r="L62" s="81">
        <v>35755.74</v>
      </c>
      <c r="M62" s="81">
        <v>0</v>
      </c>
      <c r="O62" s="62" t="s">
        <v>390</v>
      </c>
      <c r="P62" s="62">
        <v>804</v>
      </c>
      <c r="Q62" s="62">
        <v>0</v>
      </c>
      <c r="R62" s="62">
        <v>0</v>
      </c>
      <c r="S62" s="62">
        <v>0</v>
      </c>
      <c r="T62" s="81">
        <v>39219.120000000003</v>
      </c>
      <c r="U62" s="81">
        <v>0</v>
      </c>
    </row>
    <row r="63" spans="1:21" ht="17.5" customHeight="1" x14ac:dyDescent="0.3">
      <c r="A63" s="62" t="s">
        <v>298</v>
      </c>
      <c r="B63" s="62">
        <v>541</v>
      </c>
      <c r="C63" s="62">
        <v>267</v>
      </c>
      <c r="D63" s="81">
        <v>13365.72</v>
      </c>
      <c r="E63" s="46">
        <v>1504</v>
      </c>
      <c r="G63" s="62" t="s">
        <v>303</v>
      </c>
      <c r="H63" s="82">
        <v>143274</v>
      </c>
      <c r="I63" s="62">
        <v>0</v>
      </c>
      <c r="J63" s="62">
        <v>0</v>
      </c>
      <c r="K63" s="62">
        <v>0</v>
      </c>
      <c r="L63" s="81">
        <v>6988905.7199999997</v>
      </c>
      <c r="M63" s="81">
        <v>0</v>
      </c>
      <c r="O63" s="62" t="s">
        <v>391</v>
      </c>
      <c r="P63" s="62">
        <v>341</v>
      </c>
      <c r="Q63" s="62">
        <v>0</v>
      </c>
      <c r="R63" s="62">
        <v>0</v>
      </c>
      <c r="S63" s="62">
        <v>0</v>
      </c>
      <c r="T63" s="81">
        <v>16633.98</v>
      </c>
      <c r="U63" s="81">
        <v>0</v>
      </c>
    </row>
    <row r="64" spans="1:21" ht="17.5" customHeight="1" x14ac:dyDescent="0.3">
      <c r="A64" s="62" t="s">
        <v>299</v>
      </c>
      <c r="B64" s="82">
        <v>5272089</v>
      </c>
      <c r="C64" s="82">
        <v>5258449</v>
      </c>
      <c r="D64" s="81">
        <v>0</v>
      </c>
      <c r="E64" s="46">
        <v>29688567</v>
      </c>
      <c r="G64" s="62" t="s">
        <v>387</v>
      </c>
      <c r="H64" s="82">
        <v>7117</v>
      </c>
      <c r="I64" s="82">
        <v>7117</v>
      </c>
      <c r="J64" s="62">
        <v>284</v>
      </c>
      <c r="K64" s="62">
        <v>327</v>
      </c>
      <c r="L64" s="81">
        <v>0</v>
      </c>
      <c r="M64" s="81">
        <v>0</v>
      </c>
      <c r="O64" s="62" t="s">
        <v>311</v>
      </c>
      <c r="P64" s="62">
        <v>224</v>
      </c>
      <c r="Q64" s="62">
        <v>224</v>
      </c>
      <c r="R64" s="62">
        <v>0</v>
      </c>
      <c r="S64" s="62">
        <v>56</v>
      </c>
      <c r="T64" s="81">
        <v>0</v>
      </c>
      <c r="U64" s="81">
        <v>0</v>
      </c>
    </row>
    <row r="65" spans="1:21" ht="17.5" customHeight="1" x14ac:dyDescent="0.3">
      <c r="A65" s="62" t="s">
        <v>300</v>
      </c>
      <c r="B65" s="62">
        <v>63</v>
      </c>
      <c r="C65" s="62">
        <v>0</v>
      </c>
      <c r="D65" s="81">
        <v>3086.63</v>
      </c>
      <c r="E65" s="46">
        <v>0</v>
      </c>
      <c r="G65" s="62" t="s">
        <v>388</v>
      </c>
      <c r="H65" s="62">
        <v>82</v>
      </c>
      <c r="I65" s="62">
        <v>0</v>
      </c>
      <c r="J65" s="62">
        <v>0</v>
      </c>
      <c r="K65" s="62">
        <v>0</v>
      </c>
      <c r="L65" s="81">
        <v>3999.96</v>
      </c>
      <c r="M65" s="81">
        <v>0</v>
      </c>
      <c r="O65" s="62" t="s">
        <v>312</v>
      </c>
      <c r="P65" s="82">
        <v>6468</v>
      </c>
      <c r="Q65" s="62">
        <v>0</v>
      </c>
      <c r="R65" s="62">
        <v>0</v>
      </c>
      <c r="S65" s="62">
        <v>0</v>
      </c>
      <c r="T65" s="81">
        <v>0</v>
      </c>
      <c r="U65" s="81">
        <v>0</v>
      </c>
    </row>
    <row r="66" spans="1:21" ht="17.5" customHeight="1" x14ac:dyDescent="0.3">
      <c r="A66" s="62" t="s">
        <v>301</v>
      </c>
      <c r="B66" s="82">
        <v>871857</v>
      </c>
      <c r="C66" s="82">
        <v>871857</v>
      </c>
      <c r="D66" s="81">
        <v>0</v>
      </c>
      <c r="E66" s="46">
        <v>4922397</v>
      </c>
      <c r="G66" s="62" t="s">
        <v>306</v>
      </c>
      <c r="H66" s="82">
        <v>39254</v>
      </c>
      <c r="I66" s="62">
        <v>0</v>
      </c>
      <c r="J66" s="62">
        <v>0</v>
      </c>
      <c r="K66" s="62">
        <v>0</v>
      </c>
      <c r="L66" s="81">
        <v>235000</v>
      </c>
      <c r="M66" s="81">
        <v>1689757.39</v>
      </c>
      <c r="O66" s="62" t="s">
        <v>314</v>
      </c>
      <c r="P66" s="62">
        <v>12</v>
      </c>
      <c r="Q66" s="62">
        <v>0</v>
      </c>
      <c r="R66" s="62">
        <v>0</v>
      </c>
      <c r="S66" s="62">
        <v>0</v>
      </c>
      <c r="T66" s="81">
        <v>585.36</v>
      </c>
      <c r="U66" s="81">
        <v>0</v>
      </c>
    </row>
    <row r="67" spans="1:21" ht="17.5" customHeight="1" x14ac:dyDescent="0.3">
      <c r="A67" s="62" t="s">
        <v>302</v>
      </c>
      <c r="B67" s="82">
        <v>249714</v>
      </c>
      <c r="C67" s="82">
        <v>248981</v>
      </c>
      <c r="D67" s="81">
        <v>35755.74</v>
      </c>
      <c r="E67" s="46">
        <v>1405713</v>
      </c>
      <c r="G67" s="62" t="s">
        <v>389</v>
      </c>
      <c r="H67" s="82">
        <v>89569</v>
      </c>
      <c r="I67" s="62">
        <v>0</v>
      </c>
      <c r="J67" s="62">
        <v>0</v>
      </c>
      <c r="K67" s="62">
        <v>0</v>
      </c>
      <c r="L67" s="81">
        <v>4369175.82</v>
      </c>
      <c r="M67" s="81">
        <v>0</v>
      </c>
      <c r="O67" s="62" t="s">
        <v>392</v>
      </c>
      <c r="P67" s="62">
        <v>128</v>
      </c>
      <c r="Q67" s="62">
        <v>0</v>
      </c>
      <c r="R67" s="62">
        <v>0</v>
      </c>
      <c r="S67" s="62">
        <v>0</v>
      </c>
      <c r="T67" s="81">
        <v>6243.84</v>
      </c>
      <c r="U67" s="81">
        <v>0</v>
      </c>
    </row>
    <row r="68" spans="1:21" ht="17.5" customHeight="1" x14ac:dyDescent="0.3">
      <c r="A68" s="62" t="s">
        <v>303</v>
      </c>
      <c r="B68" s="82">
        <v>146292</v>
      </c>
      <c r="C68" s="62">
        <v>0</v>
      </c>
      <c r="D68" s="81">
        <v>7136123.7599999998</v>
      </c>
      <c r="E68" s="46">
        <v>0</v>
      </c>
      <c r="G68" s="62" t="s">
        <v>390</v>
      </c>
      <c r="H68" s="82">
        <v>5704</v>
      </c>
      <c r="I68" s="62">
        <v>0</v>
      </c>
      <c r="J68" s="62">
        <v>0</v>
      </c>
      <c r="K68" s="62">
        <v>0</v>
      </c>
      <c r="L68" s="81">
        <v>258241.12</v>
      </c>
      <c r="M68" s="81">
        <v>20002.79</v>
      </c>
      <c r="O68" s="62" t="s">
        <v>315</v>
      </c>
      <c r="P68" s="82">
        <v>137038</v>
      </c>
      <c r="Q68" s="62">
        <v>0</v>
      </c>
      <c r="R68" s="62">
        <v>0</v>
      </c>
      <c r="S68" s="62">
        <v>0</v>
      </c>
      <c r="T68" s="81">
        <v>6684713.6399999997</v>
      </c>
      <c r="U68" s="81">
        <v>0</v>
      </c>
    </row>
    <row r="69" spans="1:21" ht="17.5" customHeight="1" x14ac:dyDescent="0.3">
      <c r="A69" s="62" t="s">
        <v>304</v>
      </c>
      <c r="B69" s="82">
        <v>7151</v>
      </c>
      <c r="C69" s="82">
        <v>7151</v>
      </c>
      <c r="D69" s="81">
        <v>0</v>
      </c>
      <c r="E69" s="46">
        <v>40372</v>
      </c>
      <c r="G69" s="62" t="s">
        <v>309</v>
      </c>
      <c r="H69" s="62">
        <v>5</v>
      </c>
      <c r="I69" s="62">
        <v>0</v>
      </c>
      <c r="J69" s="62">
        <v>0</v>
      </c>
      <c r="K69" s="62">
        <v>0</v>
      </c>
      <c r="L69" s="81">
        <v>243.9</v>
      </c>
      <c r="M69" s="81">
        <v>0</v>
      </c>
      <c r="O69" s="62" t="s">
        <v>393</v>
      </c>
      <c r="P69" s="82">
        <v>65890</v>
      </c>
      <c r="Q69" s="82">
        <v>65890</v>
      </c>
      <c r="R69" s="62">
        <v>0</v>
      </c>
      <c r="S69" s="62">
        <v>0</v>
      </c>
      <c r="T69" s="81">
        <v>0</v>
      </c>
      <c r="U69" s="81">
        <v>0</v>
      </c>
    </row>
    <row r="70" spans="1:21" ht="17.5" customHeight="1" x14ac:dyDescent="0.3">
      <c r="A70" s="62" t="s">
        <v>305</v>
      </c>
      <c r="B70" s="62">
        <v>82</v>
      </c>
      <c r="C70" s="62">
        <v>0</v>
      </c>
      <c r="D70" s="81">
        <v>3999.96</v>
      </c>
      <c r="E70" s="46">
        <v>0</v>
      </c>
      <c r="G70" s="62" t="s">
        <v>391</v>
      </c>
      <c r="H70" s="82">
        <v>2101</v>
      </c>
      <c r="I70" s="62">
        <v>0</v>
      </c>
      <c r="J70" s="62">
        <v>0</v>
      </c>
      <c r="K70" s="62">
        <v>0</v>
      </c>
      <c r="L70" s="81">
        <v>102486.78</v>
      </c>
      <c r="M70" s="81">
        <v>0</v>
      </c>
      <c r="O70" s="62" t="s">
        <v>317</v>
      </c>
      <c r="P70" s="82">
        <v>86453</v>
      </c>
      <c r="Q70" s="82">
        <v>86453</v>
      </c>
      <c r="R70" s="62">
        <v>0</v>
      </c>
      <c r="S70" s="62">
        <v>0</v>
      </c>
      <c r="T70" s="81">
        <v>0</v>
      </c>
      <c r="U70" s="81">
        <v>0</v>
      </c>
    </row>
    <row r="71" spans="1:21" ht="17.5" customHeight="1" x14ac:dyDescent="0.3">
      <c r="A71" s="62" t="s">
        <v>306</v>
      </c>
      <c r="B71" s="82">
        <v>44797</v>
      </c>
      <c r="C71" s="62">
        <v>0</v>
      </c>
      <c r="D71" s="81">
        <v>2195144.9300000002</v>
      </c>
      <c r="E71" s="46">
        <v>0</v>
      </c>
      <c r="G71" s="62" t="s">
        <v>311</v>
      </c>
      <c r="H71" s="82">
        <v>4092</v>
      </c>
      <c r="I71" s="82">
        <v>4092</v>
      </c>
      <c r="J71" s="62">
        <v>0</v>
      </c>
      <c r="K71" s="82">
        <v>1023</v>
      </c>
      <c r="L71" s="81">
        <v>0</v>
      </c>
      <c r="M71" s="81">
        <v>0</v>
      </c>
      <c r="O71" s="62" t="s">
        <v>394</v>
      </c>
      <c r="P71" s="82">
        <v>4396</v>
      </c>
      <c r="Q71" s="82">
        <v>4396</v>
      </c>
      <c r="R71" s="62">
        <v>0</v>
      </c>
      <c r="S71" s="62">
        <v>0</v>
      </c>
      <c r="T71" s="81">
        <v>0</v>
      </c>
      <c r="U71" s="81">
        <v>0</v>
      </c>
    </row>
    <row r="72" spans="1:21" ht="17.5" customHeight="1" x14ac:dyDescent="0.3">
      <c r="A72" s="62" t="s">
        <v>307</v>
      </c>
      <c r="B72" s="82">
        <v>102021</v>
      </c>
      <c r="C72" s="62">
        <v>0</v>
      </c>
      <c r="D72" s="81">
        <v>4976584.38</v>
      </c>
      <c r="E72" s="46">
        <v>0</v>
      </c>
      <c r="G72" s="62" t="s">
        <v>312</v>
      </c>
      <c r="H72" s="82">
        <v>48547</v>
      </c>
      <c r="I72" s="62">
        <v>0</v>
      </c>
      <c r="J72" s="62">
        <v>0</v>
      </c>
      <c r="K72" s="62">
        <v>0</v>
      </c>
      <c r="L72" s="81">
        <v>0</v>
      </c>
      <c r="M72" s="81">
        <v>0</v>
      </c>
      <c r="O72" s="62" t="s">
        <v>319</v>
      </c>
      <c r="P72" s="82">
        <v>185965</v>
      </c>
      <c r="Q72" s="82">
        <v>185965</v>
      </c>
      <c r="R72" s="62">
        <v>30</v>
      </c>
      <c r="S72" s="62">
        <v>0</v>
      </c>
      <c r="T72" s="81">
        <v>0</v>
      </c>
      <c r="U72" s="81">
        <v>0</v>
      </c>
    </row>
    <row r="73" spans="1:21" ht="17.5" customHeight="1" x14ac:dyDescent="0.3">
      <c r="A73" s="62" t="s">
        <v>308</v>
      </c>
      <c r="B73" s="82">
        <v>6508</v>
      </c>
      <c r="C73" s="62">
        <v>0</v>
      </c>
      <c r="D73" s="81">
        <v>317463.03000000003</v>
      </c>
      <c r="E73" s="46">
        <v>0</v>
      </c>
      <c r="G73" s="62" t="s">
        <v>314</v>
      </c>
      <c r="H73" s="62">
        <v>93</v>
      </c>
      <c r="I73" s="62">
        <v>0</v>
      </c>
      <c r="J73" s="62">
        <v>0</v>
      </c>
      <c r="K73" s="62">
        <v>0</v>
      </c>
      <c r="L73" s="81">
        <v>4536.54</v>
      </c>
      <c r="M73" s="81">
        <v>0</v>
      </c>
      <c r="O73" s="62" t="s">
        <v>395</v>
      </c>
      <c r="P73" s="82">
        <v>378348</v>
      </c>
      <c r="Q73" s="82">
        <v>378348</v>
      </c>
      <c r="R73" s="62">
        <v>0</v>
      </c>
      <c r="S73" s="82">
        <v>62471</v>
      </c>
      <c r="T73" s="81">
        <v>0</v>
      </c>
      <c r="U73" s="81">
        <v>0</v>
      </c>
    </row>
    <row r="74" spans="1:21" ht="17.5" customHeight="1" x14ac:dyDescent="0.3">
      <c r="A74" s="62" t="s">
        <v>309</v>
      </c>
      <c r="B74" s="62">
        <v>5</v>
      </c>
      <c r="C74" s="62">
        <v>0</v>
      </c>
      <c r="D74" s="81">
        <v>243.9</v>
      </c>
      <c r="E74" s="46">
        <v>0</v>
      </c>
      <c r="G74" s="62" t="s">
        <v>392</v>
      </c>
      <c r="H74" s="82">
        <v>36048</v>
      </c>
      <c r="I74" s="62">
        <v>0</v>
      </c>
      <c r="J74" s="62">
        <v>0</v>
      </c>
      <c r="K74" s="62">
        <v>0</v>
      </c>
      <c r="L74" s="81">
        <v>1758421.44</v>
      </c>
      <c r="M74" s="81">
        <v>0</v>
      </c>
      <c r="O74" s="62" t="s">
        <v>321</v>
      </c>
      <c r="P74" s="82">
        <v>16660</v>
      </c>
      <c r="Q74" s="82">
        <v>16539</v>
      </c>
      <c r="R74" s="62">
        <v>0</v>
      </c>
      <c r="S74" s="62">
        <v>0</v>
      </c>
      <c r="T74" s="81">
        <v>5902.38</v>
      </c>
      <c r="U74" s="81">
        <v>0</v>
      </c>
    </row>
    <row r="75" spans="1:21" ht="17.5" customHeight="1" x14ac:dyDescent="0.3">
      <c r="A75" s="62" t="s">
        <v>310</v>
      </c>
      <c r="B75" s="82">
        <v>2442</v>
      </c>
      <c r="C75" s="62">
        <v>0</v>
      </c>
      <c r="D75" s="81">
        <v>119120.76</v>
      </c>
      <c r="E75" s="46">
        <v>0</v>
      </c>
      <c r="G75" s="62" t="s">
        <v>315</v>
      </c>
      <c r="H75" s="82">
        <v>1808703</v>
      </c>
      <c r="I75" s="82">
        <v>1000517</v>
      </c>
      <c r="J75" s="62">
        <v>0</v>
      </c>
      <c r="K75" s="82">
        <v>2221</v>
      </c>
      <c r="L75" s="81">
        <v>39423313.079999998</v>
      </c>
      <c r="M75" s="81">
        <v>0</v>
      </c>
      <c r="O75" s="62" t="s">
        <v>322</v>
      </c>
      <c r="P75" s="82">
        <v>17049</v>
      </c>
      <c r="Q75" s="62">
        <v>0</v>
      </c>
      <c r="R75" s="62">
        <v>0</v>
      </c>
      <c r="S75" s="62">
        <v>0</v>
      </c>
      <c r="T75" s="81">
        <v>0</v>
      </c>
      <c r="U75" s="81">
        <v>838622.41</v>
      </c>
    </row>
    <row r="76" spans="1:21" ht="17.5" customHeight="1" x14ac:dyDescent="0.3">
      <c r="A76" s="62" t="s">
        <v>311</v>
      </c>
      <c r="B76" s="82">
        <v>4316</v>
      </c>
      <c r="C76" s="82">
        <v>4316</v>
      </c>
      <c r="D76" s="81">
        <v>0</v>
      </c>
      <c r="E76" s="46">
        <v>24364</v>
      </c>
      <c r="G76" s="62" t="s">
        <v>393</v>
      </c>
      <c r="H76" s="82">
        <v>919931</v>
      </c>
      <c r="I76" s="82">
        <v>919931</v>
      </c>
      <c r="J76" s="62">
        <v>0</v>
      </c>
      <c r="K76" s="62">
        <v>0</v>
      </c>
      <c r="L76" s="81">
        <v>0</v>
      </c>
      <c r="M76" s="81">
        <v>0</v>
      </c>
      <c r="O76" s="62" t="s">
        <v>324</v>
      </c>
      <c r="P76" s="82">
        <v>64076</v>
      </c>
      <c r="Q76" s="62">
        <v>0</v>
      </c>
      <c r="R76" s="62">
        <v>0</v>
      </c>
      <c r="S76" s="62">
        <v>0</v>
      </c>
      <c r="T76" s="81">
        <v>3125627.28</v>
      </c>
      <c r="U76" s="81">
        <v>0</v>
      </c>
    </row>
    <row r="77" spans="1:21" ht="17.5" customHeight="1" x14ac:dyDescent="0.3">
      <c r="A77" s="62" t="s">
        <v>312</v>
      </c>
      <c r="B77" s="82">
        <v>55015</v>
      </c>
      <c r="C77" s="62">
        <v>0</v>
      </c>
      <c r="D77" s="81">
        <v>0</v>
      </c>
      <c r="E77" s="46">
        <v>0</v>
      </c>
      <c r="G77" s="62" t="s">
        <v>317</v>
      </c>
      <c r="H77" s="82">
        <v>992062</v>
      </c>
      <c r="I77" s="82">
        <v>992062</v>
      </c>
      <c r="J77" s="62">
        <v>0</v>
      </c>
      <c r="K77" s="82">
        <v>14154</v>
      </c>
      <c r="L77" s="81">
        <v>0</v>
      </c>
      <c r="M77" s="81">
        <v>0</v>
      </c>
      <c r="O77" s="62" t="s">
        <v>325</v>
      </c>
      <c r="P77" s="82">
        <v>18863</v>
      </c>
      <c r="Q77" s="82">
        <v>18863</v>
      </c>
      <c r="R77" s="62">
        <v>0</v>
      </c>
      <c r="S77" s="62">
        <v>0</v>
      </c>
      <c r="T77" s="81">
        <v>0</v>
      </c>
      <c r="U77" s="81">
        <v>0</v>
      </c>
    </row>
    <row r="78" spans="1:21" ht="17.5" customHeight="1" x14ac:dyDescent="0.3">
      <c r="A78" s="62" t="s">
        <v>313</v>
      </c>
      <c r="B78" s="82">
        <v>3465</v>
      </c>
      <c r="C78" s="62">
        <v>0</v>
      </c>
      <c r="D78" s="81">
        <v>169022.7</v>
      </c>
      <c r="E78" s="46">
        <v>0</v>
      </c>
      <c r="G78" s="62" t="s">
        <v>394</v>
      </c>
      <c r="H78" s="82">
        <v>57093</v>
      </c>
      <c r="I78" s="82">
        <v>57093</v>
      </c>
      <c r="J78" s="62">
        <v>0</v>
      </c>
      <c r="K78" s="62">
        <v>0</v>
      </c>
      <c r="L78" s="81">
        <v>0</v>
      </c>
      <c r="M78" s="81">
        <v>0</v>
      </c>
      <c r="O78" s="62" t="s">
        <v>326</v>
      </c>
      <c r="P78" s="82">
        <v>28867</v>
      </c>
      <c r="Q78" s="62">
        <v>0</v>
      </c>
      <c r="R78" s="62">
        <v>0</v>
      </c>
      <c r="S78" s="62">
        <v>0</v>
      </c>
      <c r="T78" s="81">
        <v>1408132.26</v>
      </c>
      <c r="U78" s="81">
        <v>0</v>
      </c>
    </row>
    <row r="79" spans="1:21" ht="17.5" customHeight="1" x14ac:dyDescent="0.3">
      <c r="A79" s="62" t="s">
        <v>314</v>
      </c>
      <c r="B79" s="62">
        <v>105</v>
      </c>
      <c r="C79" s="62">
        <v>0</v>
      </c>
      <c r="D79" s="81">
        <v>5121.8999999999996</v>
      </c>
      <c r="E79" s="46">
        <v>0</v>
      </c>
      <c r="G79" s="62" t="s">
        <v>319</v>
      </c>
      <c r="H79" s="82">
        <v>2031407</v>
      </c>
      <c r="I79" s="82">
        <v>2031407</v>
      </c>
      <c r="J79" s="62">
        <v>94</v>
      </c>
      <c r="K79" s="82">
        <v>88416</v>
      </c>
      <c r="L79" s="81">
        <v>0</v>
      </c>
      <c r="M79" s="81">
        <v>0</v>
      </c>
      <c r="O79" s="62" t="s">
        <v>328</v>
      </c>
      <c r="P79" s="82">
        <v>9154</v>
      </c>
      <c r="Q79" s="62">
        <v>0</v>
      </c>
      <c r="R79" s="62">
        <v>0</v>
      </c>
      <c r="S79" s="62">
        <v>0</v>
      </c>
      <c r="T79" s="81">
        <v>0</v>
      </c>
      <c r="U79" s="81">
        <v>0</v>
      </c>
    </row>
    <row r="80" spans="1:21" ht="17.5" customHeight="1" x14ac:dyDescent="0.3">
      <c r="A80" s="62" t="s">
        <v>315</v>
      </c>
      <c r="B80" s="82">
        <v>1981917</v>
      </c>
      <c r="C80" s="82">
        <v>1000517</v>
      </c>
      <c r="D80" s="81">
        <v>47872692</v>
      </c>
      <c r="E80" s="46">
        <v>5648795</v>
      </c>
      <c r="G80" s="62" t="s">
        <v>395</v>
      </c>
      <c r="H80" s="82">
        <v>3102202</v>
      </c>
      <c r="I80" s="82">
        <v>3102202</v>
      </c>
      <c r="J80" s="62">
        <v>158</v>
      </c>
      <c r="K80" s="82">
        <v>13808</v>
      </c>
      <c r="L80" s="81">
        <v>0</v>
      </c>
      <c r="M80" s="81">
        <v>0</v>
      </c>
      <c r="O80" s="62" t="s">
        <v>329</v>
      </c>
      <c r="P80" s="62">
        <v>562</v>
      </c>
      <c r="Q80" s="62">
        <v>0</v>
      </c>
      <c r="R80" s="62">
        <v>0</v>
      </c>
      <c r="S80" s="62">
        <v>0</v>
      </c>
      <c r="T80" s="81">
        <v>0</v>
      </c>
      <c r="U80" s="81">
        <v>0</v>
      </c>
    </row>
    <row r="81" spans="1:21" ht="17.5" customHeight="1" x14ac:dyDescent="0.3">
      <c r="A81" s="62" t="s">
        <v>316</v>
      </c>
      <c r="B81" s="62">
        <v>0</v>
      </c>
      <c r="C81" s="62">
        <v>0</v>
      </c>
      <c r="D81" s="81">
        <v>0</v>
      </c>
      <c r="E81" s="46">
        <v>0</v>
      </c>
      <c r="G81" s="62" t="s">
        <v>321</v>
      </c>
      <c r="H81" s="82">
        <v>118961</v>
      </c>
      <c r="I81" s="82">
        <v>118961</v>
      </c>
      <c r="J81" s="62">
        <v>0</v>
      </c>
      <c r="K81" s="62">
        <v>0</v>
      </c>
      <c r="L81" s="81">
        <v>0</v>
      </c>
      <c r="M81" s="81">
        <v>0</v>
      </c>
      <c r="O81" s="62" t="s">
        <v>397</v>
      </c>
      <c r="P81" s="62">
        <v>233</v>
      </c>
      <c r="Q81" s="62">
        <v>0</v>
      </c>
      <c r="R81" s="62">
        <v>0</v>
      </c>
      <c r="S81" s="62">
        <v>0</v>
      </c>
      <c r="T81" s="81">
        <v>11365.74</v>
      </c>
      <c r="U81" s="81">
        <v>0</v>
      </c>
    </row>
    <row r="82" spans="1:21" ht="17.5" customHeight="1" x14ac:dyDescent="0.3">
      <c r="A82" s="62" t="s">
        <v>317</v>
      </c>
      <c r="B82" s="82">
        <v>2064336</v>
      </c>
      <c r="C82" s="82">
        <v>2064336</v>
      </c>
      <c r="D82" s="81">
        <v>0</v>
      </c>
      <c r="E82" s="46">
        <v>11654987</v>
      </c>
      <c r="G82" s="62" t="s">
        <v>322</v>
      </c>
      <c r="H82" s="82">
        <v>90579</v>
      </c>
      <c r="I82" s="82">
        <v>61500</v>
      </c>
      <c r="J82" s="62">
        <v>0</v>
      </c>
      <c r="K82" s="62">
        <v>0</v>
      </c>
      <c r="L82" s="81">
        <v>0</v>
      </c>
      <c r="M82" s="81">
        <v>1430365.48</v>
      </c>
      <c r="O82" s="62" t="s">
        <v>398</v>
      </c>
      <c r="P82" s="82">
        <v>8066</v>
      </c>
      <c r="Q82" s="82">
        <v>8066</v>
      </c>
      <c r="R82" s="62">
        <v>0</v>
      </c>
      <c r="S82" s="62">
        <v>0</v>
      </c>
      <c r="T82" s="81">
        <v>0</v>
      </c>
      <c r="U82" s="81">
        <v>0</v>
      </c>
    </row>
    <row r="83" spans="1:21" ht="17.5" customHeight="1" x14ac:dyDescent="0.3">
      <c r="A83" s="62" t="s">
        <v>318</v>
      </c>
      <c r="B83" s="82">
        <v>61489</v>
      </c>
      <c r="C83" s="82">
        <v>61489</v>
      </c>
      <c r="D83" s="81">
        <v>0</v>
      </c>
      <c r="E83" s="46">
        <v>347157</v>
      </c>
      <c r="G83" s="62" t="s">
        <v>324</v>
      </c>
      <c r="H83" s="82">
        <v>481283</v>
      </c>
      <c r="I83" s="62">
        <v>0</v>
      </c>
      <c r="J83" s="62">
        <v>0</v>
      </c>
      <c r="K83" s="62">
        <v>0</v>
      </c>
      <c r="L83" s="81">
        <v>23476984.739999998</v>
      </c>
      <c r="M83" s="81">
        <v>0</v>
      </c>
      <c r="O83" s="62" t="s">
        <v>399</v>
      </c>
      <c r="P83" s="82">
        <v>917528</v>
      </c>
      <c r="Q83" s="82">
        <v>917528</v>
      </c>
      <c r="R83" s="62">
        <v>0</v>
      </c>
      <c r="S83" s="62">
        <v>0</v>
      </c>
      <c r="T83" s="81">
        <v>0</v>
      </c>
      <c r="U83" s="81">
        <v>0</v>
      </c>
    </row>
    <row r="84" spans="1:21" ht="17.5" customHeight="1" x14ac:dyDescent="0.3">
      <c r="A84" s="62" t="s">
        <v>319</v>
      </c>
      <c r="B84" s="82">
        <v>2217372</v>
      </c>
      <c r="C84" s="82">
        <v>2217372</v>
      </c>
      <c r="D84" s="81">
        <v>0</v>
      </c>
      <c r="E84" s="46">
        <v>12519013</v>
      </c>
      <c r="G84" s="62" t="s">
        <v>325</v>
      </c>
      <c r="H84" s="82">
        <v>469086</v>
      </c>
      <c r="I84" s="82">
        <v>469086</v>
      </c>
      <c r="J84" s="62">
        <v>0</v>
      </c>
      <c r="K84" s="62">
        <v>0</v>
      </c>
      <c r="L84" s="81">
        <v>0</v>
      </c>
      <c r="M84" s="81">
        <v>0</v>
      </c>
      <c r="O84" s="62" t="s">
        <v>400</v>
      </c>
      <c r="P84" s="82">
        <v>130680</v>
      </c>
      <c r="Q84" s="82">
        <v>130680</v>
      </c>
      <c r="R84" s="62">
        <v>0</v>
      </c>
      <c r="S84" s="62">
        <v>0</v>
      </c>
      <c r="T84" s="81">
        <v>0</v>
      </c>
      <c r="U84" s="81">
        <v>0</v>
      </c>
    </row>
    <row r="85" spans="1:21" ht="17.5" customHeight="1" x14ac:dyDescent="0.3">
      <c r="A85" s="62" t="s">
        <v>320</v>
      </c>
      <c r="B85" s="82">
        <v>3480550</v>
      </c>
      <c r="C85" s="82">
        <v>3480550</v>
      </c>
      <c r="D85" s="81">
        <v>0</v>
      </c>
      <c r="E85" s="46">
        <v>19650763</v>
      </c>
      <c r="G85" s="62" t="s">
        <v>326</v>
      </c>
      <c r="H85" s="82">
        <v>244859</v>
      </c>
      <c r="I85" s="62">
        <v>146</v>
      </c>
      <c r="J85" s="62">
        <v>0</v>
      </c>
      <c r="K85" s="62">
        <v>146</v>
      </c>
      <c r="L85" s="81">
        <v>1591837.74</v>
      </c>
      <c r="M85" s="81">
        <v>10393027.85</v>
      </c>
      <c r="O85" s="62" t="s">
        <v>401</v>
      </c>
      <c r="P85" s="62">
        <v>55</v>
      </c>
      <c r="Q85" s="62">
        <v>55</v>
      </c>
      <c r="R85" s="62">
        <v>0</v>
      </c>
      <c r="S85" s="62">
        <v>0</v>
      </c>
      <c r="T85" s="81">
        <v>0</v>
      </c>
      <c r="U85" s="81">
        <v>0</v>
      </c>
    </row>
    <row r="86" spans="1:21" ht="17.5" customHeight="1" x14ac:dyDescent="0.3">
      <c r="A86" s="62" t="s">
        <v>321</v>
      </c>
      <c r="B86" s="82">
        <v>135621</v>
      </c>
      <c r="C86" s="82">
        <v>135500</v>
      </c>
      <c r="D86" s="81">
        <v>5902.38</v>
      </c>
      <c r="E86" s="46">
        <v>765015</v>
      </c>
      <c r="G86" s="62" t="s">
        <v>396</v>
      </c>
      <c r="H86" s="82">
        <v>34585</v>
      </c>
      <c r="I86" s="62">
        <v>0</v>
      </c>
      <c r="J86" s="62">
        <v>0</v>
      </c>
      <c r="K86" s="62">
        <v>0</v>
      </c>
      <c r="L86" s="81">
        <v>1687056.3</v>
      </c>
      <c r="M86" s="81">
        <v>0</v>
      </c>
      <c r="O86" s="62" t="s">
        <v>332</v>
      </c>
      <c r="P86" s="82">
        <v>1617030</v>
      </c>
      <c r="Q86" s="82">
        <v>1617030</v>
      </c>
      <c r="R86" s="62">
        <v>0</v>
      </c>
      <c r="S86" s="62">
        <v>0</v>
      </c>
      <c r="T86" s="81">
        <v>0</v>
      </c>
      <c r="U86" s="81">
        <v>0</v>
      </c>
    </row>
    <row r="87" spans="1:21" ht="17.5" customHeight="1" x14ac:dyDescent="0.3">
      <c r="A87" s="62" t="s">
        <v>322</v>
      </c>
      <c r="B87" s="82">
        <v>107628</v>
      </c>
      <c r="C87" s="82">
        <v>61500</v>
      </c>
      <c r="D87" s="81">
        <v>2268987.89</v>
      </c>
      <c r="E87" s="46">
        <v>347220</v>
      </c>
      <c r="G87" s="62" t="s">
        <v>327</v>
      </c>
      <c r="H87" s="82">
        <v>1164</v>
      </c>
      <c r="I87" s="62">
        <v>0</v>
      </c>
      <c r="J87" s="62">
        <v>0</v>
      </c>
      <c r="K87" s="62">
        <v>0</v>
      </c>
      <c r="L87" s="81">
        <v>56779.92</v>
      </c>
      <c r="M87" s="81">
        <v>0</v>
      </c>
      <c r="O87" s="62" t="s">
        <v>334</v>
      </c>
      <c r="P87" s="82">
        <v>60154</v>
      </c>
      <c r="Q87" s="82">
        <v>60154</v>
      </c>
      <c r="R87" s="62">
        <v>0</v>
      </c>
      <c r="S87" s="62">
        <v>0</v>
      </c>
      <c r="T87" s="81">
        <v>0</v>
      </c>
      <c r="U87" s="81">
        <v>0</v>
      </c>
    </row>
    <row r="88" spans="1:21" ht="17.5" customHeight="1" x14ac:dyDescent="0.3">
      <c r="A88" s="62" t="s">
        <v>323</v>
      </c>
      <c r="B88" s="82">
        <v>457898</v>
      </c>
      <c r="C88" s="82">
        <v>457898</v>
      </c>
      <c r="D88" s="81">
        <v>0</v>
      </c>
      <c r="E88" s="46">
        <v>2585235</v>
      </c>
      <c r="G88" s="62" t="s">
        <v>328</v>
      </c>
      <c r="H88" s="82">
        <v>238035</v>
      </c>
      <c r="I88" s="62">
        <v>0</v>
      </c>
      <c r="J88" s="62">
        <v>0</v>
      </c>
      <c r="K88" s="62">
        <v>0</v>
      </c>
      <c r="L88" s="81">
        <v>0</v>
      </c>
      <c r="M88" s="81">
        <v>0</v>
      </c>
      <c r="O88" s="62" t="s">
        <v>335</v>
      </c>
      <c r="P88" s="82">
        <v>87340</v>
      </c>
      <c r="Q88" s="82">
        <v>87340</v>
      </c>
      <c r="R88" s="62">
        <v>0</v>
      </c>
      <c r="S88" s="62">
        <v>0</v>
      </c>
      <c r="T88" s="81">
        <v>0</v>
      </c>
      <c r="U88" s="81">
        <v>0</v>
      </c>
    </row>
    <row r="89" spans="1:21" ht="17.5" customHeight="1" x14ac:dyDescent="0.3">
      <c r="A89" s="62" t="s">
        <v>324</v>
      </c>
      <c r="B89" s="82">
        <v>545359</v>
      </c>
      <c r="C89" s="62">
        <v>0</v>
      </c>
      <c r="D89" s="81">
        <v>26602612.02</v>
      </c>
      <c r="E89" s="46">
        <v>0</v>
      </c>
      <c r="G89" s="62" t="s">
        <v>329</v>
      </c>
      <c r="H89" s="82">
        <v>5984</v>
      </c>
      <c r="I89" s="62">
        <v>0</v>
      </c>
      <c r="J89" s="62">
        <v>0</v>
      </c>
      <c r="K89" s="62">
        <v>0</v>
      </c>
      <c r="L89" s="81">
        <v>0</v>
      </c>
      <c r="M89" s="81">
        <v>0</v>
      </c>
      <c r="O89" s="62" t="s">
        <v>403</v>
      </c>
      <c r="P89" s="62">
        <v>109</v>
      </c>
      <c r="Q89" s="62">
        <v>0</v>
      </c>
      <c r="R89" s="62">
        <v>0</v>
      </c>
      <c r="S89" s="62">
        <v>0</v>
      </c>
      <c r="T89" s="81">
        <v>5317.02</v>
      </c>
      <c r="U89" s="81">
        <v>0</v>
      </c>
    </row>
    <row r="90" spans="1:21" ht="17.5" customHeight="1" x14ac:dyDescent="0.3">
      <c r="A90" s="62" t="s">
        <v>325</v>
      </c>
      <c r="B90" s="82">
        <v>487949</v>
      </c>
      <c r="C90" s="82">
        <v>487949</v>
      </c>
      <c r="D90" s="81">
        <v>0</v>
      </c>
      <c r="E90" s="46">
        <v>2754899</v>
      </c>
      <c r="G90" s="62" t="s">
        <v>397</v>
      </c>
      <c r="H90" s="82">
        <v>16237</v>
      </c>
      <c r="I90" s="82">
        <v>3000</v>
      </c>
      <c r="J90" s="62">
        <v>0</v>
      </c>
      <c r="K90" s="62">
        <v>0</v>
      </c>
      <c r="L90" s="81">
        <v>645700.86</v>
      </c>
      <c r="M90" s="81">
        <v>0</v>
      </c>
      <c r="O90" s="62" t="s">
        <v>338</v>
      </c>
      <c r="P90" s="82">
        <v>167864</v>
      </c>
      <c r="Q90" s="82">
        <v>167864</v>
      </c>
      <c r="R90" s="62">
        <v>1</v>
      </c>
      <c r="S90" s="82">
        <v>27780</v>
      </c>
      <c r="T90" s="81">
        <v>0</v>
      </c>
      <c r="U90" s="81">
        <v>0</v>
      </c>
    </row>
    <row r="91" spans="1:21" ht="17.5" customHeight="1" x14ac:dyDescent="0.3">
      <c r="A91" s="62" t="s">
        <v>326</v>
      </c>
      <c r="B91" s="82">
        <v>273726</v>
      </c>
      <c r="C91" s="62">
        <v>146</v>
      </c>
      <c r="D91" s="81">
        <v>13392997.85</v>
      </c>
      <c r="E91" s="46">
        <v>821</v>
      </c>
      <c r="G91" s="62" t="s">
        <v>398</v>
      </c>
      <c r="H91" s="82">
        <v>122470</v>
      </c>
      <c r="I91" s="82">
        <v>116934</v>
      </c>
      <c r="J91" s="62">
        <v>0</v>
      </c>
      <c r="K91" s="62">
        <v>0</v>
      </c>
      <c r="L91" s="81">
        <v>0</v>
      </c>
      <c r="M91" s="81">
        <v>270083.82</v>
      </c>
      <c r="O91" s="62" t="s">
        <v>340</v>
      </c>
      <c r="P91" s="82">
        <v>31534</v>
      </c>
      <c r="Q91" s="82">
        <v>31534</v>
      </c>
      <c r="R91" s="62">
        <v>0</v>
      </c>
      <c r="S91" s="82">
        <v>1402</v>
      </c>
      <c r="T91" s="81">
        <v>0</v>
      </c>
      <c r="U91" s="81">
        <v>0</v>
      </c>
    </row>
    <row r="92" spans="1:21" ht="17.5" customHeight="1" x14ac:dyDescent="0.3">
      <c r="A92" s="62" t="s">
        <v>327</v>
      </c>
      <c r="B92" s="82">
        <v>35749</v>
      </c>
      <c r="C92" s="62">
        <v>0</v>
      </c>
      <c r="D92" s="81">
        <v>1743836.22</v>
      </c>
      <c r="E92" s="46">
        <v>0</v>
      </c>
      <c r="G92" s="62" t="s">
        <v>399</v>
      </c>
      <c r="H92" s="82">
        <v>10510664</v>
      </c>
      <c r="I92" s="82">
        <v>10486663</v>
      </c>
      <c r="J92" s="82">
        <v>16154</v>
      </c>
      <c r="K92" s="82">
        <v>1996</v>
      </c>
      <c r="L92" s="81">
        <v>1170768.78</v>
      </c>
      <c r="M92" s="81">
        <v>0</v>
      </c>
      <c r="O92" s="62" t="s">
        <v>404</v>
      </c>
      <c r="P92" s="62">
        <v>75</v>
      </c>
      <c r="Q92" s="62">
        <v>0</v>
      </c>
      <c r="R92" s="62">
        <v>0</v>
      </c>
      <c r="S92" s="62">
        <v>0</v>
      </c>
      <c r="T92" s="81">
        <v>3658.5</v>
      </c>
      <c r="U92" s="81">
        <v>0</v>
      </c>
    </row>
    <row r="93" spans="1:21" ht="17.5" customHeight="1" x14ac:dyDescent="0.3">
      <c r="A93" s="62" t="s">
        <v>328</v>
      </c>
      <c r="B93" s="82">
        <v>247189</v>
      </c>
      <c r="C93" s="62">
        <v>0</v>
      </c>
      <c r="D93" s="81">
        <v>0</v>
      </c>
      <c r="E93" s="46">
        <v>0</v>
      </c>
      <c r="G93" s="62" t="s">
        <v>400</v>
      </c>
      <c r="H93" s="82">
        <v>2533879</v>
      </c>
      <c r="I93" s="82">
        <v>2528093</v>
      </c>
      <c r="J93" s="62">
        <v>0</v>
      </c>
      <c r="K93" s="62">
        <v>0</v>
      </c>
      <c r="L93" s="81">
        <v>282241.08</v>
      </c>
      <c r="M93" s="81">
        <v>0</v>
      </c>
      <c r="O93" s="62" t="s">
        <v>342</v>
      </c>
      <c r="P93" s="82">
        <v>2022</v>
      </c>
      <c r="Q93" s="62">
        <v>0</v>
      </c>
      <c r="R93" s="62">
        <v>0</v>
      </c>
      <c r="S93" s="62">
        <v>0</v>
      </c>
      <c r="T93" s="81">
        <v>0</v>
      </c>
      <c r="U93" s="81">
        <v>0</v>
      </c>
    </row>
    <row r="94" spans="1:21" ht="17.5" customHeight="1" x14ac:dyDescent="0.3">
      <c r="A94" s="62" t="s">
        <v>329</v>
      </c>
      <c r="B94" s="82">
        <v>6546</v>
      </c>
      <c r="C94" s="62">
        <v>0</v>
      </c>
      <c r="D94" s="81">
        <v>0</v>
      </c>
      <c r="E94" s="46">
        <v>0</v>
      </c>
      <c r="G94" s="62" t="s">
        <v>401</v>
      </c>
      <c r="H94" s="82">
        <v>290448</v>
      </c>
      <c r="I94" s="82">
        <v>289785</v>
      </c>
      <c r="J94" s="62">
        <v>0</v>
      </c>
      <c r="K94" s="62">
        <v>0</v>
      </c>
      <c r="L94" s="81">
        <v>32341.14</v>
      </c>
      <c r="M94" s="81">
        <v>0</v>
      </c>
      <c r="O94" s="62" t="s">
        <v>343</v>
      </c>
      <c r="P94" s="82">
        <v>15706</v>
      </c>
      <c r="Q94" s="82">
        <v>7469</v>
      </c>
      <c r="R94" s="62">
        <v>0</v>
      </c>
      <c r="S94" s="62">
        <v>9</v>
      </c>
      <c r="T94" s="81">
        <v>401800.86</v>
      </c>
      <c r="U94" s="81">
        <v>0</v>
      </c>
    </row>
    <row r="95" spans="1:21" ht="17.5" customHeight="1" x14ac:dyDescent="0.3">
      <c r="A95" s="62" t="s">
        <v>330</v>
      </c>
      <c r="B95" s="82">
        <v>16470</v>
      </c>
      <c r="C95" s="82">
        <v>3000</v>
      </c>
      <c r="D95" s="81">
        <v>657066.6</v>
      </c>
      <c r="E95" s="46">
        <v>16935</v>
      </c>
      <c r="G95" s="62" t="s">
        <v>332</v>
      </c>
      <c r="H95" s="82">
        <v>6893830</v>
      </c>
      <c r="I95" s="82">
        <v>6893830</v>
      </c>
      <c r="J95" s="62">
        <v>0</v>
      </c>
      <c r="K95" s="82">
        <v>10444</v>
      </c>
      <c r="L95" s="81">
        <v>0</v>
      </c>
      <c r="M95" s="81">
        <v>0</v>
      </c>
      <c r="O95" s="62" t="s">
        <v>345</v>
      </c>
      <c r="P95" s="82">
        <v>951650</v>
      </c>
      <c r="Q95" s="82">
        <v>951650</v>
      </c>
      <c r="R95" s="62">
        <v>0</v>
      </c>
      <c r="S95" s="82">
        <v>68289</v>
      </c>
      <c r="T95" s="81">
        <v>0</v>
      </c>
      <c r="U95" s="81">
        <v>0</v>
      </c>
    </row>
    <row r="96" spans="1:21" ht="17.5" customHeight="1" x14ac:dyDescent="0.3">
      <c r="A96" s="62" t="s">
        <v>331</v>
      </c>
      <c r="B96" s="82">
        <v>14513790</v>
      </c>
      <c r="C96" s="82">
        <v>14477804</v>
      </c>
      <c r="D96" s="81">
        <v>1755434.82</v>
      </c>
      <c r="E96" s="46">
        <v>81739926</v>
      </c>
      <c r="G96" s="62" t="s">
        <v>402</v>
      </c>
      <c r="H96" s="82">
        <v>9667</v>
      </c>
      <c r="I96" s="82">
        <v>9667</v>
      </c>
      <c r="J96" s="62">
        <v>0</v>
      </c>
      <c r="K96" s="62">
        <v>0</v>
      </c>
      <c r="L96" s="81">
        <v>0</v>
      </c>
      <c r="M96" s="81">
        <v>0</v>
      </c>
      <c r="O96" s="62" t="s">
        <v>405</v>
      </c>
      <c r="P96" s="82">
        <v>826334</v>
      </c>
      <c r="Q96" s="82">
        <v>826334</v>
      </c>
      <c r="R96" s="62">
        <v>0</v>
      </c>
      <c r="S96" s="62">
        <v>0</v>
      </c>
      <c r="T96" s="81">
        <v>0</v>
      </c>
      <c r="U96" s="81">
        <v>0</v>
      </c>
    </row>
    <row r="97" spans="1:21" ht="17.5" customHeight="1" x14ac:dyDescent="0.3">
      <c r="A97" s="62" t="s">
        <v>332</v>
      </c>
      <c r="B97" s="82">
        <v>8510860</v>
      </c>
      <c r="C97" s="82">
        <v>8510860</v>
      </c>
      <c r="D97" s="81">
        <v>0</v>
      </c>
      <c r="E97" s="46">
        <v>48051287</v>
      </c>
      <c r="G97" s="62" t="s">
        <v>334</v>
      </c>
      <c r="H97" s="82">
        <v>1129260</v>
      </c>
      <c r="I97" s="82">
        <v>1129260</v>
      </c>
      <c r="J97" s="62">
        <v>597</v>
      </c>
      <c r="K97" s="82">
        <v>48475</v>
      </c>
      <c r="L97" s="81">
        <v>0</v>
      </c>
      <c r="M97" s="81">
        <v>0</v>
      </c>
      <c r="O97" s="62" t="s">
        <v>346</v>
      </c>
      <c r="P97" s="62">
        <v>429</v>
      </c>
      <c r="Q97" s="62">
        <v>0</v>
      </c>
      <c r="R97" s="62">
        <v>0</v>
      </c>
      <c r="S97" s="62">
        <v>0</v>
      </c>
      <c r="T97" s="81">
        <v>20926.62</v>
      </c>
      <c r="U97" s="81">
        <v>0</v>
      </c>
    </row>
    <row r="98" spans="1:21" ht="17.5" customHeight="1" x14ac:dyDescent="0.3">
      <c r="A98" s="62" t="s">
        <v>333</v>
      </c>
      <c r="B98" s="82">
        <v>9667</v>
      </c>
      <c r="C98" s="82">
        <v>9667</v>
      </c>
      <c r="D98" s="81">
        <v>0</v>
      </c>
      <c r="E98" s="46">
        <v>54575</v>
      </c>
      <c r="G98" s="62" t="s">
        <v>335</v>
      </c>
      <c r="H98" s="82">
        <v>193218</v>
      </c>
      <c r="I98" s="82">
        <v>193218</v>
      </c>
      <c r="J98" s="62">
        <v>0</v>
      </c>
      <c r="K98" s="62">
        <v>0</v>
      </c>
      <c r="L98" s="81">
        <v>0</v>
      </c>
      <c r="M98" s="81">
        <v>0</v>
      </c>
      <c r="O98" s="62" t="s">
        <v>347</v>
      </c>
      <c r="P98" s="62">
        <v>237</v>
      </c>
      <c r="Q98" s="62">
        <v>0</v>
      </c>
      <c r="R98" s="62">
        <v>0</v>
      </c>
      <c r="S98" s="62">
        <v>0</v>
      </c>
      <c r="T98" s="81">
        <v>11560.86</v>
      </c>
      <c r="U98" s="81">
        <v>0</v>
      </c>
    </row>
    <row r="99" spans="1:21" ht="17.5" customHeight="1" x14ac:dyDescent="0.3">
      <c r="A99" s="62" t="s">
        <v>334</v>
      </c>
      <c r="B99" s="82">
        <v>1189414</v>
      </c>
      <c r="C99" s="82">
        <v>1189414</v>
      </c>
      <c r="D99" s="81">
        <v>0</v>
      </c>
      <c r="E99" s="46">
        <v>6715285</v>
      </c>
      <c r="G99" s="62" t="s">
        <v>336</v>
      </c>
      <c r="H99" s="82">
        <v>63098</v>
      </c>
      <c r="I99" s="62">
        <v>0</v>
      </c>
      <c r="J99" s="62">
        <v>0</v>
      </c>
      <c r="K99" s="62">
        <v>0</v>
      </c>
      <c r="L99" s="81">
        <v>3062188.55</v>
      </c>
      <c r="M99" s="81">
        <v>15734.09</v>
      </c>
      <c r="O99" s="62" t="s">
        <v>406</v>
      </c>
      <c r="P99" s="82">
        <v>2395</v>
      </c>
      <c r="Q99" s="62">
        <v>0</v>
      </c>
      <c r="R99" s="62">
        <v>0</v>
      </c>
      <c r="S99" s="62">
        <v>0</v>
      </c>
      <c r="T99" s="81">
        <v>116828.1</v>
      </c>
      <c r="U99" s="81">
        <v>0</v>
      </c>
    </row>
    <row r="100" spans="1:21" ht="17.5" customHeight="1" x14ac:dyDescent="0.3">
      <c r="A100" s="62" t="s">
        <v>335</v>
      </c>
      <c r="B100" s="82">
        <v>280558</v>
      </c>
      <c r="C100" s="82">
        <v>280558</v>
      </c>
      <c r="D100" s="81">
        <v>0</v>
      </c>
      <c r="E100" s="46">
        <v>1583993</v>
      </c>
      <c r="G100" s="62" t="s">
        <v>403</v>
      </c>
      <c r="H100" s="82">
        <v>1830</v>
      </c>
      <c r="I100" s="62">
        <v>0</v>
      </c>
      <c r="J100" s="62">
        <v>0</v>
      </c>
      <c r="K100" s="62">
        <v>0</v>
      </c>
      <c r="L100" s="81">
        <v>34975.26</v>
      </c>
      <c r="M100" s="81">
        <v>54472.26</v>
      </c>
      <c r="O100" s="62" t="s">
        <v>407</v>
      </c>
      <c r="P100" s="82">
        <v>14824</v>
      </c>
      <c r="Q100" s="62">
        <v>0</v>
      </c>
      <c r="R100" s="62">
        <v>0</v>
      </c>
      <c r="S100" s="62">
        <v>0</v>
      </c>
      <c r="T100" s="81">
        <v>0</v>
      </c>
      <c r="U100" s="81">
        <v>729177</v>
      </c>
    </row>
    <row r="101" spans="1:21" ht="17.5" customHeight="1" x14ac:dyDescent="0.3">
      <c r="A101" s="62" t="s">
        <v>336</v>
      </c>
      <c r="B101" s="82">
        <v>63098</v>
      </c>
      <c r="C101" s="62">
        <v>0</v>
      </c>
      <c r="D101" s="81">
        <v>3077922.64</v>
      </c>
      <c r="E101" s="46">
        <v>0</v>
      </c>
      <c r="G101" s="62" t="s">
        <v>338</v>
      </c>
      <c r="H101" s="82">
        <v>3415224</v>
      </c>
      <c r="I101" s="82">
        <v>3415224</v>
      </c>
      <c r="J101" s="82">
        <v>1863</v>
      </c>
      <c r="K101" s="82">
        <v>73648</v>
      </c>
      <c r="L101" s="81">
        <v>0</v>
      </c>
      <c r="M101" s="81">
        <v>0</v>
      </c>
      <c r="O101" s="62" t="s">
        <v>350</v>
      </c>
      <c r="P101" s="82">
        <v>11293</v>
      </c>
      <c r="Q101" s="62">
        <v>0</v>
      </c>
      <c r="R101" s="62">
        <v>0</v>
      </c>
      <c r="S101" s="62">
        <v>0</v>
      </c>
      <c r="T101" s="81">
        <v>0</v>
      </c>
      <c r="U101" s="81">
        <v>0</v>
      </c>
    </row>
    <row r="102" spans="1:21" ht="17.5" customHeight="1" x14ac:dyDescent="0.3">
      <c r="A102" s="62" t="s">
        <v>337</v>
      </c>
      <c r="B102" s="82">
        <v>1939</v>
      </c>
      <c r="C102" s="62">
        <v>0</v>
      </c>
      <c r="D102" s="81">
        <v>94764.54</v>
      </c>
      <c r="E102" s="46">
        <v>0</v>
      </c>
      <c r="G102" s="62" t="s">
        <v>339</v>
      </c>
      <c r="H102" s="62">
        <v>3</v>
      </c>
      <c r="I102" s="62">
        <v>0</v>
      </c>
      <c r="J102" s="62">
        <v>0</v>
      </c>
      <c r="K102" s="62">
        <v>0</v>
      </c>
      <c r="L102" s="81">
        <v>0</v>
      </c>
      <c r="M102" s="81">
        <v>0</v>
      </c>
      <c r="O102" s="62" t="s">
        <v>351</v>
      </c>
      <c r="P102" s="82">
        <v>306051</v>
      </c>
      <c r="Q102" s="82">
        <v>306051</v>
      </c>
      <c r="R102" s="62">
        <v>0</v>
      </c>
      <c r="S102" s="82">
        <v>76512</v>
      </c>
      <c r="T102" s="81">
        <v>0</v>
      </c>
      <c r="U102" s="81">
        <v>0</v>
      </c>
    </row>
    <row r="103" spans="1:21" ht="17.5" customHeight="1" x14ac:dyDescent="0.3">
      <c r="A103" s="62" t="s">
        <v>338</v>
      </c>
      <c r="B103" s="82">
        <v>3583088</v>
      </c>
      <c r="C103" s="82">
        <v>3583088</v>
      </c>
      <c r="D103" s="81">
        <v>0</v>
      </c>
      <c r="E103" s="46">
        <v>20229680</v>
      </c>
      <c r="G103" s="62" t="s">
        <v>340</v>
      </c>
      <c r="H103" s="82">
        <v>304766</v>
      </c>
      <c r="I103" s="82">
        <v>304766</v>
      </c>
      <c r="J103" s="62">
        <v>0</v>
      </c>
      <c r="K103" s="82">
        <v>7293</v>
      </c>
      <c r="L103" s="81">
        <v>0</v>
      </c>
      <c r="M103" s="81">
        <v>0</v>
      </c>
      <c r="O103" s="62" t="s">
        <v>352</v>
      </c>
      <c r="P103" s="82">
        <v>4661</v>
      </c>
      <c r="Q103" s="62">
        <v>0</v>
      </c>
      <c r="R103" s="62">
        <v>0</v>
      </c>
      <c r="S103" s="62">
        <v>0</v>
      </c>
      <c r="T103" s="81">
        <v>0</v>
      </c>
      <c r="U103" s="81">
        <v>0</v>
      </c>
    </row>
    <row r="104" spans="1:21" ht="17.5" customHeight="1" x14ac:dyDescent="0.3">
      <c r="A104" s="62" t="s">
        <v>339</v>
      </c>
      <c r="B104" s="62">
        <v>3</v>
      </c>
      <c r="C104" s="62">
        <v>0</v>
      </c>
      <c r="D104" s="81">
        <v>0</v>
      </c>
      <c r="E104" s="46">
        <v>0</v>
      </c>
      <c r="G104" s="62" t="s">
        <v>404</v>
      </c>
      <c r="H104" s="82">
        <v>4113</v>
      </c>
      <c r="I104" s="62">
        <v>0</v>
      </c>
      <c r="J104" s="62">
        <v>0</v>
      </c>
      <c r="K104" s="62">
        <v>0</v>
      </c>
      <c r="L104" s="81">
        <v>200632.14</v>
      </c>
      <c r="M104" s="81">
        <v>0</v>
      </c>
      <c r="O104" s="62" t="s">
        <v>355</v>
      </c>
      <c r="P104" s="62">
        <v>26</v>
      </c>
      <c r="Q104" s="62">
        <v>0</v>
      </c>
      <c r="R104" s="62">
        <v>0</v>
      </c>
      <c r="S104" s="62">
        <v>0</v>
      </c>
      <c r="T104" s="81">
        <v>1268.28</v>
      </c>
      <c r="U104" s="81">
        <v>0</v>
      </c>
    </row>
    <row r="105" spans="1:21" ht="17.5" customHeight="1" x14ac:dyDescent="0.3">
      <c r="A105" s="62" t="s">
        <v>340</v>
      </c>
      <c r="B105" s="82">
        <v>336300</v>
      </c>
      <c r="C105" s="82">
        <v>336300</v>
      </c>
      <c r="D105" s="81">
        <v>0</v>
      </c>
      <c r="E105" s="46">
        <v>1898706</v>
      </c>
      <c r="G105" s="62" t="s">
        <v>342</v>
      </c>
      <c r="H105" s="82">
        <v>25024</v>
      </c>
      <c r="I105" s="62">
        <v>0</v>
      </c>
      <c r="J105" s="62">
        <v>0</v>
      </c>
      <c r="K105" s="62">
        <v>0</v>
      </c>
      <c r="L105" s="81">
        <v>0</v>
      </c>
      <c r="M105" s="81">
        <v>0</v>
      </c>
      <c r="O105" s="62" t="s">
        <v>357</v>
      </c>
      <c r="P105" s="82">
        <v>2276</v>
      </c>
      <c r="Q105" s="62">
        <v>0</v>
      </c>
      <c r="R105" s="62">
        <v>0</v>
      </c>
      <c r="S105" s="62">
        <v>0</v>
      </c>
      <c r="T105" s="81">
        <v>111023.28</v>
      </c>
      <c r="U105" s="81">
        <v>0</v>
      </c>
    </row>
    <row r="106" spans="1:21" ht="17.5" customHeight="1" x14ac:dyDescent="0.3">
      <c r="A106" s="62" t="s">
        <v>341</v>
      </c>
      <c r="B106" s="82">
        <v>4188</v>
      </c>
      <c r="C106" s="62">
        <v>0</v>
      </c>
      <c r="D106" s="81">
        <v>204290.64</v>
      </c>
      <c r="E106" s="46">
        <v>0</v>
      </c>
      <c r="G106" s="62" t="s">
        <v>343</v>
      </c>
      <c r="H106" s="82">
        <v>130523</v>
      </c>
      <c r="I106" s="82">
        <v>130523</v>
      </c>
      <c r="J106" s="62">
        <v>0</v>
      </c>
      <c r="K106" s="62">
        <v>0</v>
      </c>
      <c r="L106" s="81">
        <v>0</v>
      </c>
      <c r="M106" s="81">
        <v>0</v>
      </c>
      <c r="O106" s="62" t="s">
        <v>358</v>
      </c>
      <c r="P106" s="82">
        <v>145151</v>
      </c>
      <c r="Q106" s="82">
        <v>145151</v>
      </c>
      <c r="R106" s="62">
        <v>0</v>
      </c>
      <c r="S106" s="62">
        <v>0</v>
      </c>
      <c r="T106" s="81">
        <v>0</v>
      </c>
      <c r="U106" s="81">
        <v>0</v>
      </c>
    </row>
    <row r="107" spans="1:21" ht="17.5" customHeight="1" x14ac:dyDescent="0.3">
      <c r="A107" s="62" t="s">
        <v>342</v>
      </c>
      <c r="B107" s="82">
        <v>27046</v>
      </c>
      <c r="C107" s="62">
        <v>0</v>
      </c>
      <c r="D107" s="81">
        <v>0</v>
      </c>
      <c r="E107" s="46">
        <v>0</v>
      </c>
      <c r="G107" s="62" t="s">
        <v>345</v>
      </c>
      <c r="H107" s="82">
        <v>7166422</v>
      </c>
      <c r="I107" s="82">
        <v>7164933</v>
      </c>
      <c r="J107" s="62">
        <v>0</v>
      </c>
      <c r="K107" s="62">
        <v>0</v>
      </c>
      <c r="L107" s="81">
        <v>72633.42</v>
      </c>
      <c r="M107" s="81">
        <v>0</v>
      </c>
      <c r="O107" s="62" t="s">
        <v>409</v>
      </c>
      <c r="P107" s="82">
        <v>15201</v>
      </c>
      <c r="Q107" s="62">
        <v>0</v>
      </c>
      <c r="R107" s="62">
        <v>0</v>
      </c>
      <c r="S107" s="62">
        <v>0</v>
      </c>
      <c r="T107" s="81">
        <v>741504.78</v>
      </c>
      <c r="U107" s="81">
        <v>0</v>
      </c>
    </row>
    <row r="108" spans="1:21" ht="17.5" customHeight="1" x14ac:dyDescent="0.3">
      <c r="A108" s="62" t="s">
        <v>343</v>
      </c>
      <c r="B108" s="82">
        <v>146229</v>
      </c>
      <c r="C108" s="82">
        <v>137992</v>
      </c>
      <c r="D108" s="81">
        <v>401800.86</v>
      </c>
      <c r="E108" s="46">
        <v>779083</v>
      </c>
      <c r="G108" s="62" t="s">
        <v>405</v>
      </c>
      <c r="H108" s="82">
        <v>3524467</v>
      </c>
      <c r="I108" s="82">
        <v>1311116</v>
      </c>
      <c r="J108" s="62">
        <v>0</v>
      </c>
      <c r="K108" s="62">
        <v>0</v>
      </c>
      <c r="L108" s="81">
        <v>107967261.78</v>
      </c>
      <c r="M108" s="81">
        <v>0</v>
      </c>
      <c r="O108" s="62" t="s">
        <v>410</v>
      </c>
      <c r="P108" s="82">
        <v>45018</v>
      </c>
      <c r="Q108" s="82">
        <v>45018</v>
      </c>
      <c r="R108" s="62">
        <v>0</v>
      </c>
      <c r="S108" s="62">
        <v>0</v>
      </c>
      <c r="T108" s="81">
        <v>0</v>
      </c>
      <c r="U108" s="81">
        <v>0</v>
      </c>
    </row>
    <row r="109" spans="1:21" ht="17.5" customHeight="1" x14ac:dyDescent="0.3">
      <c r="A109" s="62" t="s">
        <v>344</v>
      </c>
      <c r="B109" s="82">
        <v>279812</v>
      </c>
      <c r="C109" s="82">
        <v>279812</v>
      </c>
      <c r="D109" s="81">
        <v>0</v>
      </c>
      <c r="E109" s="46">
        <v>1579782</v>
      </c>
      <c r="G109" s="62" t="s">
        <v>346</v>
      </c>
      <c r="H109" s="82">
        <v>1129</v>
      </c>
      <c r="I109" s="62">
        <v>0</v>
      </c>
      <c r="J109" s="62">
        <v>0</v>
      </c>
      <c r="K109" s="62">
        <v>0</v>
      </c>
      <c r="L109" s="81">
        <v>55072.62</v>
      </c>
      <c r="M109" s="81">
        <v>0</v>
      </c>
      <c r="O109" s="62" t="s">
        <v>361</v>
      </c>
      <c r="P109" s="62">
        <v>475</v>
      </c>
      <c r="Q109" s="62">
        <v>475</v>
      </c>
      <c r="R109" s="62">
        <v>0</v>
      </c>
      <c r="S109" s="62">
        <v>0</v>
      </c>
      <c r="T109" s="81">
        <v>0</v>
      </c>
      <c r="U109" s="81">
        <v>0</v>
      </c>
    </row>
    <row r="110" spans="1:21" ht="17.5" customHeight="1" x14ac:dyDescent="0.3">
      <c r="A110" s="62" t="s">
        <v>345</v>
      </c>
      <c r="B110" s="82">
        <v>12468873</v>
      </c>
      <c r="C110" s="82">
        <v>10254033</v>
      </c>
      <c r="D110" s="81">
        <v>108039895.2</v>
      </c>
      <c r="E110" s="46">
        <v>57893030</v>
      </c>
      <c r="G110" s="62" t="s">
        <v>347</v>
      </c>
      <c r="H110" s="82">
        <v>2346</v>
      </c>
      <c r="I110" s="62">
        <v>0</v>
      </c>
      <c r="J110" s="62">
        <v>0</v>
      </c>
      <c r="K110" s="62">
        <v>0</v>
      </c>
      <c r="L110" s="81">
        <v>114437.88</v>
      </c>
      <c r="M110" s="81">
        <v>0</v>
      </c>
      <c r="O110" s="62" t="s">
        <v>362</v>
      </c>
      <c r="P110" s="62">
        <v>58</v>
      </c>
      <c r="Q110" s="62">
        <v>58</v>
      </c>
      <c r="R110" s="62">
        <v>0</v>
      </c>
      <c r="S110" s="62">
        <v>0</v>
      </c>
      <c r="T110" s="81">
        <v>0</v>
      </c>
      <c r="U110" s="81">
        <v>0</v>
      </c>
    </row>
    <row r="111" spans="1:21" ht="17.5" customHeight="1" x14ac:dyDescent="0.3">
      <c r="A111" s="62" t="s">
        <v>346</v>
      </c>
      <c r="B111" s="82">
        <v>1558</v>
      </c>
      <c r="C111" s="62">
        <v>0</v>
      </c>
      <c r="D111" s="81">
        <v>75999.240000000005</v>
      </c>
      <c r="E111" s="46">
        <v>0</v>
      </c>
      <c r="G111" s="62" t="s">
        <v>406</v>
      </c>
      <c r="H111" s="82">
        <v>34086</v>
      </c>
      <c r="I111" s="62">
        <v>0</v>
      </c>
      <c r="J111" s="62">
        <v>0</v>
      </c>
      <c r="K111" s="62">
        <v>0</v>
      </c>
      <c r="L111" s="81">
        <v>462715.08</v>
      </c>
      <c r="M111" s="81">
        <v>700000</v>
      </c>
      <c r="O111" s="62" t="s">
        <v>411</v>
      </c>
      <c r="P111" s="82">
        <v>39525</v>
      </c>
      <c r="Q111" s="62">
        <v>0</v>
      </c>
      <c r="R111" s="62">
        <v>0</v>
      </c>
      <c r="S111" s="62">
        <v>0</v>
      </c>
      <c r="T111" s="81">
        <v>1928029.5</v>
      </c>
      <c r="U111" s="81">
        <v>0</v>
      </c>
    </row>
    <row r="112" spans="1:21" ht="17.5" customHeight="1" x14ac:dyDescent="0.3">
      <c r="A112" s="62" t="s">
        <v>347</v>
      </c>
      <c r="B112" s="82">
        <v>2583</v>
      </c>
      <c r="C112" s="62">
        <v>0</v>
      </c>
      <c r="D112" s="81">
        <v>125998.74</v>
      </c>
      <c r="E112" s="46">
        <v>0</v>
      </c>
      <c r="G112" s="62" t="s">
        <v>407</v>
      </c>
      <c r="H112" s="82">
        <v>115691</v>
      </c>
      <c r="I112" s="62">
        <v>0</v>
      </c>
      <c r="J112" s="62">
        <v>0</v>
      </c>
      <c r="K112" s="62">
        <v>0</v>
      </c>
      <c r="L112" s="81">
        <v>0</v>
      </c>
      <c r="M112" s="81">
        <v>5690718.8300000001</v>
      </c>
      <c r="O112" s="62" t="s">
        <v>412</v>
      </c>
      <c r="P112" s="82">
        <v>2612</v>
      </c>
      <c r="Q112" s="82">
        <v>2612</v>
      </c>
      <c r="R112" s="62">
        <v>0</v>
      </c>
      <c r="S112" s="62">
        <v>0</v>
      </c>
      <c r="T112" s="81">
        <v>0</v>
      </c>
      <c r="U112" s="81">
        <v>0</v>
      </c>
    </row>
    <row r="113" spans="1:21" ht="17.5" customHeight="1" x14ac:dyDescent="0.3">
      <c r="A113" s="62" t="s">
        <v>348</v>
      </c>
      <c r="B113" s="82">
        <v>36481</v>
      </c>
      <c r="C113" s="62">
        <v>0</v>
      </c>
      <c r="D113" s="81">
        <v>1279543.18</v>
      </c>
      <c r="E113" s="46">
        <v>0</v>
      </c>
      <c r="G113" s="62" t="s">
        <v>350</v>
      </c>
      <c r="H113" s="82">
        <v>169327</v>
      </c>
      <c r="I113" s="82">
        <v>3256</v>
      </c>
      <c r="J113" s="62">
        <v>0</v>
      </c>
      <c r="K113" s="82">
        <v>3256</v>
      </c>
      <c r="L113" s="81">
        <v>0</v>
      </c>
      <c r="M113" s="81">
        <v>0</v>
      </c>
      <c r="O113" s="62" t="s">
        <v>413</v>
      </c>
      <c r="P113" s="82">
        <v>12654</v>
      </c>
      <c r="Q113" s="62">
        <v>0</v>
      </c>
      <c r="R113" s="62">
        <v>0</v>
      </c>
      <c r="S113" s="62">
        <v>0</v>
      </c>
      <c r="T113" s="81">
        <v>617262.12</v>
      </c>
      <c r="U113" s="81">
        <v>0</v>
      </c>
    </row>
    <row r="114" spans="1:21" ht="17.5" customHeight="1" x14ac:dyDescent="0.3">
      <c r="A114" s="62" t="s">
        <v>349</v>
      </c>
      <c r="B114" s="82">
        <v>130515</v>
      </c>
      <c r="C114" s="62">
        <v>0</v>
      </c>
      <c r="D114" s="81">
        <v>6419895.8300000001</v>
      </c>
      <c r="E114" s="46">
        <v>0</v>
      </c>
      <c r="G114" s="62" t="s">
        <v>351</v>
      </c>
      <c r="H114" s="82">
        <v>4768927</v>
      </c>
      <c r="I114" s="82">
        <v>4768927</v>
      </c>
      <c r="J114" s="62">
        <v>0</v>
      </c>
      <c r="K114" s="82">
        <v>708509</v>
      </c>
      <c r="L114" s="81">
        <v>0</v>
      </c>
      <c r="M114" s="81">
        <v>0</v>
      </c>
      <c r="O114" s="62" t="s">
        <v>366</v>
      </c>
      <c r="P114" s="82">
        <v>1483</v>
      </c>
      <c r="Q114" s="62">
        <v>0</v>
      </c>
      <c r="R114" s="62">
        <v>0</v>
      </c>
      <c r="S114" s="62">
        <v>0</v>
      </c>
      <c r="T114" s="81">
        <v>72340.740000000005</v>
      </c>
      <c r="U114" s="81">
        <v>0</v>
      </c>
    </row>
    <row r="115" spans="1:21" ht="17.5" customHeight="1" x14ac:dyDescent="0.3">
      <c r="A115" s="62" t="s">
        <v>350</v>
      </c>
      <c r="B115" s="82">
        <v>180620</v>
      </c>
      <c r="C115" s="82">
        <v>3256</v>
      </c>
      <c r="D115" s="81">
        <v>0</v>
      </c>
      <c r="E115" s="46">
        <v>18381</v>
      </c>
      <c r="G115" s="62" t="s">
        <v>352</v>
      </c>
      <c r="H115" s="82">
        <v>74339</v>
      </c>
      <c r="I115" s="62">
        <v>0</v>
      </c>
      <c r="J115" s="62">
        <v>0</v>
      </c>
      <c r="K115" s="62">
        <v>0</v>
      </c>
      <c r="L115" s="81">
        <v>0</v>
      </c>
      <c r="M115" s="81">
        <v>0</v>
      </c>
      <c r="O115" s="28" t="s">
        <v>414</v>
      </c>
      <c r="P115" s="63">
        <v>11782299</v>
      </c>
      <c r="Q115" s="63">
        <v>10852975</v>
      </c>
      <c r="R115" s="63">
        <v>15368</v>
      </c>
      <c r="S115" s="63">
        <v>508755</v>
      </c>
      <c r="T115" s="84">
        <v>39684676.32</v>
      </c>
      <c r="U115" s="84">
        <v>3893991.94</v>
      </c>
    </row>
    <row r="116" spans="1:21" ht="17.5" customHeight="1" x14ac:dyDescent="0.3">
      <c r="A116" s="62" t="s">
        <v>351</v>
      </c>
      <c r="B116" s="82">
        <v>5074978</v>
      </c>
      <c r="C116" s="82">
        <v>5074978</v>
      </c>
      <c r="D116" s="81">
        <v>0</v>
      </c>
      <c r="E116" s="46">
        <v>28652713</v>
      </c>
      <c r="G116" s="62" t="s">
        <v>408</v>
      </c>
      <c r="H116" s="82">
        <v>1487</v>
      </c>
      <c r="I116" s="62">
        <v>0</v>
      </c>
      <c r="J116" s="62">
        <v>0</v>
      </c>
      <c r="K116" s="62">
        <v>0</v>
      </c>
      <c r="L116" s="81">
        <v>72535.86</v>
      </c>
      <c r="M116" s="81">
        <v>0</v>
      </c>
    </row>
    <row r="117" spans="1:21" ht="17.5" customHeight="1" x14ac:dyDescent="0.3">
      <c r="A117" s="62" t="s">
        <v>352</v>
      </c>
      <c r="B117" s="82">
        <v>79000</v>
      </c>
      <c r="C117" s="62">
        <v>0</v>
      </c>
      <c r="D117" s="81">
        <v>0</v>
      </c>
      <c r="E117" s="46">
        <v>0</v>
      </c>
      <c r="G117" s="62" t="s">
        <v>354</v>
      </c>
      <c r="H117" s="62">
        <v>277</v>
      </c>
      <c r="I117" s="62">
        <v>277</v>
      </c>
      <c r="J117" s="62">
        <v>0</v>
      </c>
      <c r="K117" s="62">
        <v>0</v>
      </c>
      <c r="L117" s="81">
        <v>0</v>
      </c>
      <c r="M117" s="81">
        <v>0</v>
      </c>
    </row>
    <row r="118" spans="1:21" ht="17.5" customHeight="1" x14ac:dyDescent="0.3">
      <c r="A118" s="62" t="s">
        <v>353</v>
      </c>
      <c r="B118" s="82">
        <v>1487</v>
      </c>
      <c r="C118" s="62">
        <v>0</v>
      </c>
      <c r="D118" s="81">
        <v>72535.86</v>
      </c>
      <c r="E118" s="46">
        <v>0</v>
      </c>
      <c r="G118" s="62" t="s">
        <v>355</v>
      </c>
      <c r="H118" s="82">
        <v>12938</v>
      </c>
      <c r="I118" s="62">
        <v>0</v>
      </c>
      <c r="J118" s="62">
        <v>0</v>
      </c>
      <c r="K118" s="62">
        <v>0</v>
      </c>
      <c r="L118" s="81">
        <v>631115.64</v>
      </c>
      <c r="M118" s="81">
        <v>0</v>
      </c>
    </row>
    <row r="119" spans="1:21" ht="17.5" customHeight="1" x14ac:dyDescent="0.3">
      <c r="A119" s="62" t="s">
        <v>354</v>
      </c>
      <c r="B119" s="62">
        <v>277</v>
      </c>
      <c r="C119" s="62">
        <v>277</v>
      </c>
      <c r="D119" s="81">
        <v>0</v>
      </c>
      <c r="E119" s="46">
        <v>1561</v>
      </c>
      <c r="G119" s="62" t="s">
        <v>356</v>
      </c>
      <c r="H119" s="82">
        <v>2928</v>
      </c>
      <c r="I119" s="62">
        <v>0</v>
      </c>
      <c r="J119" s="62">
        <v>0</v>
      </c>
      <c r="K119" s="62">
        <v>0</v>
      </c>
      <c r="L119" s="81">
        <v>142827.84</v>
      </c>
      <c r="M119" s="81">
        <v>0</v>
      </c>
    </row>
    <row r="120" spans="1:21" ht="17.5" customHeight="1" x14ac:dyDescent="0.3">
      <c r="A120" s="62" t="s">
        <v>355</v>
      </c>
      <c r="B120" s="82">
        <v>12964</v>
      </c>
      <c r="C120" s="62">
        <v>0</v>
      </c>
      <c r="D120" s="81">
        <v>632383.92000000004</v>
      </c>
      <c r="E120" s="46">
        <v>0</v>
      </c>
      <c r="G120" s="62" t="s">
        <v>357</v>
      </c>
      <c r="H120" s="82">
        <v>56371</v>
      </c>
      <c r="I120" s="62">
        <v>0</v>
      </c>
      <c r="J120" s="62">
        <v>0</v>
      </c>
      <c r="K120" s="62">
        <v>0</v>
      </c>
      <c r="L120" s="81">
        <v>2749777.38</v>
      </c>
      <c r="M120" s="81">
        <v>0</v>
      </c>
    </row>
    <row r="121" spans="1:21" ht="17.5" customHeight="1" x14ac:dyDescent="0.3">
      <c r="A121" s="62" t="s">
        <v>356</v>
      </c>
      <c r="B121" s="82">
        <v>2928</v>
      </c>
      <c r="C121" s="62">
        <v>0</v>
      </c>
      <c r="D121" s="81">
        <v>142827.84</v>
      </c>
      <c r="E121" s="46">
        <v>0</v>
      </c>
      <c r="G121" s="62" t="s">
        <v>358</v>
      </c>
      <c r="H121" s="82">
        <v>1239003</v>
      </c>
      <c r="I121" s="82">
        <v>679849</v>
      </c>
      <c r="J121" s="62">
        <v>0</v>
      </c>
      <c r="K121" s="62">
        <v>0</v>
      </c>
      <c r="L121" s="81">
        <v>10275532.119999999</v>
      </c>
      <c r="M121" s="81">
        <v>17049928.530000001</v>
      </c>
    </row>
    <row r="122" spans="1:21" ht="17.5" customHeight="1" x14ac:dyDescent="0.3">
      <c r="A122" s="62" t="s">
        <v>357</v>
      </c>
      <c r="B122" s="82">
        <v>58647</v>
      </c>
      <c r="C122" s="62">
        <v>0</v>
      </c>
      <c r="D122" s="81">
        <v>2860800.66</v>
      </c>
      <c r="E122" s="46">
        <v>0</v>
      </c>
      <c r="G122" s="62" t="s">
        <v>409</v>
      </c>
      <c r="H122" s="82">
        <v>186666</v>
      </c>
      <c r="I122" s="82">
        <v>132799</v>
      </c>
      <c r="J122" s="62">
        <v>0</v>
      </c>
      <c r="K122" s="62">
        <v>0</v>
      </c>
      <c r="L122" s="81">
        <v>2627632.2599999998</v>
      </c>
      <c r="M122" s="81">
        <v>0</v>
      </c>
    </row>
    <row r="123" spans="1:21" ht="17.5" customHeight="1" x14ac:dyDescent="0.3">
      <c r="A123" s="62" t="s">
        <v>358</v>
      </c>
      <c r="B123" s="82">
        <v>1384154</v>
      </c>
      <c r="C123" s="82">
        <v>825000</v>
      </c>
      <c r="D123" s="81">
        <v>27325460.649999999</v>
      </c>
      <c r="E123" s="46">
        <v>4657848</v>
      </c>
      <c r="G123" s="62" t="s">
        <v>410</v>
      </c>
      <c r="H123" s="82">
        <v>970846</v>
      </c>
      <c r="I123" s="82">
        <v>968629</v>
      </c>
      <c r="J123" s="62">
        <v>842</v>
      </c>
      <c r="K123" s="62">
        <v>0</v>
      </c>
      <c r="L123" s="81">
        <v>108145.26</v>
      </c>
      <c r="M123" s="81">
        <v>0</v>
      </c>
    </row>
    <row r="124" spans="1:21" ht="17.5" customHeight="1" x14ac:dyDescent="0.3">
      <c r="A124" s="62" t="s">
        <v>359</v>
      </c>
      <c r="B124" s="82">
        <v>201867</v>
      </c>
      <c r="C124" s="82">
        <v>132799</v>
      </c>
      <c r="D124" s="81">
        <v>3369137.04</v>
      </c>
      <c r="E124" s="46">
        <v>749764</v>
      </c>
      <c r="G124" s="62" t="s">
        <v>361</v>
      </c>
      <c r="H124" s="82">
        <v>2919</v>
      </c>
      <c r="I124" s="82">
        <v>2919</v>
      </c>
      <c r="J124" s="62">
        <v>0</v>
      </c>
      <c r="K124" s="62">
        <v>0</v>
      </c>
      <c r="L124" s="81">
        <v>0</v>
      </c>
      <c r="M124" s="81">
        <v>0</v>
      </c>
    </row>
    <row r="125" spans="1:21" ht="17.5" customHeight="1" x14ac:dyDescent="0.3">
      <c r="A125" s="62" t="s">
        <v>360</v>
      </c>
      <c r="B125" s="82">
        <v>1015864</v>
      </c>
      <c r="C125" s="82">
        <v>1013647</v>
      </c>
      <c r="D125" s="81">
        <v>108145.26</v>
      </c>
      <c r="E125" s="46">
        <v>5722926</v>
      </c>
      <c r="G125" s="62" t="s">
        <v>362</v>
      </c>
      <c r="H125" s="82">
        <v>17972</v>
      </c>
      <c r="I125" s="82">
        <v>17972</v>
      </c>
      <c r="J125" s="62">
        <v>0</v>
      </c>
      <c r="K125" s="82">
        <v>2526</v>
      </c>
      <c r="L125" s="81">
        <v>0</v>
      </c>
      <c r="M125" s="81">
        <v>0</v>
      </c>
    </row>
    <row r="126" spans="1:21" ht="17.5" customHeight="1" x14ac:dyDescent="0.3">
      <c r="A126" s="62" t="s">
        <v>361</v>
      </c>
      <c r="B126" s="82">
        <v>3394</v>
      </c>
      <c r="C126" s="82">
        <v>3394</v>
      </c>
      <c r="D126" s="81">
        <v>0</v>
      </c>
      <c r="E126" s="46">
        <v>19160</v>
      </c>
      <c r="G126" s="62" t="s">
        <v>411</v>
      </c>
      <c r="H126" s="82">
        <v>67819</v>
      </c>
      <c r="I126" s="82">
        <v>38081</v>
      </c>
      <c r="J126" s="62">
        <v>363</v>
      </c>
      <c r="K126" s="82">
        <v>2239</v>
      </c>
      <c r="L126" s="81">
        <v>1450619.64</v>
      </c>
      <c r="M126" s="81">
        <v>0</v>
      </c>
    </row>
    <row r="127" spans="1:21" ht="17.5" customHeight="1" x14ac:dyDescent="0.3">
      <c r="A127" s="62" t="s">
        <v>362</v>
      </c>
      <c r="B127" s="82">
        <v>18030</v>
      </c>
      <c r="C127" s="82">
        <v>18030</v>
      </c>
      <c r="D127" s="81">
        <v>0</v>
      </c>
      <c r="E127" s="46">
        <v>101792</v>
      </c>
      <c r="G127" s="62" t="s">
        <v>412</v>
      </c>
      <c r="H127" s="82">
        <v>26212</v>
      </c>
      <c r="I127" s="82">
        <v>26196</v>
      </c>
      <c r="J127" s="62">
        <v>0</v>
      </c>
      <c r="K127" s="62">
        <v>0</v>
      </c>
      <c r="L127" s="81">
        <v>0</v>
      </c>
      <c r="M127" s="81">
        <v>0</v>
      </c>
    </row>
    <row r="128" spans="1:21" ht="17.5" customHeight="1" x14ac:dyDescent="0.3">
      <c r="A128" s="62" t="s">
        <v>363</v>
      </c>
      <c r="B128" s="82">
        <v>107344</v>
      </c>
      <c r="C128" s="82">
        <v>38081</v>
      </c>
      <c r="D128" s="81">
        <v>3378649.14</v>
      </c>
      <c r="E128" s="46">
        <v>214998</v>
      </c>
      <c r="G128" s="62" t="s">
        <v>413</v>
      </c>
      <c r="H128" s="82">
        <v>278177</v>
      </c>
      <c r="I128" s="82">
        <v>40000</v>
      </c>
      <c r="J128" s="62">
        <v>0</v>
      </c>
      <c r="K128" s="62">
        <v>0</v>
      </c>
      <c r="L128" s="81">
        <v>11618274.060000001</v>
      </c>
      <c r="M128" s="81">
        <v>0</v>
      </c>
    </row>
    <row r="129" spans="1:13" ht="17.5" customHeight="1" x14ac:dyDescent="0.3">
      <c r="A129" s="62" t="s">
        <v>364</v>
      </c>
      <c r="B129" s="82">
        <v>28824</v>
      </c>
      <c r="C129" s="82">
        <v>28808</v>
      </c>
      <c r="D129" s="81">
        <v>0</v>
      </c>
      <c r="E129" s="46">
        <v>162644</v>
      </c>
      <c r="G129" s="62" t="s">
        <v>366</v>
      </c>
      <c r="H129" s="82">
        <v>26826</v>
      </c>
      <c r="I129" s="62">
        <v>0</v>
      </c>
      <c r="J129" s="62">
        <v>0</v>
      </c>
      <c r="K129" s="62">
        <v>0</v>
      </c>
      <c r="L129" s="81">
        <v>1308572.28</v>
      </c>
      <c r="M129" s="81">
        <v>0</v>
      </c>
    </row>
    <row r="130" spans="1:13" ht="17.5" customHeight="1" x14ac:dyDescent="0.3">
      <c r="A130" s="62" t="s">
        <v>365</v>
      </c>
      <c r="B130" s="82">
        <v>290831</v>
      </c>
      <c r="C130" s="82">
        <v>40000</v>
      </c>
      <c r="D130" s="81">
        <v>12235536.18</v>
      </c>
      <c r="E130" s="46">
        <v>225832</v>
      </c>
      <c r="G130" s="28" t="s">
        <v>414</v>
      </c>
      <c r="H130" s="63">
        <v>116940506</v>
      </c>
      <c r="I130" s="63">
        <v>103721658</v>
      </c>
      <c r="J130" s="63">
        <v>220444</v>
      </c>
      <c r="K130" s="63">
        <v>1456696</v>
      </c>
      <c r="L130" s="84">
        <v>544241351.16999996</v>
      </c>
      <c r="M130" s="84">
        <v>68974271.260000005</v>
      </c>
    </row>
    <row r="131" spans="1:13" ht="17.5" customHeight="1" x14ac:dyDescent="0.3">
      <c r="A131" s="62" t="s">
        <v>366</v>
      </c>
      <c r="B131" s="82">
        <v>28309</v>
      </c>
      <c r="C131" s="62">
        <v>0</v>
      </c>
      <c r="D131" s="81">
        <v>1380913.02</v>
      </c>
      <c r="E131" s="46">
        <v>0</v>
      </c>
    </row>
    <row r="132" spans="1:13" ht="17.5" customHeight="1" x14ac:dyDescent="0.3">
      <c r="A132" s="28" t="s">
        <v>171</v>
      </c>
      <c r="B132" s="63">
        <v>130183968</v>
      </c>
      <c r="C132" s="63">
        <v>115942339</v>
      </c>
      <c r="D132" s="83">
        <v>661353123</v>
      </c>
      <c r="E132" s="83">
        <v>654596272</v>
      </c>
    </row>
    <row r="133" spans="1:13" ht="17.5" customHeight="1" x14ac:dyDescent="0.3"/>
    <row r="134" spans="1:13" ht="17.5" customHeight="1" x14ac:dyDescent="0.3"/>
    <row r="135" spans="1:13" ht="17.5" customHeight="1" x14ac:dyDescent="0.3"/>
    <row r="136" spans="1:13" ht="17.5" customHeight="1" x14ac:dyDescent="0.3"/>
    <row r="137" spans="1:13" ht="17.5" customHeight="1" x14ac:dyDescent="0.3"/>
    <row r="138" spans="1:13" ht="17.5" customHeight="1" x14ac:dyDescent="0.3"/>
    <row r="139" spans="1:13" ht="17.5" customHeight="1" x14ac:dyDescent="0.3"/>
    <row r="140" spans="1:13" ht="17.5" customHeight="1" x14ac:dyDescent="0.3"/>
    <row r="141" spans="1:13" ht="17.5" customHeight="1" x14ac:dyDescent="0.3"/>
    <row r="142" spans="1:13" ht="17.5" customHeight="1" x14ac:dyDescent="0.3"/>
    <row r="143" spans="1:13" ht="17.5" customHeight="1" x14ac:dyDescent="0.3"/>
    <row r="144" spans="1:13" ht="17.5" customHeight="1" x14ac:dyDescent="0.3"/>
    <row r="145" ht="17.5" customHeight="1" x14ac:dyDescent="0.3"/>
    <row r="146" ht="17.5" customHeight="1" x14ac:dyDescent="0.3"/>
    <row r="147" ht="17.5" customHeight="1" x14ac:dyDescent="0.3"/>
    <row r="148" ht="17.5" customHeight="1" x14ac:dyDescent="0.3"/>
    <row r="149" ht="17.5" customHeight="1" x14ac:dyDescent="0.3"/>
    <row r="150" ht="17.5" customHeight="1" x14ac:dyDescent="0.3"/>
    <row r="151" ht="17.5" customHeight="1" x14ac:dyDescent="0.3"/>
    <row r="152" ht="17.5" customHeight="1" x14ac:dyDescent="0.3"/>
    <row r="153" ht="17.5" customHeight="1" x14ac:dyDescent="0.3"/>
    <row r="154" ht="17.5" customHeight="1" x14ac:dyDescent="0.3"/>
    <row r="155" ht="17.5" customHeight="1" x14ac:dyDescent="0.3"/>
    <row r="156" ht="17.5" customHeight="1" x14ac:dyDescent="0.3"/>
    <row r="157" ht="17.5" customHeight="1" x14ac:dyDescent="0.3"/>
    <row r="158" ht="17.5" customHeight="1" x14ac:dyDescent="0.3"/>
    <row r="159" ht="17.5" customHeight="1" x14ac:dyDescent="0.3"/>
    <row r="160" ht="17.5" customHeight="1" x14ac:dyDescent="0.3"/>
    <row r="161" ht="17.5" customHeight="1" x14ac:dyDescent="0.3"/>
    <row r="162" ht="17.5" customHeight="1" x14ac:dyDescent="0.3"/>
    <row r="163" ht="17.5" customHeight="1" x14ac:dyDescent="0.3"/>
    <row r="164" ht="17.5" customHeight="1" x14ac:dyDescent="0.3"/>
    <row r="165" ht="17.5" customHeight="1" x14ac:dyDescent="0.3"/>
    <row r="166" ht="17.5" customHeight="1" x14ac:dyDescent="0.3"/>
    <row r="167" ht="17.5" customHeight="1" x14ac:dyDescent="0.3"/>
    <row r="168" ht="17.5" customHeight="1" x14ac:dyDescent="0.3"/>
    <row r="169" ht="17.5" customHeight="1" x14ac:dyDescent="0.3"/>
    <row r="170" ht="17.5" customHeight="1" x14ac:dyDescent="0.3"/>
    <row r="171" ht="17.5" customHeight="1" x14ac:dyDescent="0.3"/>
    <row r="172" ht="17.5" customHeight="1" x14ac:dyDescent="0.3"/>
    <row r="173" ht="17.5" customHeight="1" x14ac:dyDescent="0.3"/>
    <row r="174" ht="17.5" customHeight="1" x14ac:dyDescent="0.3"/>
    <row r="175" ht="17.5" customHeight="1" x14ac:dyDescent="0.3"/>
    <row r="176" ht="17.5" customHeight="1" x14ac:dyDescent="0.3"/>
    <row r="177" ht="17.5" customHeight="1" x14ac:dyDescent="0.3"/>
    <row r="178" ht="17.5" customHeight="1" x14ac:dyDescent="0.3"/>
    <row r="179" ht="17.5" customHeight="1" x14ac:dyDescent="0.3"/>
    <row r="180" ht="17.5" customHeight="1" x14ac:dyDescent="0.3"/>
    <row r="181" ht="17.5" customHeight="1" x14ac:dyDescent="0.3"/>
    <row r="182" ht="17.5" customHeight="1" x14ac:dyDescent="0.3"/>
    <row r="183" ht="17.5" customHeight="1" x14ac:dyDescent="0.3"/>
    <row r="184" ht="17.5" customHeight="1" x14ac:dyDescent="0.3"/>
    <row r="185" ht="17.5" customHeight="1" x14ac:dyDescent="0.3"/>
    <row r="186" ht="17.5" customHeight="1" x14ac:dyDescent="0.3"/>
    <row r="187" ht="17.5" customHeight="1" x14ac:dyDescent="0.3"/>
    <row r="188" ht="17.5" customHeight="1" x14ac:dyDescent="0.3"/>
    <row r="189" ht="17.5" customHeight="1" x14ac:dyDescent="0.3"/>
    <row r="190" ht="17.5" customHeight="1" x14ac:dyDescent="0.3"/>
    <row r="191" ht="17.5" customHeight="1" x14ac:dyDescent="0.3"/>
    <row r="192" ht="17.5" customHeight="1" x14ac:dyDescent="0.3"/>
    <row r="193" ht="17.5" customHeight="1" x14ac:dyDescent="0.3"/>
    <row r="194" ht="17.5" customHeight="1" x14ac:dyDescent="0.3"/>
    <row r="195" ht="17.5" customHeight="1" x14ac:dyDescent="0.3"/>
    <row r="196" ht="17.5" customHeight="1" x14ac:dyDescent="0.3"/>
    <row r="197" ht="17.5" customHeight="1" x14ac:dyDescent="0.3"/>
    <row r="198" ht="17.5" customHeight="1" x14ac:dyDescent="0.3"/>
    <row r="199" ht="17.5" customHeight="1" x14ac:dyDescent="0.3"/>
    <row r="200" ht="17.5" customHeight="1" x14ac:dyDescent="0.3"/>
    <row r="201" ht="17.5" customHeight="1" x14ac:dyDescent="0.3"/>
    <row r="202" ht="17.5" customHeight="1" x14ac:dyDescent="0.3"/>
    <row r="203" ht="17.5" customHeight="1" x14ac:dyDescent="0.3"/>
    <row r="204" ht="17.5" customHeight="1" x14ac:dyDescent="0.3"/>
    <row r="205" ht="17.5" customHeight="1" x14ac:dyDescent="0.3"/>
    <row r="206" ht="17.5" customHeight="1" x14ac:dyDescent="0.3"/>
    <row r="207" ht="17.5" customHeight="1" x14ac:dyDescent="0.3"/>
    <row r="208" ht="17.5" customHeight="1" x14ac:dyDescent="0.3"/>
    <row r="209" ht="17.5" customHeight="1" x14ac:dyDescent="0.3"/>
    <row r="210" ht="17.5" customHeight="1" x14ac:dyDescent="0.3"/>
    <row r="211" ht="17.5" customHeight="1" x14ac:dyDescent="0.3"/>
    <row r="212" ht="17.5" customHeight="1" x14ac:dyDescent="0.3"/>
    <row r="213" ht="17.5" customHeight="1" x14ac:dyDescent="0.3"/>
    <row r="214" ht="17.5" customHeight="1" x14ac:dyDescent="0.3"/>
    <row r="215" ht="17.5" customHeight="1" x14ac:dyDescent="0.3"/>
    <row r="216" ht="17.5" customHeight="1" x14ac:dyDescent="0.3"/>
    <row r="217" ht="17.5" customHeight="1" x14ac:dyDescent="0.3"/>
    <row r="218" ht="17.5" customHeight="1" x14ac:dyDescent="0.3"/>
    <row r="219" ht="17.5" customHeight="1" x14ac:dyDescent="0.3"/>
    <row r="220" ht="17.5" customHeight="1" x14ac:dyDescent="0.3"/>
    <row r="221" ht="17.5" customHeight="1" x14ac:dyDescent="0.3"/>
    <row r="222" ht="17.5" customHeight="1" x14ac:dyDescent="0.3"/>
    <row r="223" ht="17.5" customHeight="1" x14ac:dyDescent="0.3"/>
    <row r="224" ht="17.5" customHeight="1" x14ac:dyDescent="0.3"/>
    <row r="225" ht="17.5" customHeight="1" x14ac:dyDescent="0.3"/>
    <row r="226" ht="17.5" customHeight="1" x14ac:dyDescent="0.3"/>
    <row r="227" ht="17.5" customHeight="1" x14ac:dyDescent="0.3"/>
    <row r="228" ht="17.5" customHeight="1" x14ac:dyDescent="0.3"/>
    <row r="229" ht="17.5" customHeight="1" x14ac:dyDescent="0.3"/>
    <row r="230" ht="17.5" customHeight="1" x14ac:dyDescent="0.3"/>
    <row r="231" ht="17.5" customHeight="1" x14ac:dyDescent="0.3"/>
    <row r="232" ht="17.5" customHeight="1" x14ac:dyDescent="0.3"/>
    <row r="233" ht="17.5" customHeight="1" x14ac:dyDescent="0.3"/>
    <row r="234" ht="17.5" customHeight="1" x14ac:dyDescent="0.3"/>
    <row r="235" ht="17.5" customHeight="1" x14ac:dyDescent="0.3"/>
    <row r="236" ht="17.5" customHeight="1" x14ac:dyDescent="0.3"/>
    <row r="237" ht="17.5" customHeight="1" x14ac:dyDescent="0.3"/>
    <row r="238" ht="17.5" customHeight="1" x14ac:dyDescent="0.3"/>
    <row r="239" ht="17.5" customHeight="1" x14ac:dyDescent="0.3"/>
    <row r="240" ht="17.5" customHeight="1" x14ac:dyDescent="0.3"/>
    <row r="241" ht="17.5" customHeight="1" x14ac:dyDescent="0.3"/>
    <row r="242" ht="17.5" customHeight="1" x14ac:dyDescent="0.3"/>
    <row r="243" ht="17.5" customHeight="1" x14ac:dyDescent="0.3"/>
    <row r="244" ht="17.5" customHeight="1" x14ac:dyDescent="0.3"/>
    <row r="245" ht="17.5" customHeight="1" x14ac:dyDescent="0.3"/>
    <row r="246" ht="17.5" customHeight="1" x14ac:dyDescent="0.3"/>
    <row r="247" ht="17.5" customHeight="1" x14ac:dyDescent="0.3"/>
    <row r="248" ht="17.5" customHeight="1" x14ac:dyDescent="0.3"/>
    <row r="249" ht="17.5" customHeight="1" x14ac:dyDescent="0.3"/>
    <row r="250" ht="17.5" customHeight="1" x14ac:dyDescent="0.3"/>
    <row r="251" ht="17.5" customHeight="1" x14ac:dyDescent="0.3"/>
    <row r="252" ht="17.5" customHeight="1" x14ac:dyDescent="0.3"/>
    <row r="253" ht="17.5" customHeight="1" x14ac:dyDescent="0.3"/>
    <row r="254" ht="17.5" customHeight="1" x14ac:dyDescent="0.3"/>
    <row r="255" ht="17.5" customHeight="1" x14ac:dyDescent="0.3"/>
    <row r="256" ht="17.5" customHeight="1" x14ac:dyDescent="0.3"/>
    <row r="257" ht="17.5" customHeight="1" x14ac:dyDescent="0.3"/>
    <row r="258" ht="17.5" customHeight="1" x14ac:dyDescent="0.3"/>
    <row r="259" ht="17.5" customHeight="1" x14ac:dyDescent="0.3"/>
    <row r="260" ht="17.5" customHeight="1" x14ac:dyDescent="0.3"/>
    <row r="261" ht="17.5" customHeight="1" x14ac:dyDescent="0.3"/>
    <row r="262" ht="17.5" customHeight="1" x14ac:dyDescent="0.3"/>
    <row r="263" ht="17.5" customHeight="1" x14ac:dyDescent="0.3"/>
    <row r="264" ht="17.5" customHeight="1" x14ac:dyDescent="0.3"/>
    <row r="265" ht="17.5" customHeight="1" x14ac:dyDescent="0.3"/>
    <row r="266" ht="17.5" customHeight="1" x14ac:dyDescent="0.3"/>
    <row r="267" ht="17.5" customHeight="1" x14ac:dyDescent="0.3"/>
    <row r="268" ht="17.5" customHeight="1" x14ac:dyDescent="0.3"/>
    <row r="269" ht="17.5" customHeight="1" x14ac:dyDescent="0.3"/>
    <row r="270" ht="17.5" customHeight="1" x14ac:dyDescent="0.3"/>
    <row r="271" ht="17.5" customHeight="1" x14ac:dyDescent="0.3"/>
    <row r="272" ht="17.5" customHeight="1" x14ac:dyDescent="0.3"/>
    <row r="273" ht="17.5" customHeight="1" x14ac:dyDescent="0.3"/>
    <row r="274" ht="17.5" customHeight="1" x14ac:dyDescent="0.3"/>
    <row r="275" ht="17.5" customHeight="1" x14ac:dyDescent="0.3"/>
    <row r="276" ht="17.5" customHeight="1" x14ac:dyDescent="0.3"/>
    <row r="277" ht="17.5" customHeight="1" x14ac:dyDescent="0.3"/>
    <row r="278" ht="17.5" customHeight="1" x14ac:dyDescent="0.3"/>
    <row r="279" ht="17.5" customHeight="1" x14ac:dyDescent="0.3"/>
    <row r="280" ht="17.5" customHeight="1" x14ac:dyDescent="0.3"/>
    <row r="281" ht="17.5" customHeight="1" x14ac:dyDescent="0.3"/>
    <row r="282" ht="17.5" customHeight="1" x14ac:dyDescent="0.3"/>
    <row r="283" ht="17.5" customHeight="1" x14ac:dyDescent="0.3"/>
    <row r="284" ht="17.5" customHeight="1" x14ac:dyDescent="0.3"/>
    <row r="285" ht="17.5" customHeight="1" x14ac:dyDescent="0.3"/>
    <row r="286" ht="17.5" customHeight="1" x14ac:dyDescent="0.3"/>
    <row r="287" ht="17.5" customHeight="1" x14ac:dyDescent="0.3"/>
    <row r="288" ht="17.5" customHeight="1" x14ac:dyDescent="0.3"/>
    <row r="289" ht="17.5" customHeight="1" x14ac:dyDescent="0.3"/>
    <row r="290" ht="17.5" customHeight="1" x14ac:dyDescent="0.3"/>
    <row r="291" ht="17.5" customHeight="1" x14ac:dyDescent="0.3"/>
    <row r="292" ht="17.5" customHeight="1" x14ac:dyDescent="0.3"/>
    <row r="293" ht="17.5" customHeight="1" x14ac:dyDescent="0.3"/>
    <row r="294" ht="17.5" customHeight="1" x14ac:dyDescent="0.3"/>
    <row r="295" ht="17.5" customHeight="1" x14ac:dyDescent="0.3"/>
    <row r="296" ht="17.5" customHeight="1" x14ac:dyDescent="0.3"/>
    <row r="297" ht="17.5" customHeight="1" x14ac:dyDescent="0.3"/>
    <row r="298" ht="17.5" customHeight="1" x14ac:dyDescent="0.3"/>
    <row r="299" ht="17.5" customHeight="1" x14ac:dyDescent="0.3"/>
    <row r="300" ht="17.5" customHeight="1" x14ac:dyDescent="0.3"/>
    <row r="301" ht="17.5" customHeight="1" x14ac:dyDescent="0.3"/>
    <row r="302" ht="17.5" customHeight="1" x14ac:dyDescent="0.3"/>
    <row r="303" ht="17.5" customHeight="1" x14ac:dyDescent="0.3"/>
    <row r="304" ht="17.5" customHeight="1" x14ac:dyDescent="0.3"/>
    <row r="305" ht="17.5" customHeight="1" x14ac:dyDescent="0.3"/>
    <row r="306" ht="17.5" customHeight="1" x14ac:dyDescent="0.3"/>
    <row r="307" ht="17.5" customHeight="1" x14ac:dyDescent="0.3"/>
    <row r="308" ht="17.5" customHeight="1" x14ac:dyDescent="0.3"/>
    <row r="309" ht="17.5" customHeight="1" x14ac:dyDescent="0.3"/>
    <row r="310" ht="17.5" customHeight="1" x14ac:dyDescent="0.3"/>
    <row r="311" ht="17.5" customHeight="1" x14ac:dyDescent="0.3"/>
    <row r="312" ht="17.5" customHeight="1" x14ac:dyDescent="0.3"/>
    <row r="313" ht="17.5" customHeight="1" x14ac:dyDescent="0.3"/>
    <row r="314" ht="17.5" customHeight="1" x14ac:dyDescent="0.3"/>
    <row r="315" ht="17.5" customHeight="1" x14ac:dyDescent="0.3"/>
    <row r="316" ht="17.5" customHeight="1" x14ac:dyDescent="0.3"/>
    <row r="317" ht="17.5" customHeight="1" x14ac:dyDescent="0.3"/>
    <row r="318" ht="17.5" customHeight="1" x14ac:dyDescent="0.3"/>
    <row r="319" ht="17.5" customHeight="1" x14ac:dyDescent="0.3"/>
    <row r="320" ht="17.5" customHeight="1" x14ac:dyDescent="0.3"/>
    <row r="321" ht="17.5" customHeight="1" x14ac:dyDescent="0.3"/>
    <row r="322" ht="17.5" customHeight="1" x14ac:dyDescent="0.3"/>
    <row r="323" ht="17.5" customHeight="1" x14ac:dyDescent="0.3"/>
    <row r="324" ht="17.5" customHeight="1" x14ac:dyDescent="0.3"/>
    <row r="325" ht="17.5" customHeight="1" x14ac:dyDescent="0.3"/>
    <row r="326" ht="17.5" customHeight="1" x14ac:dyDescent="0.3"/>
    <row r="327" ht="17.5" customHeight="1" x14ac:dyDescent="0.3"/>
    <row r="328" ht="17.5" customHeight="1" x14ac:dyDescent="0.3"/>
    <row r="329" ht="17.5" customHeight="1" x14ac:dyDescent="0.3"/>
    <row r="330" ht="17.5" customHeight="1" x14ac:dyDescent="0.3"/>
    <row r="331" ht="17.5" customHeight="1" x14ac:dyDescent="0.3"/>
    <row r="332" ht="17.5" customHeight="1" x14ac:dyDescent="0.3"/>
    <row r="333" ht="17.5" customHeight="1" x14ac:dyDescent="0.3"/>
    <row r="334" ht="17.5" customHeight="1" x14ac:dyDescent="0.3"/>
    <row r="335" ht="17.5" customHeight="1" x14ac:dyDescent="0.3"/>
    <row r="336" ht="17.5" customHeight="1" x14ac:dyDescent="0.3"/>
    <row r="337" ht="17.5" customHeight="1" x14ac:dyDescent="0.3"/>
    <row r="338" ht="17.5" customHeight="1" x14ac:dyDescent="0.3"/>
    <row r="339" ht="17.5" customHeight="1" x14ac:dyDescent="0.3"/>
    <row r="340" ht="17.5" customHeight="1" x14ac:dyDescent="0.3"/>
    <row r="341" ht="17.5" customHeight="1" x14ac:dyDescent="0.3"/>
    <row r="342" ht="17.5" customHeight="1" x14ac:dyDescent="0.3"/>
    <row r="343" ht="17.5" customHeight="1" x14ac:dyDescent="0.3"/>
    <row r="344" ht="17.5" customHeight="1" x14ac:dyDescent="0.3"/>
    <row r="345" ht="17.5" customHeight="1" x14ac:dyDescent="0.3"/>
    <row r="346" ht="17.5" customHeight="1" x14ac:dyDescent="0.3"/>
    <row r="347" ht="17.5" customHeight="1" x14ac:dyDescent="0.3"/>
    <row r="348" ht="17.5" customHeight="1" x14ac:dyDescent="0.3"/>
    <row r="349" ht="17.5" customHeight="1" x14ac:dyDescent="0.3"/>
    <row r="350" ht="17.5" customHeight="1" x14ac:dyDescent="0.3"/>
    <row r="351" ht="17.5" customHeight="1" x14ac:dyDescent="0.3"/>
    <row r="352" ht="17.5" customHeight="1" x14ac:dyDescent="0.3"/>
    <row r="353" ht="17.5" customHeight="1" x14ac:dyDescent="0.3"/>
    <row r="354" ht="17.5" customHeight="1" x14ac:dyDescent="0.3"/>
    <row r="355" ht="17.5" customHeight="1" x14ac:dyDescent="0.3"/>
    <row r="356" ht="17.5" customHeight="1" x14ac:dyDescent="0.3"/>
    <row r="357" ht="17.5" customHeight="1" x14ac:dyDescent="0.3"/>
    <row r="358" ht="17.5" customHeight="1" x14ac:dyDescent="0.3"/>
    <row r="359" ht="17.5" customHeight="1" x14ac:dyDescent="0.3"/>
    <row r="360" ht="17.5" customHeight="1" x14ac:dyDescent="0.3"/>
    <row r="361" ht="17.5" customHeight="1" x14ac:dyDescent="0.3"/>
    <row r="362" ht="17.5" customHeight="1" x14ac:dyDescent="0.3"/>
    <row r="363" ht="17.5" customHeight="1" x14ac:dyDescent="0.3"/>
    <row r="364" ht="17.5" customHeight="1" x14ac:dyDescent="0.3"/>
    <row r="365" ht="17.5" customHeight="1" x14ac:dyDescent="0.3"/>
    <row r="366" ht="17.5" customHeight="1" x14ac:dyDescent="0.3"/>
    <row r="367" ht="17.5" customHeight="1" x14ac:dyDescent="0.3"/>
    <row r="368" ht="17.5" customHeight="1" x14ac:dyDescent="0.3"/>
    <row r="369" ht="17.5" customHeight="1" x14ac:dyDescent="0.3"/>
    <row r="370" ht="17.5" customHeight="1" x14ac:dyDescent="0.3"/>
    <row r="371" ht="17.5" customHeight="1" x14ac:dyDescent="0.3"/>
    <row r="372" ht="17.5" customHeight="1" x14ac:dyDescent="0.3"/>
    <row r="373" ht="17.5" customHeight="1" x14ac:dyDescent="0.3"/>
    <row r="374" ht="17.5" customHeight="1" x14ac:dyDescent="0.3"/>
    <row r="375" ht="17.5" customHeight="1" x14ac:dyDescent="0.3"/>
    <row r="376" ht="17.5" customHeight="1" x14ac:dyDescent="0.3"/>
    <row r="377" ht="17.5" customHeight="1" x14ac:dyDescent="0.3"/>
    <row r="378" ht="17.5" customHeight="1" x14ac:dyDescent="0.3"/>
    <row r="379" ht="17.5" customHeight="1" x14ac:dyDescent="0.3"/>
    <row r="380" ht="17.5" customHeight="1" x14ac:dyDescent="0.3"/>
    <row r="381" ht="17.5" customHeight="1" x14ac:dyDescent="0.3"/>
    <row r="382" ht="17.5" customHeight="1" x14ac:dyDescent="0.3"/>
    <row r="383" ht="17.5" customHeight="1" x14ac:dyDescent="0.3"/>
    <row r="384" ht="17.5" customHeight="1" x14ac:dyDescent="0.3"/>
    <row r="385" ht="17.5" customHeight="1" x14ac:dyDescent="0.3"/>
    <row r="386" ht="17.5" customHeight="1" x14ac:dyDescent="0.3"/>
    <row r="387" ht="17.5" customHeight="1" x14ac:dyDescent="0.3"/>
    <row r="388" ht="17.5" customHeight="1" x14ac:dyDescent="0.3"/>
    <row r="389" ht="17.5" customHeight="1" x14ac:dyDescent="0.3"/>
    <row r="390" ht="17.5" customHeight="1" x14ac:dyDescent="0.3"/>
    <row r="391" ht="17.5" customHeight="1" x14ac:dyDescent="0.3"/>
    <row r="392" ht="17.5" customHeight="1" x14ac:dyDescent="0.3"/>
    <row r="393" ht="17.5" customHeight="1" x14ac:dyDescent="0.3"/>
    <row r="394" ht="17.5" customHeight="1" x14ac:dyDescent="0.3"/>
    <row r="395" ht="17.5" customHeight="1" x14ac:dyDescent="0.3"/>
    <row r="396" ht="17.5" customHeight="1" x14ac:dyDescent="0.3"/>
    <row r="397" ht="17.5" customHeight="1" x14ac:dyDescent="0.3"/>
    <row r="398" ht="17.5" customHeight="1" x14ac:dyDescent="0.3"/>
    <row r="399" ht="17.5" customHeight="1" x14ac:dyDescent="0.3"/>
    <row r="400" ht="17.5" customHeight="1" x14ac:dyDescent="0.3"/>
    <row r="401" ht="17.5" customHeight="1" x14ac:dyDescent="0.3"/>
    <row r="402" ht="17.5" customHeight="1" x14ac:dyDescent="0.3"/>
    <row r="403" ht="17.5" customHeight="1" x14ac:dyDescent="0.3"/>
    <row r="404" ht="17.5" customHeight="1" x14ac:dyDescent="0.3"/>
    <row r="405" ht="17.5" customHeight="1" x14ac:dyDescent="0.3"/>
    <row r="406" ht="17.5" customHeight="1" x14ac:dyDescent="0.3"/>
    <row r="407" ht="17.5" customHeight="1" x14ac:dyDescent="0.3"/>
    <row r="408" ht="17.5" customHeight="1" x14ac:dyDescent="0.3"/>
    <row r="409" ht="17.5" customHeight="1" x14ac:dyDescent="0.3"/>
    <row r="410" ht="17.5" customHeight="1" x14ac:dyDescent="0.3"/>
    <row r="411" ht="17.5" customHeight="1" x14ac:dyDescent="0.3"/>
    <row r="412" ht="17.5" customHeight="1" x14ac:dyDescent="0.3"/>
    <row r="413" ht="17.5" customHeight="1" x14ac:dyDescent="0.3"/>
    <row r="414" ht="17.5" customHeight="1" x14ac:dyDescent="0.3"/>
    <row r="415" ht="17.5" customHeight="1" x14ac:dyDescent="0.3"/>
    <row r="416" ht="17.5" customHeight="1" x14ac:dyDescent="0.3"/>
    <row r="417" ht="17.5" customHeight="1" x14ac:dyDescent="0.3"/>
    <row r="418" ht="17.5" customHeight="1" x14ac:dyDescent="0.3"/>
    <row r="419" ht="17.5" customHeight="1" x14ac:dyDescent="0.3"/>
    <row r="420" ht="17.5" customHeight="1" x14ac:dyDescent="0.3"/>
    <row r="421" ht="17.5" customHeight="1" x14ac:dyDescent="0.3"/>
    <row r="422" ht="17.5" customHeight="1" x14ac:dyDescent="0.3"/>
    <row r="423" ht="17.5" customHeight="1" x14ac:dyDescent="0.3"/>
    <row r="424" ht="17.5" customHeight="1" x14ac:dyDescent="0.3"/>
    <row r="425" ht="17.5" customHeight="1" x14ac:dyDescent="0.3"/>
    <row r="426" ht="17.5" customHeight="1" x14ac:dyDescent="0.3"/>
    <row r="427" ht="17.5" customHeight="1" x14ac:dyDescent="0.3"/>
    <row r="428" ht="17.5" customHeight="1" x14ac:dyDescent="0.3"/>
    <row r="429" ht="17.5" customHeight="1" x14ac:dyDescent="0.3"/>
    <row r="430" ht="17.5" customHeight="1" x14ac:dyDescent="0.3"/>
    <row r="431" ht="17.5" customHeight="1" x14ac:dyDescent="0.3"/>
    <row r="432" ht="17.5" customHeight="1" x14ac:dyDescent="0.3"/>
    <row r="433" ht="17.5" customHeight="1" x14ac:dyDescent="0.3"/>
    <row r="434" ht="17.5" customHeight="1" x14ac:dyDescent="0.3"/>
    <row r="435" ht="17.5" customHeight="1" x14ac:dyDescent="0.3"/>
    <row r="436" ht="17.5" customHeight="1" x14ac:dyDescent="0.3"/>
    <row r="437" ht="17.5" customHeight="1" x14ac:dyDescent="0.3"/>
    <row r="438" ht="17.5" customHeight="1" x14ac:dyDescent="0.3"/>
    <row r="439" ht="17.5" customHeight="1" x14ac:dyDescent="0.3"/>
    <row r="440" ht="17.5" customHeight="1" x14ac:dyDescent="0.3"/>
    <row r="441" ht="17.5" customHeight="1" x14ac:dyDescent="0.3"/>
    <row r="442" ht="17.5" customHeight="1" x14ac:dyDescent="0.3"/>
    <row r="443" ht="17.5" customHeight="1" x14ac:dyDescent="0.3"/>
    <row r="444" ht="17.5" customHeight="1" x14ac:dyDescent="0.3"/>
    <row r="445" ht="17.5" customHeight="1" x14ac:dyDescent="0.3"/>
    <row r="446" ht="17.5" customHeight="1" x14ac:dyDescent="0.3"/>
    <row r="447" ht="17.5" customHeight="1" x14ac:dyDescent="0.3"/>
    <row r="448" ht="17.5" customHeight="1" x14ac:dyDescent="0.3"/>
    <row r="449" ht="17.5" customHeight="1" x14ac:dyDescent="0.3"/>
    <row r="450" ht="17.5" customHeight="1" x14ac:dyDescent="0.3"/>
    <row r="451" ht="17.5" customHeight="1" x14ac:dyDescent="0.3"/>
    <row r="452" ht="17.5" customHeight="1" x14ac:dyDescent="0.3"/>
    <row r="453" ht="17.5" customHeight="1" x14ac:dyDescent="0.3"/>
    <row r="454" ht="17.5" customHeight="1" x14ac:dyDescent="0.3"/>
    <row r="455" ht="17.5" customHeight="1" x14ac:dyDescent="0.3"/>
    <row r="456" ht="17.5" customHeight="1" x14ac:dyDescent="0.3"/>
    <row r="457" ht="17.5" customHeight="1" x14ac:dyDescent="0.3"/>
    <row r="458" ht="17.5" customHeight="1" x14ac:dyDescent="0.3"/>
    <row r="459" ht="17.5" customHeight="1" x14ac:dyDescent="0.3"/>
    <row r="460" ht="17.5" customHeight="1" x14ac:dyDescent="0.3"/>
  </sheetData>
  <mergeCells count="26">
    <mergeCell ref="Z6:Z7"/>
    <mergeCell ref="AA6:AA7"/>
    <mergeCell ref="AB6:AB7"/>
    <mergeCell ref="AC6:AC7"/>
    <mergeCell ref="S6:S7"/>
    <mergeCell ref="T6:T7"/>
    <mergeCell ref="U6:U7"/>
    <mergeCell ref="W6:W7"/>
    <mergeCell ref="X6:X7"/>
    <mergeCell ref="Y6:Y7"/>
    <mergeCell ref="R6:R7"/>
    <mergeCell ref="E6:E7"/>
    <mergeCell ref="D6:D7"/>
    <mergeCell ref="C6:C7"/>
    <mergeCell ref="B6:B7"/>
    <mergeCell ref="H6:H7"/>
    <mergeCell ref="G6:G7"/>
    <mergeCell ref="O6:O7"/>
    <mergeCell ref="P6:P7"/>
    <mergeCell ref="Q6:Q7"/>
    <mergeCell ref="A6:A7"/>
    <mergeCell ref="M6:M7"/>
    <mergeCell ref="L6:L7"/>
    <mergeCell ref="K6:K7"/>
    <mergeCell ref="J6:J7"/>
    <mergeCell ref="I6:I7"/>
  </mergeCells>
  <pageMargins left="0.7" right="0.7" top="0.75" bottom="0.75" header="0.3" footer="0.3"/>
  <pageSetup orientation="portrait" r:id="rId1"/>
  <headerFooter>
    <oddHeader>&amp;C&amp;"Verdana,Regular"&amp;10&amp;K000000Internal Only</oddHeader>
    <oddFooter>&amp;C&amp;"Verdana,Regular"&amp;10&amp;K000000Internal Only</oddFooter>
    <evenHeader>&amp;C&amp;"Verdana,Regular"&amp;10&amp;K000000Internal Only</evenHeader>
    <evenFooter>&amp;C&amp;"Verdana,Regular"&amp;10&amp;K000000Internal Only</evenFooter>
    <firstHeader>&amp;C&amp;"Verdana,Regular"&amp;10&amp;K000000Internal Only</firstHeader>
    <firstFooter>&amp;C&amp;"Verdana,Regular"&amp;10&amp;K000000Internal Only</first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d="http://www.w3.org/2001/XMLSchema" xmlns:xsi="http://www.w3.org/2001/XMLSchema-instance" xmlns="http://www.boldonjames.com/2008/01/sie/internal/label" sislVersion="0" policy="973096ae-7329-4b3b-9368-47aeba6959e1" origin="userSelected">
  <element uid="id_classification_nonbusiness" value=""/>
  <element uid="eaadb568-f939-47e9-ab90-f00bdd47735e" value=""/>
</sisl>
</file>

<file path=customXml/itemProps1.xml><?xml version="1.0" encoding="utf-8"?>
<ds:datastoreItem xmlns:ds="http://schemas.openxmlformats.org/officeDocument/2006/customXml" ds:itemID="{87EC5234-02FD-4FF1-9D8C-E468A7A361B0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Information</vt:lpstr>
      <vt:lpstr>2. ROCs issued and generation</vt:lpstr>
      <vt:lpstr>3. Biomass sustainability</vt:lpstr>
      <vt:lpstr>4. Supplier Compliance</vt:lpstr>
      <vt:lpstr>5. Audits</vt:lpstr>
      <vt:lpstr>6. Generators accredited</vt:lpstr>
      <vt:lpstr>A2. Compliance by suppliers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RO Annual Report 2019-20 - Data</dc:title>
  <dc:creator/>
  <cp:lastModifiedBy/>
  <dcterms:created xsi:type="dcterms:W3CDTF">2021-01-28T11:22:46Z</dcterms:created>
  <dcterms:modified xsi:type="dcterms:W3CDTF">2021-03-17T14:35:55Z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9645d868-3641-49b4-80e2-0bc0be4b9769</vt:lpwstr>
  </property>
  <property fmtid="{D5CDD505-2E9C-101B-9397-08002B2CF9AE}" pid="3" name="bjDocumentSecurityLabel">
    <vt:lpwstr>OFFICIAL Internal Only</vt:lpwstr>
  </property>
  <property fmtid="{D5CDD505-2E9C-101B-9397-08002B2CF9AE}" pid="4" name="bjCentreHeaderLabel">
    <vt:lpwstr>&amp;"Verdana,Regular"&amp;10&amp;K000000Internal Only</vt:lpwstr>
  </property>
  <property fmtid="{D5CDD505-2E9C-101B-9397-08002B2CF9AE}" pid="5" name="bjCentreFooterLabel">
    <vt:lpwstr>&amp;"Verdana,Regular"&amp;10&amp;K000000Internal Only</vt:lpwstr>
  </property>
  <property fmtid="{D5CDD505-2E9C-101B-9397-08002B2CF9AE}" pid="6" name="bjDocumentLabelXML">
    <vt:lpwstr>&lt;?xml version="1.0" encoding="us-ascii"?&gt;&lt;sisl xmlns:xsd="http://www.w3.org/2001/XMLSchema" xmlns:xsi="http://www.w3.org/2001/XMLSchema-instance" sislVersion="0" policy="973096ae-7329-4b3b-9368-47aeba6959e1" origin="userSelected" xmlns="http://www.boldonj</vt:lpwstr>
  </property>
  <property fmtid="{D5CDD505-2E9C-101B-9397-08002B2CF9AE}" pid="7" name="bjDocumentLabelXML-0">
    <vt:lpwstr>ames.com/2008/01/sie/internal/label"&gt;&lt;element uid="id_classification_nonbusiness" value="" /&gt;&lt;element uid="eaadb568-f939-47e9-ab90-f00bdd47735e" value="" /&gt;&lt;/sisl&gt;</vt:lpwstr>
  </property>
  <property fmtid="{D5CDD505-2E9C-101B-9397-08002B2CF9AE}" pid="8" name="bjSaver">
    <vt:lpwstr>SNUR7ZgCDEYUMgaqpRc93lKOd3bDgAPO</vt:lpwstr>
  </property>
  <property fmtid="{D5CDD505-2E9C-101B-9397-08002B2CF9AE}" pid="9" name="bjClsUserRVM">
    <vt:lpwstr>[]</vt:lpwstr>
  </property>
  <property fmtid="{D5CDD505-2E9C-101B-9397-08002B2CF9AE}" pid="10" name="bjCentreHeaderLabel-first">
    <vt:lpwstr>&amp;"Verdana,Regular"&amp;10&amp;K000000Internal Only</vt:lpwstr>
  </property>
  <property fmtid="{D5CDD505-2E9C-101B-9397-08002B2CF9AE}" pid="11" name="bjCentreFooterLabel-first">
    <vt:lpwstr>&amp;"Verdana,Regular"&amp;10&amp;K000000Internal Only</vt:lpwstr>
  </property>
  <property fmtid="{D5CDD505-2E9C-101B-9397-08002B2CF9AE}" pid="12" name="bjCentreHeaderLabel-even">
    <vt:lpwstr>&amp;"Verdana,Regular"&amp;10&amp;K000000Internal Only</vt:lpwstr>
  </property>
  <property fmtid="{D5CDD505-2E9C-101B-9397-08002B2CF9AE}" pid="13" name="bjCentreFooterLabel-even">
    <vt:lpwstr>&amp;"Verdana,Regular"&amp;10&amp;K000000Internal Only</vt:lpwstr>
  </property>
</Properties>
</file>