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38" documentId="8_{577C19FD-5211-4828-AAF2-597EAC11E790}" xr6:coauthVersionLast="45" xr6:coauthVersionMax="46" xr10:uidLastSave="{8A5DBB29-23D8-41E2-B309-E2CC4F9804B8}"/>
  <bookViews>
    <workbookView xWindow="-120" yWindow="-21720" windowWidth="38640" windowHeight="21240" xr2:uid="{00000000-000D-0000-FFFF-FFFF00000000}"/>
  </bookViews>
  <sheets>
    <sheet name="SpC_SLCX_SSCX" sheetId="1" r:id="rId1"/>
    <sheet name="No.2 Response" sheetId="2" r:id="rId2"/>
  </sheets>
  <definedNames>
    <definedName name="_xlnm._FilterDatabase" localSheetId="0" hidden="1">SpC_SLCX_SSCX!$A$4:$K$4</definedName>
    <definedName name="_xlnm.Print_Area" localSheetId="0">SpC_SLCX_SSCX!$A$2:$K$5</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7" i="2" l="1"/>
  <c r="H17" i="2"/>
  <c r="G17" i="2"/>
  <c r="F17" i="2"/>
  <c r="I16" i="2"/>
  <c r="H16" i="2"/>
  <c r="G16" i="2"/>
  <c r="F16" i="2"/>
  <c r="E16" i="2"/>
  <c r="E17" i="2"/>
  <c r="D16" i="2"/>
  <c r="D17" i="2"/>
  <c r="I15" i="2"/>
  <c r="H15" i="2"/>
  <c r="G15" i="2"/>
  <c r="F15" i="2"/>
  <c r="E15" i="2"/>
  <c r="D15" i="2"/>
  <c r="I14" i="2"/>
  <c r="H14" i="2"/>
  <c r="G14" i="2"/>
  <c r="F14" i="2"/>
  <c r="E14" i="2"/>
  <c r="D14" i="2"/>
  <c r="I10" i="2"/>
  <c r="H10" i="2"/>
  <c r="G10" i="2"/>
  <c r="F10" i="2"/>
  <c r="E10" i="2"/>
  <c r="D10" i="2"/>
</calcChain>
</file>

<file path=xl/sharedStrings.xml><?xml version="1.0" encoding="utf-8"?>
<sst xmlns="http://schemas.openxmlformats.org/spreadsheetml/2006/main" count="55" uniqueCount="52">
  <si>
    <t>Licence number and name:</t>
  </si>
  <si>
    <t>SpC1X7 Complaints metric</t>
  </si>
  <si>
    <t>Ofgem contact:</t>
  </si>
  <si>
    <t>Cara Yates</t>
  </si>
  <si>
    <t>No.</t>
  </si>
  <si>
    <t>Date raised</t>
  </si>
  <si>
    <t>Comment from</t>
  </si>
  <si>
    <r>
      <t xml:space="preserve">Reference 
</t>
    </r>
    <r>
      <rPr>
        <i/>
        <sz val="10"/>
        <color theme="1"/>
        <rFont val="Verdana"/>
        <family val="2"/>
      </rPr>
      <t>(Part X, Para Y)</t>
    </r>
  </si>
  <si>
    <t>Cross Sector/Finance Tracker Reference</t>
  </si>
  <si>
    <t>Comment</t>
  </si>
  <si>
    <t>Assigned to</t>
  </si>
  <si>
    <t>Due Date</t>
  </si>
  <si>
    <t>Response</t>
  </si>
  <si>
    <t>Suggested alternative drafting (if necessary)</t>
  </si>
  <si>
    <t>Issue closed?</t>
  </si>
  <si>
    <t>Cadent</t>
  </si>
  <si>
    <t>Part A 4.3.3</t>
  </si>
  <si>
    <t>Special Condition 4.3</t>
  </si>
  <si>
    <t>Greater than and less than symbols need to be swapped around so that a licensee is penalised if their Complaints Metric Score is above the target score.</t>
  </si>
  <si>
    <t>December</t>
  </si>
  <si>
    <t xml:space="preserve">Amended. </t>
  </si>
  <si>
    <t>0, CMSt =&lt; CMTt
Penalty equation, CMSt &gt; CMTt</t>
  </si>
  <si>
    <t>SGN</t>
  </si>
  <si>
    <t>SpC 4.3</t>
  </si>
  <si>
    <t>4.3.3</t>
  </si>
  <si>
    <t>We don't think the  formula  works correctly as the “max” operator does not restrict the penalty figure to 10.   The formula will only work as expected if the “max” operator is replaced with “min” where figures above this value give the same maximum penalty.</t>
  </si>
  <si>
    <t>Ex ante base revenue</t>
  </si>
  <si>
    <t>EABRt</t>
  </si>
  <si>
    <t>Max penalty</t>
  </si>
  <si>
    <t>CMMINt</t>
  </si>
  <si>
    <t>Penalty score / Target</t>
  </si>
  <si>
    <t>CMTt</t>
  </si>
  <si>
    <t>2020-21</t>
  </si>
  <si>
    <t>2021-22</t>
  </si>
  <si>
    <t>2022-23</t>
  </si>
  <si>
    <t>2023-24</t>
  </si>
  <si>
    <t>2024-25</t>
  </si>
  <si>
    <t>2025-26</t>
  </si>
  <si>
    <t>Performance Score</t>
  </si>
  <si>
    <t>CMSt</t>
  </si>
  <si>
    <t>CMt</t>
  </si>
  <si>
    <t>breaking down the formula:</t>
  </si>
  <si>
    <t>numerator</t>
  </si>
  <si>
    <t>CMS-CMT</t>
  </si>
  <si>
    <t>denominator</t>
  </si>
  <si>
    <t>CMT-CMMIN</t>
  </si>
  <si>
    <t>fraction</t>
  </si>
  <si>
    <t>CMS-CMT/CMT-CMMIN</t>
  </si>
  <si>
    <t>max (fraction, -1)</t>
  </si>
  <si>
    <t>February</t>
  </si>
  <si>
    <t>Closed</t>
  </si>
  <si>
    <t xml:space="preserve"> In the formula, the denominator (CMT-CMMIN) is negative (-5).  The numerator, CMS – CMT, is positive when the score is higher than the target, meaning there should be a penalty.  So when CMS &gt;5, it results in a negative number.  The higher (or worse) the performance score, the more negative the value.  A score of 5 – 10 corresponds to a fraction of 0 to -1.  Above a score of 10, the fraction will be more negative, ie, CMS = 15 implies a -2.  However, the cap is then max(-2, -1).  -1 &gt; -2, so the penalty is effectively capped. See tab No.2 Response.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</si>
</sst>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u/>
      <sz val="10"/>
      <color theme="10"/>
      <name val="Verdana"/>
      <family val="2"/>
    </font>
    <font>
      <b/>
      <u/>
      <sz val="10"/>
      <color theme="10"/>
      <name val="Verdana"/>
      <family val="2"/>
    </font>
    <font>
      <sz val="10"/>
      <color rgb="FF000000"/>
      <name val="Verdana"/>
      <family val="2"/>
    </font>
    <font>
      <sz val="10"/>
      <color rgb="FF3F3F76"/>
      <name val="Verdana"/>
      <family val="2"/>
    </font>
    <font>
      <b/>
      <sz val="10"/>
      <color rgb="FF3F3F3F"/>
      <name val="Verdana"/>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CC99"/>
      </patternFill>
    </fill>
    <fill>
      <patternFill patternType="solid">
        <fgColor rgb="FFF2F2F2"/>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
    <xf numFmtId="0" fontId="0" fillId="0" borderId="0"/>
    <xf numFmtId="0" fontId="4" fillId="0" borderId="0" applyNumberFormat="0" applyFill="0" applyBorder="0" applyAlignment="0" applyProtection="0"/>
    <xf numFmtId="0" fontId="7" fillId="5" borderId="6" applyNumberFormat="0" applyAlignment="0" applyProtection="0"/>
    <xf numFmtId="0" fontId="8" fillId="6" borderId="7" applyNumberFormat="0" applyAlignment="0" applyProtection="0"/>
  </cellStyleXfs>
  <cellXfs count="29">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0" xfId="0" applyFill="1" applyAlignment="1">
      <alignment vertical="center"/>
    </xf>
    <xf numFmtId="0" fontId="5" fillId="2" borderId="0" xfId="1" applyFont="1" applyFill="1"/>
    <xf numFmtId="0" fontId="6" fillId="0" borderId="0" xfId="0" applyFont="1" applyAlignment="1">
      <alignment vertical="center"/>
    </xf>
    <xf numFmtId="0" fontId="0" fillId="2" borderId="5" xfId="0" applyFont="1" applyFill="1" applyBorder="1" applyAlignment="1">
      <alignment vertical="center"/>
    </xf>
    <xf numFmtId="14" fontId="0" fillId="2" borderId="5" xfId="0" applyNumberFormat="1" applyFont="1" applyFill="1" applyBorder="1" applyAlignment="1">
      <alignment horizontal="center" vertical="center"/>
    </xf>
    <xf numFmtId="0" fontId="0" fillId="2" borderId="5" xfId="0" applyFont="1" applyFill="1" applyBorder="1" applyAlignment="1">
      <alignment vertical="center" wrapText="1"/>
    </xf>
    <xf numFmtId="0" fontId="0" fillId="2" borderId="5" xfId="0" applyFont="1" applyFill="1" applyBorder="1" applyAlignment="1">
      <alignment wrapText="1"/>
    </xf>
    <xf numFmtId="0" fontId="0" fillId="2" borderId="1" xfId="0" applyFill="1" applyBorder="1"/>
    <xf numFmtId="14" fontId="0" fillId="2" borderId="1" xfId="0" applyNumberFormat="1" applyFill="1" applyBorder="1" applyAlignment="1">
      <alignment horizontal="center"/>
    </xf>
    <xf numFmtId="0" fontId="0" fillId="2" borderId="1" xfId="0" applyFill="1" applyBorder="1" applyAlignment="1">
      <alignment wrapText="1"/>
    </xf>
    <xf numFmtId="0" fontId="0" fillId="0" borderId="1" xfId="0" applyBorder="1"/>
    <xf numFmtId="0" fontId="0" fillId="2" borderId="2" xfId="0" applyFill="1" applyBorder="1" applyAlignment="1">
      <alignment vertical="top"/>
    </xf>
    <xf numFmtId="0" fontId="0" fillId="2" borderId="4" xfId="0" applyFill="1" applyBorder="1" applyAlignment="1">
      <alignment vertical="top"/>
    </xf>
    <xf numFmtId="10" fontId="0" fillId="0" borderId="1" xfId="0" applyNumberFormat="1" applyBorder="1"/>
    <xf numFmtId="0" fontId="7" fillId="5" borderId="6" xfId="2"/>
    <xf numFmtId="0" fontId="8" fillId="6" borderId="7" xfId="3"/>
    <xf numFmtId="0" fontId="1" fillId="0" borderId="0" xfId="0" applyFont="1"/>
    <xf numFmtId="0" fontId="0" fillId="2" borderId="1" xfId="0" applyFont="1" applyFill="1" applyBorder="1" applyAlignment="1">
      <alignment vertical="center"/>
    </xf>
    <xf numFmtId="0" fontId="0" fillId="2" borderId="0" xfId="0" applyFill="1" applyBorder="1"/>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4">
    <cellStyle name="Hyperlink" xfId="1" builtinId="8"/>
    <cellStyle name="Input" xfId="2" builtinId="20"/>
    <cellStyle name="Normal" xfId="0" builtinId="0"/>
    <cellStyle name="Output" xfId="3" builtin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2</xdr:col>
      <xdr:colOff>590741</xdr:colOff>
      <xdr:row>1</xdr:row>
      <xdr:rowOff>2184</xdr:rowOff>
    </xdr:to>
    <xdr:pic>
      <xdr:nvPicPr>
        <xdr:cNvPr id="2" name="Picture 1" descr="image of the Ofgem logo" title="Ofgem logo">
          <a:extLst>
            <a:ext uri="{FF2B5EF4-FFF2-40B4-BE49-F238E27FC236}">
              <a16:creationId xmlns:a16="http://schemas.microsoft.com/office/drawing/2014/main" id="{05AEED42-8BAA-4590-BB54-A7835833CC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0"/>
          <a:ext cx="2960085"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0"/>
  <sheetViews>
    <sheetView tabSelected="1" zoomScale="80" zoomScaleNormal="80" workbookViewId="0">
      <selection activeCell="B4" sqref="B4"/>
    </sheetView>
  </sheetViews>
  <sheetFormatPr defaultColWidth="9" defaultRowHeight="12.4" x14ac:dyDescent="0.3"/>
  <cols>
    <col min="1" max="1" width="9" style="1"/>
    <col min="2" max="2" width="20.703125" style="1" customWidth="1"/>
    <col min="3" max="3" width="10.87890625" style="1" customWidth="1"/>
    <col min="4" max="5" width="19.29296875" style="1" customWidth="1"/>
    <col min="6" max="6" width="47.64453125" style="1" customWidth="1"/>
    <col min="7" max="7" width="16.46875" style="1" bestFit="1" customWidth="1"/>
    <col min="8" max="8" width="13.64453125" style="1" bestFit="1" customWidth="1"/>
    <col min="9" max="9" width="54" style="1" customWidth="1"/>
    <col min="10" max="10" width="47.87890625" style="1" customWidth="1"/>
    <col min="11" max="11" width="13.29296875" style="1" customWidth="1"/>
    <col min="12" max="16384" width="9" style="1"/>
  </cols>
  <sheetData>
    <row r="1" spans="1:11" ht="56.45" customHeight="1" x14ac:dyDescent="0.3"/>
    <row r="2" spans="1:11" x14ac:dyDescent="0.3">
      <c r="A2" s="22" t="s">
        <v>0</v>
      </c>
      <c r="B2" s="22"/>
      <c r="C2" s="27" t="s">
        <v>1</v>
      </c>
      <c r="D2" s="28"/>
      <c r="E2" s="28"/>
      <c r="F2" s="28"/>
      <c r="G2" s="28"/>
      <c r="H2" s="28"/>
      <c r="I2" s="28"/>
      <c r="J2" s="25"/>
      <c r="K2" s="26"/>
    </row>
    <row r="3" spans="1:11" x14ac:dyDescent="0.3">
      <c r="A3" s="22" t="s">
        <v>2</v>
      </c>
      <c r="B3" s="22"/>
      <c r="C3" s="23" t="s">
        <v>3</v>
      </c>
      <c r="D3" s="24"/>
      <c r="E3" s="24"/>
      <c r="F3" s="24"/>
      <c r="G3" s="24"/>
      <c r="H3" s="24"/>
      <c r="I3" s="24"/>
      <c r="J3" s="25"/>
      <c r="K3" s="26"/>
    </row>
    <row r="4" spans="1:11" ht="39" customHeight="1" x14ac:dyDescent="0.3">
      <c r="A4" s="2" t="s">
        <v>4</v>
      </c>
      <c r="B4" s="2" t="s">
        <v>5</v>
      </c>
      <c r="C4" s="2" t="s">
        <v>6</v>
      </c>
      <c r="D4" s="2" t="s">
        <v>7</v>
      </c>
      <c r="E4" s="2" t="s">
        <v>8</v>
      </c>
      <c r="F4" s="2" t="s">
        <v>9</v>
      </c>
      <c r="G4" s="2" t="s">
        <v>10</v>
      </c>
      <c r="H4" s="2" t="s">
        <v>11</v>
      </c>
      <c r="I4" s="2" t="s">
        <v>12</v>
      </c>
      <c r="J4" s="2" t="s">
        <v>13</v>
      </c>
      <c r="K4" s="2" t="s">
        <v>14</v>
      </c>
    </row>
    <row r="5" spans="1:11" s="3" customFormat="1" ht="52.9" customHeight="1" x14ac:dyDescent="0.3">
      <c r="A5" s="6">
        <v>1</v>
      </c>
      <c r="B5" s="7">
        <v>44132</v>
      </c>
      <c r="C5" s="6" t="s">
        <v>15</v>
      </c>
      <c r="D5" s="5" t="s">
        <v>16</v>
      </c>
      <c r="E5" s="6" t="s">
        <v>17</v>
      </c>
      <c r="F5" s="8" t="s">
        <v>18</v>
      </c>
      <c r="G5" s="8" t="s">
        <v>3</v>
      </c>
      <c r="H5" s="8" t="s">
        <v>19</v>
      </c>
      <c r="I5" s="8" t="s">
        <v>20</v>
      </c>
      <c r="J5" s="9" t="s">
        <v>21</v>
      </c>
      <c r="K5" s="6" t="s">
        <v>50</v>
      </c>
    </row>
    <row r="6" spans="1:11" ht="128.65" customHeight="1" x14ac:dyDescent="0.3">
      <c r="A6" s="10">
        <v>2</v>
      </c>
      <c r="B6" s="11">
        <v>43850</v>
      </c>
      <c r="C6" s="10" t="s">
        <v>22</v>
      </c>
      <c r="D6" s="10" t="s">
        <v>23</v>
      </c>
      <c r="E6" s="10" t="s">
        <v>24</v>
      </c>
      <c r="F6" s="12" t="s">
        <v>25</v>
      </c>
      <c r="G6" s="10" t="s">
        <v>3</v>
      </c>
      <c r="H6" s="10" t="s">
        <v>49</v>
      </c>
      <c r="I6" s="12" t="s">
        <v>51</v>
      </c>
      <c r="J6" s="10"/>
      <c r="K6" s="20" t="s">
        <v>50</v>
      </c>
    </row>
    <row r="20" spans="5:11" x14ac:dyDescent="0.3">
      <c r="E20" s="4"/>
    </row>
    <row r="22" spans="5:11" x14ac:dyDescent="0.3">
      <c r="I22" s="21"/>
      <c r="J22" s="21"/>
      <c r="K22" s="21"/>
    </row>
    <row r="23" spans="5:11" x14ac:dyDescent="0.3">
      <c r="I23" s="21"/>
      <c r="J23" s="21"/>
      <c r="K23" s="21"/>
    </row>
    <row r="24" spans="5:11" x14ac:dyDescent="0.3">
      <c r="I24" s="21"/>
      <c r="J24" s="21"/>
      <c r="K24" s="21"/>
    </row>
    <row r="25" spans="5:11" x14ac:dyDescent="0.3">
      <c r="I25" s="21"/>
      <c r="J25" s="21"/>
      <c r="K25" s="21"/>
    </row>
    <row r="26" spans="5:11" x14ac:dyDescent="0.3">
      <c r="I26" s="21"/>
      <c r="J26" s="21"/>
      <c r="K26" s="21"/>
    </row>
    <row r="27" spans="5:11" x14ac:dyDescent="0.3">
      <c r="I27" s="21"/>
      <c r="J27" s="21"/>
      <c r="K27" s="21"/>
    </row>
    <row r="28" spans="5:11" x14ac:dyDescent="0.3">
      <c r="I28" s="21"/>
      <c r="J28" s="21"/>
      <c r="K28" s="21"/>
    </row>
    <row r="29" spans="5:11" x14ac:dyDescent="0.3">
      <c r="I29" s="21"/>
      <c r="J29" s="21"/>
      <c r="K29" s="21"/>
    </row>
    <row r="30" spans="5:11" x14ac:dyDescent="0.3">
      <c r="I30" s="21"/>
      <c r="J30" s="21"/>
      <c r="K30" s="21"/>
    </row>
  </sheetData>
  <autoFilter ref="A4:K4" xr:uid="{00000000-0009-0000-0000-000000000000}"/>
  <mergeCells count="4">
    <mergeCell ref="A2:B2"/>
    <mergeCell ref="A3:B3"/>
    <mergeCell ref="C3:K3"/>
    <mergeCell ref="C2:K2"/>
  </mergeCells>
  <dataValidations count="1">
    <dataValidation type="list" allowBlank="1" showInputMessage="1" showErrorMessage="1" sqref="K5:K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FFBA5-CDC7-4562-BDE1-40E96FEE755A}">
  <dimension ref="B2:I17"/>
  <sheetViews>
    <sheetView workbookViewId="0">
      <selection activeCell="C24" sqref="C24"/>
    </sheetView>
  </sheetViews>
  <sheetFormatPr defaultRowHeight="12.4" x14ac:dyDescent="0.3"/>
  <cols>
    <col min="2" max="2" width="18.87890625" customWidth="1"/>
    <col min="3" max="3" width="11.05859375" customWidth="1"/>
  </cols>
  <sheetData>
    <row r="2" spans="2:9" x14ac:dyDescent="0.3">
      <c r="B2" t="s">
        <v>26</v>
      </c>
      <c r="C2" t="s">
        <v>27</v>
      </c>
      <c r="D2">
        <v>100</v>
      </c>
    </row>
    <row r="3" spans="2:9" x14ac:dyDescent="0.3">
      <c r="B3" s="13" t="s">
        <v>28</v>
      </c>
      <c r="C3" s="13" t="s">
        <v>29</v>
      </c>
      <c r="D3" s="13">
        <v>10</v>
      </c>
    </row>
    <row r="4" spans="2:9" x14ac:dyDescent="0.3">
      <c r="B4" s="14" t="s">
        <v>30</v>
      </c>
      <c r="C4" s="15" t="s">
        <v>31</v>
      </c>
      <c r="D4" s="13">
        <v>5</v>
      </c>
      <c r="G4" s="13"/>
      <c r="H4" s="13"/>
      <c r="I4" s="16"/>
    </row>
    <row r="7" spans="2:9" x14ac:dyDescent="0.3">
      <c r="D7" t="s">
        <v>32</v>
      </c>
      <c r="E7" t="s">
        <v>33</v>
      </c>
      <c r="F7" t="s">
        <v>34</v>
      </c>
      <c r="G7" t="s">
        <v>35</v>
      </c>
      <c r="H7" t="s">
        <v>36</v>
      </c>
      <c r="I7" t="s">
        <v>37</v>
      </c>
    </row>
    <row r="8" spans="2:9" x14ac:dyDescent="0.3">
      <c r="B8" t="s">
        <v>38</v>
      </c>
      <c r="C8" t="s">
        <v>39</v>
      </c>
      <c r="D8" s="17">
        <v>3</v>
      </c>
      <c r="E8" s="17">
        <v>5</v>
      </c>
      <c r="F8" s="17">
        <v>7.5</v>
      </c>
      <c r="G8" s="17">
        <v>9</v>
      </c>
      <c r="H8" s="17">
        <v>10</v>
      </c>
      <c r="I8" s="17">
        <v>15</v>
      </c>
    </row>
    <row r="10" spans="2:9" x14ac:dyDescent="0.3">
      <c r="C10" t="s">
        <v>40</v>
      </c>
      <c r="D10" s="18">
        <f t="shared" ref="D10:I10" si="0">IF(D8&gt;$D$4,MAX((D8-$D$4)/($D$4-$D$3),-1)*0.005*$D$2,0)</f>
        <v>0</v>
      </c>
      <c r="E10" s="18">
        <f t="shared" si="0"/>
        <v>0</v>
      </c>
      <c r="F10" s="18">
        <f t="shared" si="0"/>
        <v>-0.25</v>
      </c>
      <c r="G10" s="18">
        <f t="shared" si="0"/>
        <v>-0.4</v>
      </c>
      <c r="H10" s="18">
        <f t="shared" si="0"/>
        <v>-0.5</v>
      </c>
      <c r="I10" s="18">
        <f t="shared" si="0"/>
        <v>-0.5</v>
      </c>
    </row>
    <row r="12" spans="2:9" x14ac:dyDescent="0.3">
      <c r="B12" s="19"/>
    </row>
    <row r="13" spans="2:9" x14ac:dyDescent="0.3">
      <c r="B13" s="19" t="s">
        <v>41</v>
      </c>
    </row>
    <row r="14" spans="2:9" x14ac:dyDescent="0.3">
      <c r="B14" t="s">
        <v>42</v>
      </c>
      <c r="C14" t="s">
        <v>43</v>
      </c>
      <c r="D14">
        <f>(D8-$D$4)</f>
        <v>-2</v>
      </c>
      <c r="E14">
        <f t="shared" ref="E14:I14" si="1">(E8-$D$4)</f>
        <v>0</v>
      </c>
      <c r="F14">
        <f t="shared" si="1"/>
        <v>2.5</v>
      </c>
      <c r="G14">
        <f t="shared" si="1"/>
        <v>4</v>
      </c>
      <c r="H14">
        <f t="shared" si="1"/>
        <v>5</v>
      </c>
      <c r="I14">
        <f t="shared" si="1"/>
        <v>10</v>
      </c>
    </row>
    <row r="15" spans="2:9" x14ac:dyDescent="0.3">
      <c r="B15" t="s">
        <v>44</v>
      </c>
      <c r="C15" t="s">
        <v>45</v>
      </c>
      <c r="D15">
        <f>($D$4-$D$3)</f>
        <v>-5</v>
      </c>
      <c r="E15">
        <f t="shared" ref="E15:I15" si="2">($D$4-$D$3)</f>
        <v>-5</v>
      </c>
      <c r="F15">
        <f t="shared" si="2"/>
        <v>-5</v>
      </c>
      <c r="G15">
        <f t="shared" si="2"/>
        <v>-5</v>
      </c>
      <c r="H15">
        <f t="shared" si="2"/>
        <v>-5</v>
      </c>
      <c r="I15">
        <f t="shared" si="2"/>
        <v>-5</v>
      </c>
    </row>
    <row r="16" spans="2:9" x14ac:dyDescent="0.3">
      <c r="B16" t="s">
        <v>46</v>
      </c>
      <c r="C16" t="s">
        <v>47</v>
      </c>
      <c r="D16">
        <f t="shared" ref="D16:I16" si="3">(D8-$D$4)/($D$4-$D$3)</f>
        <v>0.4</v>
      </c>
      <c r="E16">
        <f t="shared" si="3"/>
        <v>0</v>
      </c>
      <c r="F16">
        <f t="shared" si="3"/>
        <v>-0.5</v>
      </c>
      <c r="G16">
        <f t="shared" si="3"/>
        <v>-0.8</v>
      </c>
      <c r="H16">
        <f t="shared" si="3"/>
        <v>-1</v>
      </c>
      <c r="I16">
        <f t="shared" si="3"/>
        <v>-2</v>
      </c>
    </row>
    <row r="17" spans="2:9" x14ac:dyDescent="0.3">
      <c r="B17" s="19" t="s">
        <v>48</v>
      </c>
      <c r="C17" s="19"/>
      <c r="D17" s="19">
        <f t="shared" ref="D17:I17" si="4">MAX(D16,-1)</f>
        <v>0.4</v>
      </c>
      <c r="E17" s="19">
        <f t="shared" si="4"/>
        <v>0</v>
      </c>
      <c r="F17" s="19">
        <f t="shared" si="4"/>
        <v>-0.5</v>
      </c>
      <c r="G17" s="19">
        <f t="shared" si="4"/>
        <v>-0.8</v>
      </c>
      <c r="H17" s="19">
        <f t="shared" si="4"/>
        <v>-1</v>
      </c>
      <c r="I17" s="19">
        <f t="shared" si="4"/>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CB280AA0-E0CB-4C65-B4D5-FC8924C276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purl.org/dc/elements/1.1/"/>
    <ds:schemaRef ds:uri="http://schemas.openxmlformats.org/package/2006/metadata/core-properties"/>
    <ds:schemaRef ds:uri="http://purl.org/dc/terms/"/>
    <ds:schemaRef ds:uri="http://schemas.microsoft.com/office/2006/metadata/properties"/>
    <ds:schemaRef ds:uri="978a1c12-3ab7-471e-b134-e7ba3975f64f"/>
    <ds:schemaRef ds:uri="http://schemas.microsoft.com/office/infopath/2007/PartnerControls"/>
    <ds:schemaRef ds:uri="http://schemas.microsoft.com/office/2006/documentManagement/types"/>
    <ds:schemaRef ds:uri="f35b5cbd-7b0b-4440-92cd-b510cab4ec67"/>
    <ds:schemaRef ds:uri="http://www.w3.org/XML/1998/namespace"/>
    <ds:schemaRef ds:uri="http://purl.org/dc/dcmitype/"/>
  </ds:schemaRefs>
</ds:datastoreItem>
</file>

<file path=customXml/itemProps4.xml><?xml version="1.0" encoding="utf-8"?>
<ds:datastoreItem xmlns:ds="http://schemas.openxmlformats.org/officeDocument/2006/customXml" ds:itemID="{3A29BD09-80B4-4FD6-A1BE-AB29BE1642A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SpC_SLCX_SSCX</vt:lpstr>
      <vt:lpstr>No.2 Response</vt:lpstr>
      <vt:lpstr>SpC_SLCX_SSCX!Print_Area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Nicola Fomes</cp:lastModifiedBy>
  <cp:revision/>
  <dcterms:created xsi:type="dcterms:W3CDTF">2013-05-21T15:18:31Z</dcterms:created>
  <dcterms:modified xsi:type="dcterms:W3CDTF">2021-02-03T10:21:22Z</dcterms:modified>
  <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9920375e-49c3-421f-82b3-5130532faccb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