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520" windowHeight="8708" activeTab="0"/>
  </bookViews>
  <sheets>
    <sheet name="NPV of revenue" sheetId="1" r:id="rId1"/>
  </sheets>
  <externalReferences>
    <externalReference r:id="rId4"/>
  </externalReferences>
  <definedNames>
    <definedName name="Ex_Zone">'[1]DN Charge Calculator'!$N$82:$N$119</definedName>
    <definedName name="Network">'[1]Example 1'!$R$2:$R$9</definedName>
  </definedNames>
  <calcPr fullCalcOnLoad="1"/>
</workbook>
</file>

<file path=xl/sharedStrings.xml><?xml version="1.0" encoding="utf-8"?>
<sst xmlns="http://schemas.openxmlformats.org/spreadsheetml/2006/main" count="52" uniqueCount="43">
  <si>
    <t>Calculation of Standard NPV of Domestic Transporation Revenue</t>
  </si>
  <si>
    <t xml:space="preserve">Example using charges for a load site in the NW1 Exit Zone </t>
  </si>
  <si>
    <t>Process</t>
  </si>
  <si>
    <t>Calculations Used</t>
  </si>
  <si>
    <t>LDZ Capacity</t>
  </si>
  <si>
    <t>Volume:</t>
  </si>
  <si>
    <r>
      <t>Invoice:</t>
    </r>
    <r>
      <rPr>
        <sz val="8"/>
        <rFont val="Arial"/>
        <family val="2"/>
      </rPr>
      <t xml:space="preserve"> LDZ Capacity (ZCA)</t>
    </r>
  </si>
  <si>
    <t>Unit Rate:</t>
  </si>
  <si>
    <r>
      <t>Basis:</t>
    </r>
    <r>
      <rPr>
        <sz val="8"/>
        <rFont val="Arial"/>
        <family val="2"/>
      </rPr>
      <t xml:space="preserve"> p / peak day kWh / day</t>
    </r>
  </si>
  <si>
    <t>LDZ Commodity</t>
  </si>
  <si>
    <r>
      <t>Invoice:</t>
    </r>
    <r>
      <rPr>
        <sz val="8"/>
        <rFont val="Arial"/>
        <family val="2"/>
      </rPr>
      <t xml:space="preserve"> Commodity (ZCO)</t>
    </r>
  </si>
  <si>
    <r>
      <t>Basis:</t>
    </r>
    <r>
      <rPr>
        <sz val="8"/>
        <rFont val="Arial"/>
        <family val="2"/>
      </rPr>
      <t xml:space="preserve"> p / kWh</t>
    </r>
  </si>
  <si>
    <t>Customer (Capacity)</t>
  </si>
  <si>
    <r>
      <t>Invoice:</t>
    </r>
    <r>
      <rPr>
        <sz val="8"/>
        <rFont val="Arial"/>
        <family val="2"/>
      </rPr>
      <t xml:space="preserve"> LDZ Capacity (CCA)</t>
    </r>
  </si>
  <si>
    <t>Total Annual Charge</t>
  </si>
  <si>
    <t>AQ</t>
  </si>
  <si>
    <t>LF</t>
  </si>
  <si>
    <t>SOQ</t>
  </si>
  <si>
    <t>Network</t>
  </si>
  <si>
    <t>LDZ</t>
  </si>
  <si>
    <t>Exit Zone</t>
  </si>
  <si>
    <t>NW</t>
  </si>
  <si>
    <t>Annual Charge:</t>
  </si>
  <si>
    <t>Volume (AQ):</t>
  </si>
  <si>
    <t xml:space="preserve">Annual Charge: </t>
  </si>
  <si>
    <t>NPV of Transporation Revenues</t>
  </si>
  <si>
    <t>Total Annual Revenue</t>
  </si>
  <si>
    <t xml:space="preserve">Rate of Return </t>
  </si>
  <si>
    <t>Period of Return</t>
  </si>
  <si>
    <t>Present Value Forecast of Revenues</t>
  </si>
  <si>
    <t xml:space="preserve">AQ Value  </t>
  </si>
  <si>
    <t>LDZ  Capacity Charge</t>
  </si>
  <si>
    <t>LDZ Commodity Charge</t>
  </si>
  <si>
    <t>Customer (Capacity) Charge</t>
  </si>
  <si>
    <t xml:space="preserve">Load Factor </t>
  </si>
  <si>
    <t>Rate of Return</t>
  </si>
  <si>
    <t>to be updated in line with Ofgem published TDCVs</t>
  </si>
  <si>
    <t xml:space="preserve">to be updated by GDN for each LDZ </t>
  </si>
  <si>
    <t>Network, LDZ &amp; Exit Zone</t>
  </si>
  <si>
    <t>Variables to be Updated</t>
  </si>
  <si>
    <t>to be updated as per Ofgem published pre-tax WACC</t>
  </si>
  <si>
    <t>to be updated as per current statement of charges</t>
  </si>
  <si>
    <t>to be updated as per ENA published values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</si>
</sst>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_);_(* \(#,##0.0\);_(* &quot;-&quot;?_);_(@_)"/>
    <numFmt numFmtId="176" formatCode="_(* #,##0.000_);_(* \(#,##0.000\);_(* &quot;-&quot;??_);_(@_)"/>
    <numFmt numFmtId="177" formatCode="0.0000"/>
    <numFmt numFmtId="178" formatCode="0.000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_(* #,##0.0000_);_(* \(#,##0.0000\);_(* &quot;-&quot;??_);_(@_)"/>
    <numFmt numFmtId="183" formatCode="_-* #,##0.0_-;\-* #,##0.0_-;_-* &quot;-&quot;?_-;_-@_-"/>
    <numFmt numFmtId="184" formatCode="#,##0&quot;kWh&quot;"/>
  </numFmts>
  <fonts count="51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Arial"/>
      <family val="2"/>
    </font>
    <font>
      <sz val="12"/>
      <name val="Arial"/>
      <family val="2"/>
    </font>
    <font>
      <b/>
      <sz val="12"/>
      <name val="Arial Narrow"/>
      <family val="2"/>
    </font>
    <font>
      <sz val="10"/>
      <color indexed="54"/>
      <name val="Arial"/>
      <family val="2"/>
    </font>
    <font>
      <b/>
      <u val="singleAccounting"/>
      <sz val="10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  <border>
      <left style="thin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thin">
        <color indexed="54"/>
      </left>
      <right style="thin">
        <color indexed="54"/>
      </right>
      <top style="hair">
        <color indexed="54"/>
      </top>
      <bottom style="thin">
        <color indexed="5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 applyFont="0" applyFill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15" applyFont="1" applyAlignment="1">
      <alignment horizontal="justify"/>
    </xf>
    <xf numFmtId="0" fontId="1" fillId="0" borderId="0" xfId="15" applyFont="1" applyAlignment="1">
      <alignment/>
    </xf>
    <xf numFmtId="0" fontId="0" fillId="0" borderId="0" xfId="56" applyAlignment="1">
      <alignment/>
    </xf>
    <xf numFmtId="0" fontId="0" fillId="0" borderId="0" xfId="15" applyFont="1" applyAlignment="1">
      <alignment/>
    </xf>
    <xf numFmtId="0" fontId="0" fillId="0" borderId="0" xfId="15" applyFont="1" applyAlignment="1">
      <alignment/>
    </xf>
    <xf numFmtId="0" fontId="0" fillId="0" borderId="10" xfId="15" applyFont="1" applyBorder="1" applyAlignment="1">
      <alignment/>
    </xf>
    <xf numFmtId="0" fontId="0" fillId="0" borderId="11" xfId="15" applyFont="1" applyBorder="1" applyAlignment="1">
      <alignment/>
    </xf>
    <xf numFmtId="0" fontId="3" fillId="0" borderId="12" xfId="15" applyFont="1" applyBorder="1" applyAlignment="1">
      <alignment horizontal="justify"/>
    </xf>
    <xf numFmtId="0" fontId="4" fillId="0" borderId="10" xfId="15" applyFont="1" applyBorder="1" applyAlignment="1">
      <alignment/>
    </xf>
    <xf numFmtId="0" fontId="4" fillId="0" borderId="11" xfId="15" applyFont="1" applyBorder="1" applyAlignment="1">
      <alignment/>
    </xf>
    <xf numFmtId="0" fontId="3" fillId="0" borderId="13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14" xfId="15" applyFont="1" applyBorder="1" applyAlignment="1">
      <alignment/>
    </xf>
    <xf numFmtId="0" fontId="4" fillId="0" borderId="0" xfId="15" applyFont="1" applyBorder="1" applyAlignment="1">
      <alignment/>
    </xf>
    <xf numFmtId="0" fontId="5" fillId="0" borderId="0" xfId="15" applyFont="1" applyBorder="1" applyAlignment="1">
      <alignment horizontal="left"/>
    </xf>
    <xf numFmtId="0" fontId="4" fillId="0" borderId="14" xfId="15" applyFont="1" applyBorder="1" applyAlignment="1">
      <alignment/>
    </xf>
    <xf numFmtId="0" fontId="3" fillId="0" borderId="15" xfId="15" applyFont="1" applyBorder="1" applyAlignment="1">
      <alignment/>
    </xf>
    <xf numFmtId="0" fontId="0" fillId="0" borderId="16" xfId="15" applyFont="1" applyBorder="1" applyAlignment="1">
      <alignment/>
    </xf>
    <xf numFmtId="0" fontId="0" fillId="0" borderId="17" xfId="15" applyFont="1" applyBorder="1" applyAlignment="1">
      <alignment/>
    </xf>
    <xf numFmtId="0" fontId="0" fillId="0" borderId="15" xfId="15" applyFont="1" applyBorder="1" applyAlignment="1">
      <alignment/>
    </xf>
    <xf numFmtId="0" fontId="4" fillId="0" borderId="16" xfId="15" applyFont="1" applyBorder="1" applyAlignment="1">
      <alignment/>
    </xf>
    <xf numFmtId="0" fontId="4" fillId="0" borderId="17" xfId="15" applyFont="1" applyBorder="1" applyAlignment="1">
      <alignment/>
    </xf>
    <xf numFmtId="0" fontId="6" fillId="0" borderId="0" xfId="15" applyFont="1" applyAlignment="1">
      <alignment/>
    </xf>
    <xf numFmtId="0" fontId="3" fillId="0" borderId="0" xfId="15" applyFont="1" applyAlignment="1">
      <alignment/>
    </xf>
    <xf numFmtId="0" fontId="1" fillId="0" borderId="0" xfId="15" applyFont="1" applyAlignment="1">
      <alignment/>
    </xf>
    <xf numFmtId="0" fontId="7" fillId="0" borderId="0" xfId="15" applyFont="1" applyAlignment="1">
      <alignment/>
    </xf>
    <xf numFmtId="0" fontId="1" fillId="0" borderId="0" xfId="15" applyFont="1" applyBorder="1" applyAlignment="1">
      <alignment/>
    </xf>
    <xf numFmtId="0" fontId="1" fillId="0" borderId="14" xfId="15" applyFont="1" applyBorder="1" applyAlignment="1">
      <alignment/>
    </xf>
    <xf numFmtId="0" fontId="8" fillId="0" borderId="0" xfId="15" applyFont="1" applyAlignment="1">
      <alignment/>
    </xf>
    <xf numFmtId="0" fontId="7" fillId="0" borderId="12" xfId="15" applyFont="1" applyBorder="1" applyAlignment="1">
      <alignment/>
    </xf>
    <xf numFmtId="0" fontId="0" fillId="0" borderId="12" xfId="15" applyFont="1" applyBorder="1" applyAlignment="1">
      <alignment/>
    </xf>
    <xf numFmtId="0" fontId="8" fillId="0" borderId="15" xfId="15" applyFont="1" applyBorder="1" applyAlignment="1">
      <alignment/>
    </xf>
    <xf numFmtId="0" fontId="0" fillId="0" borderId="15" xfId="15" applyFont="1" applyBorder="1" applyAlignment="1">
      <alignment/>
    </xf>
    <xf numFmtId="0" fontId="9" fillId="0" borderId="0" xfId="15" applyFont="1" applyBorder="1" applyAlignment="1">
      <alignment/>
    </xf>
    <xf numFmtId="0" fontId="9" fillId="0" borderId="0" xfId="15" applyFont="1" applyFill="1" applyBorder="1" applyAlignment="1">
      <alignment horizontal="center"/>
    </xf>
    <xf numFmtId="173" fontId="4" fillId="0" borderId="10" xfId="43" applyNumberFormat="1" applyFont="1" applyBorder="1" applyAlignment="1">
      <alignment/>
    </xf>
    <xf numFmtId="3" fontId="4" fillId="0" borderId="10" xfId="15" applyNumberFormat="1" applyFont="1" applyBorder="1" applyAlignment="1">
      <alignment/>
    </xf>
    <xf numFmtId="170" fontId="3" fillId="0" borderId="0" xfId="45" applyFont="1" applyBorder="1" applyAlignment="1">
      <alignment/>
    </xf>
    <xf numFmtId="0" fontId="1" fillId="0" borderId="13" xfId="15" applyFont="1" applyBorder="1" applyAlignment="1">
      <alignment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8" fontId="2" fillId="0" borderId="2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44" fontId="0" fillId="0" borderId="11" xfId="0" applyNumberForma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48" fillId="0" borderId="21" xfId="15" applyFont="1" applyBorder="1" applyAlignment="1">
      <alignment/>
    </xf>
    <xf numFmtId="184" fontId="48" fillId="33" borderId="21" xfId="15" applyNumberFormat="1" applyFont="1" applyFill="1" applyBorder="1" applyAlignment="1">
      <alignment/>
    </xf>
    <xf numFmtId="0" fontId="48" fillId="0" borderId="22" xfId="15" applyFont="1" applyBorder="1" applyAlignment="1">
      <alignment/>
    </xf>
    <xf numFmtId="174" fontId="48" fillId="0" borderId="22" xfId="60" applyNumberFormat="1" applyFont="1" applyFill="1" applyBorder="1" applyAlignment="1">
      <alignment/>
    </xf>
    <xf numFmtId="0" fontId="48" fillId="0" borderId="22" xfId="15" applyFont="1" applyFill="1" applyBorder="1" applyAlignment="1">
      <alignment horizontal="center"/>
    </xf>
    <xf numFmtId="0" fontId="48" fillId="0" borderId="23" xfId="15" applyFont="1" applyBorder="1" applyAlignment="1">
      <alignment/>
    </xf>
    <xf numFmtId="0" fontId="48" fillId="0" borderId="23" xfId="15" applyFont="1" applyFill="1" applyBorder="1" applyAlignment="1">
      <alignment horizontal="center"/>
    </xf>
    <xf numFmtId="0" fontId="49" fillId="0" borderId="0" xfId="15" applyFont="1" applyBorder="1" applyAlignment="1">
      <alignment/>
    </xf>
    <xf numFmtId="10" fontId="48" fillId="0" borderId="14" xfId="0" applyNumberFormat="1" applyFont="1" applyBorder="1" applyAlignment="1">
      <alignment/>
    </xf>
    <xf numFmtId="0" fontId="0" fillId="0" borderId="18" xfId="56" applyBorder="1" applyAlignment="1">
      <alignment/>
    </xf>
    <xf numFmtId="0" fontId="0" fillId="0" borderId="19" xfId="0" applyBorder="1" applyAlignment="1">
      <alignment/>
    </xf>
    <xf numFmtId="0" fontId="48" fillId="0" borderId="13" xfId="0" applyFont="1" applyBorder="1" applyAlignment="1">
      <alignment/>
    </xf>
    <xf numFmtId="0" fontId="0" fillId="0" borderId="22" xfId="15" applyFont="1" applyBorder="1" applyAlignment="1">
      <alignment/>
    </xf>
    <xf numFmtId="184" fontId="0" fillId="0" borderId="22" xfId="15" applyNumberFormat="1" applyFont="1" applyFill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12" xfId="15" applyFont="1" applyBorder="1" applyAlignment="1">
      <alignment/>
    </xf>
    <xf numFmtId="0" fontId="48" fillId="0" borderId="10" xfId="15" applyFont="1" applyBorder="1" applyAlignment="1">
      <alignment/>
    </xf>
    <xf numFmtId="44" fontId="10" fillId="0" borderId="0" xfId="15" applyNumberFormat="1" applyFont="1" applyBorder="1" applyAlignment="1">
      <alignment/>
    </xf>
    <xf numFmtId="0" fontId="0" fillId="0" borderId="10" xfId="0" applyBorder="1" applyAlignment="1">
      <alignment/>
    </xf>
    <xf numFmtId="170" fontId="3" fillId="0" borderId="16" xfId="45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13" xfId="15" applyFont="1" applyBorder="1" applyAlignment="1">
      <alignment horizontal="center"/>
    </xf>
    <xf numFmtId="0" fontId="1" fillId="0" borderId="0" xfId="15" applyFont="1" applyBorder="1" applyAlignment="1">
      <alignment horizontal="center"/>
    </xf>
    <xf numFmtId="0" fontId="1" fillId="0" borderId="14" xfId="15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50">
    <cellStyle name="Normal" xfId="0"/>
    <cellStyle name="=C:\WINNT\SYSTEM32\COMMAND.COM 2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4" xfId="56"/>
    <cellStyle name="Note" xfId="57"/>
    <cellStyle name="Output" xfId="58"/>
    <cellStyle name="Percent" xfId="59"/>
    <cellStyle name="Percent 6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0</xdr:row>
      <xdr:rowOff>714375</xdr:rowOff>
    </xdr:to>
    <xdr:pic>
      <xdr:nvPicPr>
        <xdr:cNvPr id="1" name="Picture 1" descr="image of the Ofge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194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wutilities.co.uk/Content/Finance/XLS/Charge_Calculator_Oct_20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Sheet"/>
      <sheetName val="Results"/>
      <sheetName val="Tx Charging Results"/>
      <sheetName val="DN Charge Calculator"/>
      <sheetName val="LDZ Identifier"/>
      <sheetName val="Example 1"/>
      <sheetName val="Example 2"/>
      <sheetName val="Example 3"/>
      <sheetName val="EUC Codes"/>
    </sheetNames>
    <sheetDataSet>
      <sheetData sheetId="3">
        <row r="82">
          <cell r="N82" t="str">
            <v>EA1</v>
          </cell>
        </row>
        <row r="83">
          <cell r="N83" t="str">
            <v>EA2</v>
          </cell>
        </row>
        <row r="84">
          <cell r="N84" t="str">
            <v>EA3</v>
          </cell>
        </row>
        <row r="85">
          <cell r="N85" t="str">
            <v>EA4</v>
          </cell>
        </row>
        <row r="86">
          <cell r="N86" t="str">
            <v>EM1</v>
          </cell>
        </row>
        <row r="87">
          <cell r="N87" t="str">
            <v>EM2</v>
          </cell>
        </row>
        <row r="88">
          <cell r="N88" t="str">
            <v>EM3</v>
          </cell>
        </row>
        <row r="89">
          <cell r="N89" t="str">
            <v>EM4</v>
          </cell>
        </row>
        <row r="90">
          <cell r="N90" t="str">
            <v>LC </v>
          </cell>
        </row>
        <row r="91">
          <cell r="N91" t="str">
            <v>LO </v>
          </cell>
        </row>
        <row r="92">
          <cell r="N92" t="str">
            <v>LS </v>
          </cell>
        </row>
        <row r="93">
          <cell r="N93" t="str">
            <v>LT </v>
          </cell>
        </row>
        <row r="94">
          <cell r="N94" t="str">
            <v>LW </v>
          </cell>
        </row>
        <row r="95">
          <cell r="N95" t="str">
            <v>NE1</v>
          </cell>
        </row>
        <row r="96">
          <cell r="N96" t="str">
            <v>NE2</v>
          </cell>
        </row>
        <row r="97">
          <cell r="N97" t="str">
            <v>NE3</v>
          </cell>
        </row>
        <row r="98">
          <cell r="N98" t="str">
            <v>NO1</v>
          </cell>
        </row>
        <row r="99">
          <cell r="N99" t="str">
            <v>NO2</v>
          </cell>
        </row>
        <row r="100">
          <cell r="N100" t="str">
            <v>NT1</v>
          </cell>
        </row>
        <row r="101">
          <cell r="N101" t="str">
            <v>NT2</v>
          </cell>
        </row>
        <row r="102">
          <cell r="N102" t="str">
            <v>NT3</v>
          </cell>
        </row>
        <row r="103">
          <cell r="N103" t="str">
            <v>NW1</v>
          </cell>
        </row>
        <row r="104">
          <cell r="N104" t="str">
            <v>NW2</v>
          </cell>
        </row>
        <row r="105">
          <cell r="N105" t="str">
            <v>SC1</v>
          </cell>
        </row>
        <row r="106">
          <cell r="N106" t="str">
            <v>SC2</v>
          </cell>
        </row>
        <row r="107">
          <cell r="N107" t="str">
            <v>SC4</v>
          </cell>
        </row>
        <row r="108">
          <cell r="N108" t="str">
            <v>SE1</v>
          </cell>
        </row>
        <row r="109">
          <cell r="N109" t="str">
            <v>SE2</v>
          </cell>
        </row>
        <row r="110">
          <cell r="N110" t="str">
            <v>SO1</v>
          </cell>
        </row>
        <row r="111">
          <cell r="N111" t="str">
            <v>SO2</v>
          </cell>
        </row>
        <row r="112">
          <cell r="N112" t="str">
            <v>SW1</v>
          </cell>
        </row>
        <row r="113">
          <cell r="N113" t="str">
            <v>SW2</v>
          </cell>
        </row>
        <row r="114">
          <cell r="N114" t="str">
            <v>SW3</v>
          </cell>
        </row>
        <row r="115">
          <cell r="N115" t="str">
            <v>WA1</v>
          </cell>
        </row>
        <row r="116">
          <cell r="N116" t="str">
            <v>WA2</v>
          </cell>
        </row>
        <row r="117">
          <cell r="N117" t="str">
            <v>WM1</v>
          </cell>
        </row>
        <row r="118">
          <cell r="N118" t="str">
            <v>WM2</v>
          </cell>
        </row>
        <row r="119">
          <cell r="N119" t="str">
            <v>WM3</v>
          </cell>
        </row>
      </sheetData>
      <sheetData sheetId="5">
        <row r="2">
          <cell r="R2" t="str">
            <v>WM</v>
          </cell>
        </row>
        <row r="3">
          <cell r="R3" t="str">
            <v>NW</v>
          </cell>
        </row>
        <row r="4">
          <cell r="R4" t="str">
            <v>Lo</v>
          </cell>
        </row>
        <row r="5">
          <cell r="R5" t="str">
            <v>EoE</v>
          </cell>
        </row>
        <row r="6">
          <cell r="R6" t="str">
            <v>NO</v>
          </cell>
        </row>
        <row r="7">
          <cell r="R7" t="str">
            <v>SO</v>
          </cell>
        </row>
        <row r="8">
          <cell r="R8" t="str">
            <v>WW</v>
          </cell>
        </row>
        <row r="9">
          <cell r="R9" t="str">
            <v>SC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1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3" max="3" width="10.421875" style="0" bestFit="1" customWidth="1"/>
    <col min="6" max="6" width="18.57421875" style="0" customWidth="1"/>
    <col min="7" max="7" width="9.8515625" style="0" bestFit="1" customWidth="1"/>
    <col min="11" max="11" width="5.8515625" style="0" customWidth="1"/>
    <col min="12" max="12" width="2.421875" style="0" customWidth="1"/>
    <col min="14" max="14" width="23.421875" style="0" customWidth="1"/>
    <col min="17" max="17" width="11.421875" style="0" bestFit="1" customWidth="1"/>
    <col min="19" max="19" width="10.140625" style="0" bestFit="1" customWidth="1"/>
  </cols>
  <sheetData>
    <row r="1" spans="1:4" s="78" customFormat="1" ht="62.25" customHeight="1">
      <c r="A1" s="76"/>
      <c r="B1" s="77"/>
      <c r="C1" s="77"/>
      <c r="D1" s="77"/>
    </row>
    <row r="2" spans="2:4" ht="13.5">
      <c r="B2" s="2"/>
      <c r="C2" s="2"/>
      <c r="D2" s="2"/>
    </row>
    <row r="3" spans="2:4" ht="13.5">
      <c r="B3" s="2" t="s">
        <v>0</v>
      </c>
      <c r="C3" s="2"/>
      <c r="D3" s="2"/>
    </row>
    <row r="4" spans="2:19" ht="13.5">
      <c r="B4" s="2"/>
      <c r="C4" s="2"/>
      <c r="D4" s="2"/>
      <c r="N4" s="79" t="s">
        <v>39</v>
      </c>
      <c r="O4" s="80"/>
      <c r="P4" s="80"/>
      <c r="Q4" s="80"/>
      <c r="R4" s="80"/>
      <c r="S4" s="81"/>
    </row>
    <row r="5" spans="2:19" ht="12.75">
      <c r="B5" s="1" t="s">
        <v>1</v>
      </c>
      <c r="N5" s="66" t="s">
        <v>30</v>
      </c>
      <c r="O5" s="82" t="s">
        <v>36</v>
      </c>
      <c r="P5" s="82"/>
      <c r="Q5" s="82"/>
      <c r="R5" s="82"/>
      <c r="S5" s="83"/>
    </row>
    <row r="6" spans="2:19" ht="12.75">
      <c r="B6" s="1"/>
      <c r="N6" s="66" t="s">
        <v>34</v>
      </c>
      <c r="O6" s="82" t="s">
        <v>42</v>
      </c>
      <c r="P6" s="82"/>
      <c r="Q6" s="82"/>
      <c r="R6" s="82"/>
      <c r="S6" s="83"/>
    </row>
    <row r="7" spans="2:19" ht="12.75">
      <c r="B7" s="55" t="s">
        <v>15</v>
      </c>
      <c r="C7" s="56">
        <v>13500</v>
      </c>
      <c r="N7" s="66" t="s">
        <v>38</v>
      </c>
      <c r="O7" s="82" t="s">
        <v>37</v>
      </c>
      <c r="P7" s="82"/>
      <c r="Q7" s="82"/>
      <c r="R7" s="82"/>
      <c r="S7" s="83"/>
    </row>
    <row r="8" spans="2:19" ht="12.75">
      <c r="B8" s="57" t="s">
        <v>16</v>
      </c>
      <c r="C8" s="58">
        <v>0.341</v>
      </c>
      <c r="N8" s="66" t="s">
        <v>31</v>
      </c>
      <c r="O8" s="82" t="s">
        <v>41</v>
      </c>
      <c r="P8" s="82"/>
      <c r="Q8" s="82"/>
      <c r="R8" s="82"/>
      <c r="S8" s="83"/>
    </row>
    <row r="9" spans="2:19" ht="12.75">
      <c r="B9" s="67" t="s">
        <v>17</v>
      </c>
      <c r="C9" s="68">
        <f>ROUND(C7/(365*C8),0)</f>
        <v>108</v>
      </c>
      <c r="N9" s="66" t="s">
        <v>32</v>
      </c>
      <c r="O9" s="82" t="s">
        <v>41</v>
      </c>
      <c r="P9" s="82"/>
      <c r="Q9" s="82"/>
      <c r="R9" s="82"/>
      <c r="S9" s="83"/>
    </row>
    <row r="10" spans="2:19" ht="12.75">
      <c r="B10" s="57" t="s">
        <v>18</v>
      </c>
      <c r="C10" s="59" t="s">
        <v>21</v>
      </c>
      <c r="N10" s="66" t="s">
        <v>33</v>
      </c>
      <c r="O10" s="82" t="s">
        <v>41</v>
      </c>
      <c r="P10" s="82"/>
      <c r="Q10" s="82"/>
      <c r="R10" s="82"/>
      <c r="S10" s="83"/>
    </row>
    <row r="11" spans="2:19" ht="12.75">
      <c r="B11" s="57" t="s">
        <v>19</v>
      </c>
      <c r="C11" s="59" t="s">
        <v>21</v>
      </c>
      <c r="N11" s="66" t="s">
        <v>35</v>
      </c>
      <c r="O11" s="84" t="s">
        <v>40</v>
      </c>
      <c r="P11" s="84"/>
      <c r="Q11" s="84"/>
      <c r="R11" s="84"/>
      <c r="S11" s="85"/>
    </row>
    <row r="12" spans="2:19" ht="12.75">
      <c r="B12" s="60" t="s">
        <v>20</v>
      </c>
      <c r="C12" s="61" t="str">
        <f>C11&amp;1</f>
        <v>NW1</v>
      </c>
      <c r="N12" s="51"/>
      <c r="O12" s="52"/>
      <c r="P12" s="52"/>
      <c r="Q12" s="52"/>
      <c r="R12" s="52"/>
      <c r="S12" s="53"/>
    </row>
    <row r="13" spans="2:19" ht="12.75">
      <c r="B13" s="36"/>
      <c r="C13" s="37"/>
      <c r="N13" s="54"/>
      <c r="O13" s="74"/>
      <c r="P13" s="74"/>
      <c r="Q13" s="74"/>
      <c r="R13" s="74"/>
      <c r="S13" s="74"/>
    </row>
    <row r="14" spans="2:3" ht="12.75">
      <c r="B14" s="36"/>
      <c r="C14" s="37"/>
    </row>
    <row r="15" spans="2:11" ht="12.75">
      <c r="B15" s="3"/>
      <c r="C15" s="4" t="s">
        <v>2</v>
      </c>
      <c r="D15" s="4"/>
      <c r="E15" s="4"/>
      <c r="F15" s="4"/>
      <c r="G15" s="4" t="s">
        <v>3</v>
      </c>
      <c r="H15" s="5"/>
      <c r="I15" s="5"/>
      <c r="J15" s="5"/>
      <c r="K15" s="5"/>
    </row>
    <row r="16" spans="2:21" ht="13.5">
      <c r="B16" s="6"/>
      <c r="C16" s="7"/>
      <c r="D16" s="7"/>
      <c r="E16" s="7"/>
      <c r="F16" s="7"/>
      <c r="G16" s="7"/>
      <c r="H16" s="7"/>
      <c r="I16" s="7"/>
      <c r="J16" s="7"/>
      <c r="K16" s="7"/>
      <c r="N16" s="89" t="s">
        <v>25</v>
      </c>
      <c r="O16" s="89"/>
      <c r="P16" s="89"/>
      <c r="Q16" s="89"/>
      <c r="R16" s="89"/>
      <c r="S16" s="89"/>
      <c r="T16" s="89"/>
      <c r="U16" s="89"/>
    </row>
    <row r="17" spans="2:11" ht="12.75">
      <c r="B17" s="71" t="s">
        <v>4</v>
      </c>
      <c r="C17" s="72"/>
      <c r="D17" s="9"/>
      <c r="E17" s="7"/>
      <c r="F17" s="10" t="s">
        <v>5</v>
      </c>
      <c r="G17" s="38">
        <f>365*C9</f>
        <v>39420</v>
      </c>
      <c r="H17" s="11"/>
      <c r="I17" s="11"/>
      <c r="J17" s="11"/>
      <c r="K17" s="12"/>
    </row>
    <row r="18" spans="2:19" ht="12.75">
      <c r="B18" s="13" t="s">
        <v>6</v>
      </c>
      <c r="C18" s="14"/>
      <c r="D18" s="15"/>
      <c r="E18" s="7"/>
      <c r="F18" s="13" t="s">
        <v>7</v>
      </c>
      <c r="G18" s="62">
        <v>0.1971</v>
      </c>
      <c r="H18" s="16"/>
      <c r="I18" s="17"/>
      <c r="J18" s="16"/>
      <c r="K18" s="18"/>
      <c r="N18" s="5"/>
      <c r="P18" s="45" t="s">
        <v>26</v>
      </c>
      <c r="Q18" s="46"/>
      <c r="R18" s="46"/>
      <c r="S18" s="47">
        <f>G39</f>
        <v>117.77832</v>
      </c>
    </row>
    <row r="19" spans="2:19" ht="12.75">
      <c r="B19" s="13"/>
      <c r="C19" s="14"/>
      <c r="D19" s="15"/>
      <c r="E19" s="7"/>
      <c r="F19" s="13" t="s">
        <v>22</v>
      </c>
      <c r="G19" s="40">
        <f>G17*G18/100</f>
        <v>77.69682</v>
      </c>
      <c r="H19" s="16"/>
      <c r="I19" s="16"/>
      <c r="J19" s="16"/>
      <c r="K19" s="18"/>
      <c r="N19" s="5"/>
      <c r="P19" s="69" t="s">
        <v>27</v>
      </c>
      <c r="Q19" s="70"/>
      <c r="R19" s="70"/>
      <c r="S19" s="63">
        <v>0.0474</v>
      </c>
    </row>
    <row r="20" spans="2:19" ht="12.75">
      <c r="B20" s="19" t="s">
        <v>8</v>
      </c>
      <c r="C20" s="20"/>
      <c r="D20" s="21"/>
      <c r="E20" s="7"/>
      <c r="F20" s="22"/>
      <c r="G20" s="23"/>
      <c r="H20" s="23"/>
      <c r="I20" s="23"/>
      <c r="J20" s="23"/>
      <c r="K20" s="24"/>
      <c r="N20" s="5"/>
      <c r="P20" s="48" t="s">
        <v>28</v>
      </c>
      <c r="Q20" s="49"/>
      <c r="R20" s="49"/>
      <c r="S20" s="50">
        <v>45</v>
      </c>
    </row>
    <row r="21" spans="2:19" ht="12.75">
      <c r="B21" s="25"/>
      <c r="C21" s="7"/>
      <c r="D21" s="7"/>
      <c r="E21" s="7"/>
      <c r="F21" s="7"/>
      <c r="G21" s="7"/>
      <c r="H21" s="7"/>
      <c r="I21" s="7"/>
      <c r="J21" s="7"/>
      <c r="K21" s="7"/>
      <c r="L21" s="5"/>
      <c r="N21" s="5"/>
      <c r="P21" s="51"/>
      <c r="Q21" s="52"/>
      <c r="R21" s="52"/>
      <c r="S21" s="53"/>
    </row>
    <row r="22" spans="2:14" ht="12.75" thickBot="1">
      <c r="B22" s="26"/>
      <c r="C22" s="7"/>
      <c r="D22" s="7"/>
      <c r="E22" s="7"/>
      <c r="F22" s="7"/>
      <c r="G22" s="7"/>
      <c r="H22" s="7"/>
      <c r="I22" s="7"/>
      <c r="J22" s="7"/>
      <c r="K22" s="7"/>
      <c r="L22" s="5"/>
      <c r="N22" s="5"/>
    </row>
    <row r="23" spans="2:19" ht="14.25" thickBot="1">
      <c r="B23" s="71" t="s">
        <v>9</v>
      </c>
      <c r="C23" s="72"/>
      <c r="D23" s="9"/>
      <c r="E23" s="7"/>
      <c r="F23" s="10" t="s">
        <v>23</v>
      </c>
      <c r="G23" s="39">
        <f>C7</f>
        <v>13500</v>
      </c>
      <c r="H23" s="11"/>
      <c r="I23" s="11"/>
      <c r="J23" s="11"/>
      <c r="K23" s="12"/>
      <c r="L23" s="5"/>
      <c r="N23" s="64"/>
      <c r="O23" s="65"/>
      <c r="P23" s="42" t="s">
        <v>29</v>
      </c>
      <c r="Q23" s="43"/>
      <c r="R23" s="43"/>
      <c r="S23" s="44">
        <f>PV(S19,S20,-S18)</f>
        <v>2175.5875712714337</v>
      </c>
    </row>
    <row r="24" spans="2:20" ht="12.75">
      <c r="B24" s="13" t="s">
        <v>10</v>
      </c>
      <c r="C24" s="14"/>
      <c r="D24" s="15"/>
      <c r="E24" s="7"/>
      <c r="F24" s="13" t="s">
        <v>7</v>
      </c>
      <c r="G24" s="62">
        <v>0.0268</v>
      </c>
      <c r="H24" s="16"/>
      <c r="I24" s="17"/>
      <c r="J24" s="16"/>
      <c r="K24" s="18"/>
      <c r="L24" s="5"/>
      <c r="T24" s="54"/>
    </row>
    <row r="25" spans="2:20" ht="12.75">
      <c r="B25" s="13"/>
      <c r="C25" s="14"/>
      <c r="D25" s="15"/>
      <c r="E25" s="7"/>
      <c r="F25" s="13"/>
      <c r="G25" s="62"/>
      <c r="H25" s="16"/>
      <c r="I25" s="17"/>
      <c r="J25" s="16"/>
      <c r="K25" s="18"/>
      <c r="L25" s="5"/>
      <c r="T25" s="54"/>
    </row>
    <row r="26" spans="2:20" ht="12.75">
      <c r="B26" s="13" t="s">
        <v>11</v>
      </c>
      <c r="C26" s="14"/>
      <c r="D26" s="15"/>
      <c r="E26" s="7"/>
      <c r="F26" s="13" t="s">
        <v>24</v>
      </c>
      <c r="G26" s="40">
        <f>G23*G24/100</f>
        <v>3.6180000000000003</v>
      </c>
      <c r="H26" s="16"/>
      <c r="I26" s="17"/>
      <c r="J26" s="16"/>
      <c r="K26" s="18"/>
      <c r="L26" s="5"/>
      <c r="T26" s="54"/>
    </row>
    <row r="27" spans="2:20" ht="12.75">
      <c r="B27" s="19"/>
      <c r="C27" s="20"/>
      <c r="D27" s="21"/>
      <c r="E27" s="7"/>
      <c r="F27" s="51"/>
      <c r="G27" s="75"/>
      <c r="H27" s="23"/>
      <c r="I27" s="23"/>
      <c r="J27" s="23"/>
      <c r="K27" s="24"/>
      <c r="L27" s="5"/>
      <c r="T27" s="54"/>
    </row>
    <row r="28" spans="2:20" ht="12.75">
      <c r="B28" s="25"/>
      <c r="C28" s="7"/>
      <c r="D28" s="7"/>
      <c r="E28" s="7"/>
      <c r="F28" s="7"/>
      <c r="G28" s="7"/>
      <c r="H28" s="7"/>
      <c r="I28" s="7"/>
      <c r="J28" s="7"/>
      <c r="K28" s="7"/>
      <c r="L28" s="5"/>
      <c r="T28" s="54"/>
    </row>
    <row r="29" spans="2:12" ht="12.75">
      <c r="B29" s="27"/>
      <c r="C29" s="7"/>
      <c r="D29" s="7"/>
      <c r="E29" s="7"/>
      <c r="F29" s="7"/>
      <c r="G29" s="7"/>
      <c r="H29" s="7"/>
      <c r="I29" s="7"/>
      <c r="J29" s="7"/>
      <c r="K29" s="7"/>
      <c r="L29" s="5"/>
    </row>
    <row r="30" spans="2:12" ht="12.75">
      <c r="B30" s="71" t="s">
        <v>12</v>
      </c>
      <c r="C30" s="72"/>
      <c r="D30" s="9"/>
      <c r="E30" s="7"/>
      <c r="F30" s="10" t="s">
        <v>5</v>
      </c>
      <c r="G30" s="38">
        <f>365*C9</f>
        <v>39420</v>
      </c>
      <c r="H30" s="11"/>
      <c r="I30" s="11"/>
      <c r="J30" s="11"/>
      <c r="K30" s="12"/>
      <c r="L30" s="5"/>
    </row>
    <row r="31" spans="2:12" ht="12.75">
      <c r="B31" s="13" t="s">
        <v>13</v>
      </c>
      <c r="C31" s="14"/>
      <c r="D31" s="15"/>
      <c r="E31" s="7"/>
      <c r="F31" s="13" t="s">
        <v>7</v>
      </c>
      <c r="G31" s="62">
        <v>0.0925</v>
      </c>
      <c r="H31" s="16"/>
      <c r="I31" s="17"/>
      <c r="J31" s="16"/>
      <c r="K31" s="18"/>
      <c r="L31" s="5"/>
    </row>
    <row r="32" spans="2:19" ht="12.75">
      <c r="B32" s="13"/>
      <c r="C32" s="14"/>
      <c r="D32" s="15"/>
      <c r="E32" s="7"/>
      <c r="F32" s="13" t="s">
        <v>24</v>
      </c>
      <c r="G32" s="40">
        <f>G30*G31/100</f>
        <v>36.463499999999996</v>
      </c>
      <c r="H32" s="16"/>
      <c r="I32" s="16"/>
      <c r="J32" s="16"/>
      <c r="K32" s="18"/>
      <c r="L32" s="5"/>
      <c r="N32" s="54"/>
      <c r="O32" s="54"/>
      <c r="P32" s="54"/>
      <c r="Q32" s="54"/>
      <c r="R32" s="54"/>
      <c r="S32" s="54"/>
    </row>
    <row r="33" spans="2:19" ht="12.75">
      <c r="B33" s="19" t="s">
        <v>8</v>
      </c>
      <c r="C33" s="20"/>
      <c r="D33" s="21"/>
      <c r="E33" s="7"/>
      <c r="F33" s="19"/>
      <c r="G33" s="23"/>
      <c r="H33" s="23"/>
      <c r="I33" s="23"/>
      <c r="J33" s="23"/>
      <c r="K33" s="24"/>
      <c r="L33" s="5"/>
      <c r="N33" s="54"/>
      <c r="O33" s="54"/>
      <c r="P33" s="54"/>
      <c r="Q33" s="54"/>
      <c r="R33" s="54"/>
      <c r="S33" s="54"/>
    </row>
    <row r="34" spans="2:19" ht="15">
      <c r="B34" s="28"/>
      <c r="C34" s="7"/>
      <c r="D34" s="7"/>
      <c r="E34" s="7"/>
      <c r="F34" s="7"/>
      <c r="G34" s="7"/>
      <c r="H34" s="7"/>
      <c r="I34" s="7"/>
      <c r="J34" s="7"/>
      <c r="K34" s="7"/>
      <c r="L34" s="5"/>
      <c r="N34" s="54"/>
      <c r="O34" s="54"/>
      <c r="P34" s="54"/>
      <c r="Q34" s="54"/>
      <c r="R34" s="54"/>
      <c r="S34" s="54"/>
    </row>
    <row r="35" spans="2:19" ht="12.75">
      <c r="B35" s="5"/>
      <c r="C35" s="5"/>
      <c r="D35" s="5"/>
      <c r="E35" s="7"/>
      <c r="F35" s="5"/>
      <c r="G35" s="5"/>
      <c r="H35" s="5"/>
      <c r="I35" s="5"/>
      <c r="J35" s="5"/>
      <c r="K35" s="5"/>
      <c r="L35" s="5"/>
      <c r="N35" s="54"/>
      <c r="O35" s="54"/>
      <c r="P35" s="54"/>
      <c r="Q35" s="54"/>
      <c r="R35" s="54"/>
      <c r="S35" s="54"/>
    </row>
    <row r="36" spans="2:12" ht="15">
      <c r="B36" s="31"/>
      <c r="C36" s="7"/>
      <c r="D36" s="7"/>
      <c r="E36" s="7"/>
      <c r="F36" s="7"/>
      <c r="G36" s="7"/>
      <c r="H36" s="7"/>
      <c r="I36" s="7"/>
      <c r="J36" s="7"/>
      <c r="K36" s="7"/>
      <c r="L36" s="5"/>
    </row>
    <row r="37" spans="2:12" ht="15">
      <c r="B37" s="31"/>
      <c r="C37" s="7"/>
      <c r="D37" s="7"/>
      <c r="E37" s="7"/>
      <c r="F37" s="7"/>
      <c r="G37" s="7"/>
      <c r="H37" s="7"/>
      <c r="I37" s="7"/>
      <c r="J37" s="7"/>
      <c r="K37" s="7"/>
      <c r="L37" s="5"/>
    </row>
    <row r="38" spans="2:12" ht="15">
      <c r="B38" s="32"/>
      <c r="C38" s="8"/>
      <c r="D38" s="9"/>
      <c r="E38" s="7"/>
      <c r="F38" s="33"/>
      <c r="G38" s="8"/>
      <c r="H38" s="8"/>
      <c r="I38" s="8"/>
      <c r="J38" s="8"/>
      <c r="K38" s="9"/>
      <c r="L38" s="5"/>
    </row>
    <row r="39" spans="2:12" ht="29.25">
      <c r="B39" s="86" t="s">
        <v>14</v>
      </c>
      <c r="C39" s="87"/>
      <c r="D39" s="88"/>
      <c r="E39" s="7"/>
      <c r="F39" s="41" t="s">
        <v>14</v>
      </c>
      <c r="G39" s="73">
        <f>G19+G26+G32</f>
        <v>117.77832</v>
      </c>
      <c r="H39" s="29"/>
      <c r="I39" s="29"/>
      <c r="J39" s="29"/>
      <c r="K39" s="30"/>
      <c r="L39" s="5"/>
    </row>
    <row r="40" spans="2:12" ht="15">
      <c r="B40" s="34"/>
      <c r="C40" s="20"/>
      <c r="D40" s="21"/>
      <c r="E40" s="7"/>
      <c r="F40" s="35"/>
      <c r="G40" s="20"/>
      <c r="H40" s="20"/>
      <c r="I40" s="20"/>
      <c r="J40" s="20"/>
      <c r="K40" s="21"/>
      <c r="L40" s="5"/>
    </row>
    <row r="41" spans="2:12" ht="15">
      <c r="B41" s="31"/>
      <c r="C41" s="7"/>
      <c r="D41" s="7"/>
      <c r="E41" s="7"/>
      <c r="F41" s="7"/>
      <c r="G41" s="7"/>
      <c r="H41" s="7"/>
      <c r="I41" s="7"/>
      <c r="J41" s="7"/>
      <c r="K41" s="7"/>
      <c r="L41" s="5"/>
    </row>
  </sheetData>
  <sheetProtection/>
  <mergeCells count="11">
    <mergeCell ref="B39:D39"/>
    <mergeCell ref="N16:U16"/>
    <mergeCell ref="O5:S5"/>
    <mergeCell ref="O6:S6"/>
    <mergeCell ref="O7:S7"/>
    <mergeCell ref="A1:IV1"/>
    <mergeCell ref="N4:S4"/>
    <mergeCell ref="O8:S8"/>
    <mergeCell ref="O9:S9"/>
    <mergeCell ref="O10:S10"/>
    <mergeCell ref="O11:S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A: Fuel Poor Voucher Calculator</dc:title>
  <dc:subject/>
  <dc:creator>Office of Rail Regulation</dc:creator>
  <cp:keywords/>
  <dc:description/>
  <cp:lastModifiedBy>Ellie Thomas</cp:lastModifiedBy>
  <cp:lastPrinted>2010-04-19T11:43:42Z</cp:lastPrinted>
  <dcterms:created xsi:type="dcterms:W3CDTF">2008-05-06T07:52:42Z</dcterms:created>
  <dcterms:modified xsi:type="dcterms:W3CDTF">2021-02-25T13:44:17Z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Unclassified</vt:lpwstr>
  </property>
  <property fmtid="{D5CDD505-2E9C-101B-9397-08002B2CF9AE}" pid="3" name="Descriptor">
    <vt:lpwstr/>
  </property>
  <property fmtid="{D5CDD505-2E9C-101B-9397-08002B2CF9AE}" pid="4" name="Select Content Type Above">
    <vt:lpwstr/>
  </property>
  <property fmtid="{D5CDD505-2E9C-101B-9397-08002B2CF9AE}" pid="5" name="docIndexRef">
    <vt:lpwstr>15f9a87c-ea36-4d5f-a896-c5d093f546e6</vt:lpwstr>
  </property>
  <property fmtid="{D5CDD505-2E9C-101B-9397-08002B2CF9AE}" pid="6" name="bjDocumentSecurityLabel">
    <vt:lpwstr>This item has no classification</vt:lpwstr>
  </property>
  <property fmtid="{D5CDD505-2E9C-101B-9397-08002B2CF9AE}" pid="7" name="bjSaver">
    <vt:lpwstr>th2GxwULyS2lTiYEKwyAmRxpJAOKtQcH</vt:lpwstr>
  </property>
  <property fmtid="{D5CDD505-2E9C-101B-9397-08002B2CF9AE}" pid="8" name="bjClsUserRVM">
    <vt:lpwstr>[]</vt:lpwstr>
  </property>
</Properties>
</file>