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1.xml" ContentType="application/vnd.openxmlformats-officedocument.spreadsheetml.comments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ngl\Documents\Leo Kong\Ofgem_WFH\NOMs\kongl\H DRIVE_LK\NOMs\ET\Rebasing\(100)Consultation\SupportingFiles\"/>
    </mc:Choice>
  </mc:AlternateContent>
  <bookViews>
    <workbookView xWindow="-113" yWindow="-113" windowWidth="19418" windowHeight="10418" tabRatio="896"/>
  </bookViews>
  <sheets>
    <sheet name="Cover" sheetId="73" r:id="rId1"/>
    <sheet name="Content Sheet" sheetId="66" r:id="rId2"/>
    <sheet name="Summary_of_Checks" sheetId="37" r:id="rId3"/>
    <sheet name="1.0_RAW_Data&gt;&gt;&gt;" sheetId="38" r:id="rId4"/>
    <sheet name="1.1_RAW_Data_Orig" sheetId="39" r:id="rId5"/>
    <sheet name="1.2_RAW_DataCleanse" sheetId="40" r:id="rId6"/>
    <sheet name="1.3_RAW_Data_Orig_PostDC" sheetId="41" r:id="rId7"/>
    <sheet name="1.4_RAW_Data_Rebased_Volumes" sheetId="42" r:id="rId8"/>
    <sheet name="1.5_RAW_Data_Rebased_MR" sheetId="43" r:id="rId9"/>
    <sheet name="2.0_Input_Data&gt;&gt;&gt;" sheetId="44" r:id="rId10"/>
    <sheet name="2.1_Input_Data_Orig" sheetId="45" r:id="rId11"/>
    <sheet name="2.2_Input_Data_MatChange" sheetId="46" r:id="rId12"/>
    <sheet name="2.3_Input_Data_Orig_MC" sheetId="47" r:id="rId13"/>
    <sheet name="2.4_Input_Data_Rebased_Volumes" sheetId="48" r:id="rId14"/>
    <sheet name="2.5_Input_Data_Rebased_MR" sheetId="49" r:id="rId15"/>
    <sheet name="3.0_Check_1_AssetVolume&gt;&gt;&gt;" sheetId="50" r:id="rId16"/>
    <sheet name="3.1_Check_1_Summary" sheetId="51" r:id="rId17"/>
    <sheet name="3.2_Check_1_AssetVolume" sheetId="52" r:id="rId18"/>
    <sheet name="4.0_Check_2_IntervenVolume&gt;&gt;&gt;" sheetId="69" r:id="rId19"/>
    <sheet name="4.1_Check_2_Summary" sheetId="70" r:id="rId20"/>
    <sheet name="4.2_Check_2_InterventionVolume" sheetId="71" r:id="rId21"/>
    <sheet name="5.0_Check_3_PTO&gt;&gt;&gt;" sheetId="54" r:id="rId22"/>
    <sheet name="5.1_Check_3_PTO_Summary" sheetId="55" r:id="rId23"/>
    <sheet name="5.2_Check_3.1_Crit_PTO" sheetId="56" r:id="rId24"/>
    <sheet name="5.3_Check_3.2_AH_PTO" sheetId="57" r:id="rId25"/>
    <sheet name="Appendix_MR_Weighting" sheetId="58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123Graph_A" localSheetId="18" hidden="1">'[1]Model inputs'!#REF!</definedName>
    <definedName name="__123Graph_A" localSheetId="19" hidden="1">'[1]Model inputs'!#REF!</definedName>
    <definedName name="__123Graph_A" localSheetId="20" hidden="1">'[1]Model inputs'!#REF!</definedName>
    <definedName name="__123Graph_A" localSheetId="0" hidden="1">'[1]Model inputs'!#REF!</definedName>
    <definedName name="__123Graph_A" hidden="1">'[1]Model inputs'!#REF!</definedName>
    <definedName name="__123Graph_AALLTAX" localSheetId="18" hidden="1">'[2]Forecast data'!#REF!</definedName>
    <definedName name="__123Graph_AALLTAX" localSheetId="19" hidden="1">'[2]Forecast data'!#REF!</definedName>
    <definedName name="__123Graph_AALLTAX" localSheetId="20" hidden="1">'[2]Forecast data'!#REF!</definedName>
    <definedName name="__123Graph_AALLTAX" localSheetId="0" hidden="1">'[2]Forecast data'!#REF!</definedName>
    <definedName name="__123Graph_AALLTAX" hidden="1">'[2]Forecast data'!#REF!</definedName>
    <definedName name="__123Graph_ACHGSPD1" hidden="1">'[3]CHGSPD19.FIN'!$B$10:$B$20</definedName>
    <definedName name="__123Graph_ACHGSPD2" hidden="1">'[3]CHGSPD19.FIN'!$E$11:$E$20</definedName>
    <definedName name="__123Graph_AEFF" localSheetId="18" hidden="1">'[4]T3 Page 1'!#REF!</definedName>
    <definedName name="__123Graph_AEFF" localSheetId="19" hidden="1">'[4]T3 Page 1'!#REF!</definedName>
    <definedName name="__123Graph_AEFF" localSheetId="20" hidden="1">'[4]T3 Page 1'!#REF!</definedName>
    <definedName name="__123Graph_AEFF" localSheetId="0" hidden="1">'[4]T3 Page 1'!#REF!</definedName>
    <definedName name="__123Graph_AEFF" hidden="1">'[4]T3 Page 1'!#REF!</definedName>
    <definedName name="__123Graph_AGR14PBF1" hidden="1">'[5]HIS19FIN(A)'!$AF$70:$AF$81</definedName>
    <definedName name="__123Graph_AHOMEVAT" localSheetId="18" hidden="1">'[2]Forecast data'!#REF!</definedName>
    <definedName name="__123Graph_AHOMEVAT" localSheetId="19" hidden="1">'[2]Forecast data'!#REF!</definedName>
    <definedName name="__123Graph_AHOMEVAT" localSheetId="20" hidden="1">'[2]Forecast data'!#REF!</definedName>
    <definedName name="__123Graph_AHOMEVAT" localSheetId="0" hidden="1">'[2]Forecast data'!#REF!</definedName>
    <definedName name="__123Graph_AHOMEVAT" hidden="1">'[2]Forecast data'!#REF!</definedName>
    <definedName name="__123Graph_AIMPORT" localSheetId="18" hidden="1">'[2]Forecast data'!#REF!</definedName>
    <definedName name="__123Graph_AIMPORT" localSheetId="19" hidden="1">'[2]Forecast data'!#REF!</definedName>
    <definedName name="__123Graph_AIMPORT" localSheetId="20" hidden="1">'[2]Forecast data'!#REF!</definedName>
    <definedName name="__123Graph_AIMPORT" localSheetId="0" hidden="1">'[2]Forecast data'!#REF!</definedName>
    <definedName name="__123Graph_AIMPORT" hidden="1">'[2]Forecast data'!#REF!</definedName>
    <definedName name="__123Graph_ALBFFIN" localSheetId="18" hidden="1">'[4]FC Page 1'!#REF!</definedName>
    <definedName name="__123Graph_ALBFFIN" localSheetId="19" hidden="1">'[4]FC Page 1'!#REF!</definedName>
    <definedName name="__123Graph_ALBFFIN" localSheetId="20" hidden="1">'[4]FC Page 1'!#REF!</definedName>
    <definedName name="__123Graph_ALBFFIN" localSheetId="0" hidden="1">'[4]FC Page 1'!#REF!</definedName>
    <definedName name="__123Graph_ALBFFIN" hidden="1">'[4]FC Page 1'!#REF!</definedName>
    <definedName name="__123Graph_ALBFFIN2" hidden="1">'[5]HIS19FIN(A)'!$K$59:$Q$59</definedName>
    <definedName name="__123Graph_ALBFHIC2" hidden="1">'[5]HIS19FIN(A)'!$D$59:$J$59</definedName>
    <definedName name="__123Graph_ALCB" hidden="1">'[5]HIS19FIN(A)'!$D$83:$I$83</definedName>
    <definedName name="__123Graph_ANACFIN" hidden="1">'[5]HIS19FIN(A)'!$K$97:$Q$97</definedName>
    <definedName name="__123Graph_ANACHIC" hidden="1">'[5]HIS19FIN(A)'!$D$97:$J$97</definedName>
    <definedName name="__123Graph_APIC" localSheetId="18" hidden="1">'[4]T3 Page 1'!#REF!</definedName>
    <definedName name="__123Graph_APIC" localSheetId="19" hidden="1">'[4]T3 Page 1'!#REF!</definedName>
    <definedName name="__123Graph_APIC" localSheetId="20" hidden="1">'[4]T3 Page 1'!#REF!</definedName>
    <definedName name="__123Graph_APIC" localSheetId="0" hidden="1">'[4]T3 Page 1'!#REF!</definedName>
    <definedName name="__123Graph_APIC" hidden="1">'[4]T3 Page 1'!#REF!</definedName>
    <definedName name="__123Graph_ATOBREV" localSheetId="18" hidden="1">'[2]Forecast data'!#REF!</definedName>
    <definedName name="__123Graph_ATOBREV" localSheetId="19" hidden="1">'[2]Forecast data'!#REF!</definedName>
    <definedName name="__123Graph_ATOBREV" localSheetId="20" hidden="1">'[2]Forecast data'!#REF!</definedName>
    <definedName name="__123Graph_ATOBREV" localSheetId="0" hidden="1">'[2]Forecast data'!#REF!</definedName>
    <definedName name="__123Graph_ATOBREV" hidden="1">'[2]Forecast data'!#REF!</definedName>
    <definedName name="__123Graph_ATOTAL" localSheetId="18" hidden="1">'[2]Forecast data'!#REF!</definedName>
    <definedName name="__123Graph_ATOTAL" localSheetId="19" hidden="1">'[2]Forecast data'!#REF!</definedName>
    <definedName name="__123Graph_ATOTAL" localSheetId="20" hidden="1">'[2]Forecast data'!#REF!</definedName>
    <definedName name="__123Graph_ATOTAL" localSheetId="0" hidden="1">'[2]Forecast data'!#REF!</definedName>
    <definedName name="__123Graph_ATOTAL" hidden="1">'[2]Forecast data'!#REF!</definedName>
    <definedName name="__123Graph_B" localSheetId="18" hidden="1">'[1]Model inputs'!#REF!</definedName>
    <definedName name="__123Graph_B" localSheetId="19" hidden="1">'[1]Model inputs'!#REF!</definedName>
    <definedName name="__123Graph_B" localSheetId="20" hidden="1">'[1]Model inputs'!#REF!</definedName>
    <definedName name="__123Graph_B" localSheetId="0" hidden="1">'[1]Model inputs'!#REF!</definedName>
    <definedName name="__123Graph_B" hidden="1">'[1]Model inputs'!#REF!</definedName>
    <definedName name="__123Graph_BCHGSPD1" hidden="1">'[3]CHGSPD19.FIN'!$H$10:$H$25</definedName>
    <definedName name="__123Graph_BCHGSPD2" hidden="1">'[3]CHGSPD19.FIN'!$I$11:$I$25</definedName>
    <definedName name="__123Graph_BEFF" localSheetId="18" hidden="1">'[4]T3 Page 1'!#REF!</definedName>
    <definedName name="__123Graph_BEFF" localSheetId="19" hidden="1">'[4]T3 Page 1'!#REF!</definedName>
    <definedName name="__123Graph_BEFF" localSheetId="20" hidden="1">'[4]T3 Page 1'!#REF!</definedName>
    <definedName name="__123Graph_BEFF" localSheetId="0" hidden="1">'[4]T3 Page 1'!#REF!</definedName>
    <definedName name="__123Graph_BEFF" hidden="1">'[4]T3 Page 1'!#REF!</definedName>
    <definedName name="__123Graph_BHOMEVAT" localSheetId="18" hidden="1">'[2]Forecast data'!#REF!</definedName>
    <definedName name="__123Graph_BHOMEVAT" localSheetId="19" hidden="1">'[2]Forecast data'!#REF!</definedName>
    <definedName name="__123Graph_BHOMEVAT" localSheetId="20" hidden="1">'[2]Forecast data'!#REF!</definedName>
    <definedName name="__123Graph_BHOMEVAT" localSheetId="0" hidden="1">'[2]Forecast data'!#REF!</definedName>
    <definedName name="__123Graph_BHOMEVAT" hidden="1">'[2]Forecast data'!#REF!</definedName>
    <definedName name="__123Graph_BIMPORT" localSheetId="18" hidden="1">'[2]Forecast data'!#REF!</definedName>
    <definedName name="__123Graph_BIMPORT" localSheetId="19" hidden="1">'[2]Forecast data'!#REF!</definedName>
    <definedName name="__123Graph_BIMPORT" localSheetId="20" hidden="1">'[2]Forecast data'!#REF!</definedName>
    <definedName name="__123Graph_BIMPORT" localSheetId="0" hidden="1">'[2]Forecast data'!#REF!</definedName>
    <definedName name="__123Graph_BIMPORT" hidden="1">'[2]Forecast data'!#REF!</definedName>
    <definedName name="__123Graph_BLBF" localSheetId="18" hidden="1">'[4]T3 Page 1'!#REF!</definedName>
    <definedName name="__123Graph_BLBF" localSheetId="19" hidden="1">'[4]T3 Page 1'!#REF!</definedName>
    <definedName name="__123Graph_BLBF" localSheetId="20" hidden="1">'[4]T3 Page 1'!#REF!</definedName>
    <definedName name="__123Graph_BLBF" localSheetId="0" hidden="1">'[4]T3 Page 1'!#REF!</definedName>
    <definedName name="__123Graph_BLBF" hidden="1">'[4]T3 Page 1'!#REF!</definedName>
    <definedName name="__123Graph_BLBFFIN" localSheetId="18" hidden="1">'[4]FC Page 1'!#REF!</definedName>
    <definedName name="__123Graph_BLBFFIN" localSheetId="19" hidden="1">'[4]FC Page 1'!#REF!</definedName>
    <definedName name="__123Graph_BLBFFIN" localSheetId="20" hidden="1">'[4]FC Page 1'!#REF!</definedName>
    <definedName name="__123Graph_BLBFFIN" localSheetId="0" hidden="1">'[4]FC Page 1'!#REF!</definedName>
    <definedName name="__123Graph_BLBFFIN" hidden="1">'[4]FC Page 1'!#REF!</definedName>
    <definedName name="__123Graph_BLCB" hidden="1">'[5]HIS19FIN(A)'!$D$79:$I$79</definedName>
    <definedName name="__123Graph_BPIC" localSheetId="18" hidden="1">'[4]T3 Page 1'!#REF!</definedName>
    <definedName name="__123Graph_BPIC" localSheetId="19" hidden="1">'[4]T3 Page 1'!#REF!</definedName>
    <definedName name="__123Graph_BPIC" localSheetId="20" hidden="1">'[4]T3 Page 1'!#REF!</definedName>
    <definedName name="__123Graph_BPIC" localSheetId="0" hidden="1">'[4]T3 Page 1'!#REF!</definedName>
    <definedName name="__123Graph_BPIC" hidden="1">'[4]T3 Page 1'!#REF!</definedName>
    <definedName name="__123Graph_BTOTAL" localSheetId="18" hidden="1">'[2]Forecast data'!#REF!</definedName>
    <definedName name="__123Graph_BTOTAL" localSheetId="19" hidden="1">'[2]Forecast data'!#REF!</definedName>
    <definedName name="__123Graph_BTOTAL" localSheetId="20" hidden="1">'[2]Forecast data'!#REF!</definedName>
    <definedName name="__123Graph_BTOTAL" localSheetId="0" hidden="1">'[2]Forecast data'!#REF!</definedName>
    <definedName name="__123Graph_BTOTAL" hidden="1">'[2]Forecast data'!#REF!</definedName>
    <definedName name="__123Graph_CACT13BUD" localSheetId="18" hidden="1">'[4]FC Page 1'!#REF!</definedName>
    <definedName name="__123Graph_CACT13BUD" localSheetId="19" hidden="1">'[4]FC Page 1'!#REF!</definedName>
    <definedName name="__123Graph_CACT13BUD" localSheetId="20" hidden="1">'[4]FC Page 1'!#REF!</definedName>
    <definedName name="__123Graph_CACT13BUD" localSheetId="0" hidden="1">'[4]FC Page 1'!#REF!</definedName>
    <definedName name="__123Graph_CACT13BUD" hidden="1">'[4]FC Page 1'!#REF!</definedName>
    <definedName name="__123Graph_CEFF" localSheetId="18" hidden="1">'[4]T3 Page 1'!#REF!</definedName>
    <definedName name="__123Graph_CEFF" localSheetId="19" hidden="1">'[4]T3 Page 1'!#REF!</definedName>
    <definedName name="__123Graph_CEFF" localSheetId="20" hidden="1">'[4]T3 Page 1'!#REF!</definedName>
    <definedName name="__123Graph_CEFF" localSheetId="0" hidden="1">'[4]T3 Page 1'!#REF!</definedName>
    <definedName name="__123Graph_CEFF" hidden="1">'[4]T3 Page 1'!#REF!</definedName>
    <definedName name="__123Graph_CGR14PBF1" hidden="1">'[5]HIS19FIN(A)'!$AK$70:$AK$81</definedName>
    <definedName name="__123Graph_CLBF" localSheetId="18" hidden="1">'[4]T3 Page 1'!#REF!</definedName>
    <definedName name="__123Graph_CLBF" localSheetId="19" hidden="1">'[4]T3 Page 1'!#REF!</definedName>
    <definedName name="__123Graph_CLBF" localSheetId="20" hidden="1">'[4]T3 Page 1'!#REF!</definedName>
    <definedName name="__123Graph_CLBF" localSheetId="0" hidden="1">'[4]T3 Page 1'!#REF!</definedName>
    <definedName name="__123Graph_CLBF" hidden="1">'[4]T3 Page 1'!#REF!</definedName>
    <definedName name="__123Graph_CPIC" localSheetId="18" hidden="1">'[4]T3 Page 1'!#REF!</definedName>
    <definedName name="__123Graph_CPIC" localSheetId="19" hidden="1">'[4]T3 Page 1'!#REF!</definedName>
    <definedName name="__123Graph_CPIC" localSheetId="20" hidden="1">'[4]T3 Page 1'!#REF!</definedName>
    <definedName name="__123Graph_CPIC" localSheetId="0" hidden="1">'[4]T3 Page 1'!#REF!</definedName>
    <definedName name="__123Graph_CPIC" hidden="1">'[4]T3 Page 1'!#REF!</definedName>
    <definedName name="__123Graph_DACT13BUD" localSheetId="18" hidden="1">'[4]FC Page 1'!#REF!</definedName>
    <definedName name="__123Graph_DACT13BUD" localSheetId="19" hidden="1">'[4]FC Page 1'!#REF!</definedName>
    <definedName name="__123Graph_DACT13BUD" localSheetId="20" hidden="1">'[4]FC Page 1'!#REF!</definedName>
    <definedName name="__123Graph_DACT13BUD" localSheetId="0" hidden="1">'[4]FC Page 1'!#REF!</definedName>
    <definedName name="__123Graph_DACT13BUD" hidden="1">'[4]FC Page 1'!#REF!</definedName>
    <definedName name="__123Graph_DEFF" localSheetId="18" hidden="1">'[4]T3 Page 1'!#REF!</definedName>
    <definedName name="__123Graph_DEFF" localSheetId="19" hidden="1">'[4]T3 Page 1'!#REF!</definedName>
    <definedName name="__123Graph_DEFF" localSheetId="20" hidden="1">'[4]T3 Page 1'!#REF!</definedName>
    <definedName name="__123Graph_DEFF" localSheetId="0" hidden="1">'[4]T3 Page 1'!#REF!</definedName>
    <definedName name="__123Graph_DEFF" hidden="1">'[4]T3 Page 1'!#REF!</definedName>
    <definedName name="__123Graph_DGR14PBF1" hidden="1">'[5]HIS19FIN(A)'!$AH$70:$AH$81</definedName>
    <definedName name="__123Graph_DLBF" localSheetId="18" hidden="1">'[4]T3 Page 1'!#REF!</definedName>
    <definedName name="__123Graph_DLBF" localSheetId="19" hidden="1">'[4]T3 Page 1'!#REF!</definedName>
    <definedName name="__123Graph_DLBF" localSheetId="20" hidden="1">'[4]T3 Page 1'!#REF!</definedName>
    <definedName name="__123Graph_DLBF" localSheetId="0" hidden="1">'[4]T3 Page 1'!#REF!</definedName>
    <definedName name="__123Graph_DLBF" hidden="1">'[4]T3 Page 1'!#REF!</definedName>
    <definedName name="__123Graph_DPIC" localSheetId="18" hidden="1">'[4]T3 Page 1'!#REF!</definedName>
    <definedName name="__123Graph_DPIC" localSheetId="19" hidden="1">'[4]T3 Page 1'!#REF!</definedName>
    <definedName name="__123Graph_DPIC" localSheetId="20" hidden="1">'[4]T3 Page 1'!#REF!</definedName>
    <definedName name="__123Graph_DPIC" localSheetId="0" hidden="1">'[4]T3 Page 1'!#REF!</definedName>
    <definedName name="__123Graph_DPIC" hidden="1">'[4]T3 Page 1'!#REF!</definedName>
    <definedName name="__123Graph_EACT13BUD" localSheetId="18" hidden="1">'[4]FC Page 1'!#REF!</definedName>
    <definedName name="__123Graph_EACT13BUD" localSheetId="19" hidden="1">'[4]FC Page 1'!#REF!</definedName>
    <definedName name="__123Graph_EACT13BUD" localSheetId="20" hidden="1">'[4]FC Page 1'!#REF!</definedName>
    <definedName name="__123Graph_EACT13BUD" localSheetId="0" hidden="1">'[4]FC Page 1'!#REF!</definedName>
    <definedName name="__123Graph_EACT13BUD" hidden="1">'[4]FC Page 1'!#REF!</definedName>
    <definedName name="__123Graph_EEFF" localSheetId="18" hidden="1">'[4]T3 Page 1'!#REF!</definedName>
    <definedName name="__123Graph_EEFF" localSheetId="19" hidden="1">'[4]T3 Page 1'!#REF!</definedName>
    <definedName name="__123Graph_EEFF" localSheetId="20" hidden="1">'[4]T3 Page 1'!#REF!</definedName>
    <definedName name="__123Graph_EEFF" localSheetId="0" hidden="1">'[4]T3 Page 1'!#REF!</definedName>
    <definedName name="__123Graph_EEFF" hidden="1">'[4]T3 Page 1'!#REF!</definedName>
    <definedName name="__123Graph_EEFFHIC" localSheetId="18" hidden="1">'[4]FC Page 1'!#REF!</definedName>
    <definedName name="__123Graph_EEFFHIC" localSheetId="19" hidden="1">'[4]FC Page 1'!#REF!</definedName>
    <definedName name="__123Graph_EEFFHIC" localSheetId="20" hidden="1">'[4]FC Page 1'!#REF!</definedName>
    <definedName name="__123Graph_EEFFHIC" localSheetId="0" hidden="1">'[4]FC Page 1'!#REF!</definedName>
    <definedName name="__123Graph_EEFFHIC" hidden="1">'[4]FC Page 1'!#REF!</definedName>
    <definedName name="__123Graph_EGR14PBF1" hidden="1">'[5]HIS19FIN(A)'!$AG$67:$AG$67</definedName>
    <definedName name="__123Graph_ELBF" localSheetId="18" hidden="1">'[4]T3 Page 1'!#REF!</definedName>
    <definedName name="__123Graph_ELBF" localSheetId="19" hidden="1">'[4]T3 Page 1'!#REF!</definedName>
    <definedName name="__123Graph_ELBF" localSheetId="20" hidden="1">'[4]T3 Page 1'!#REF!</definedName>
    <definedName name="__123Graph_ELBF" localSheetId="0" hidden="1">'[4]T3 Page 1'!#REF!</definedName>
    <definedName name="__123Graph_ELBF" hidden="1">'[4]T3 Page 1'!#REF!</definedName>
    <definedName name="__123Graph_EPIC" localSheetId="18" hidden="1">'[4]T3 Page 1'!#REF!</definedName>
    <definedName name="__123Graph_EPIC" localSheetId="19" hidden="1">'[4]T3 Page 1'!#REF!</definedName>
    <definedName name="__123Graph_EPIC" localSheetId="20" hidden="1">'[4]T3 Page 1'!#REF!</definedName>
    <definedName name="__123Graph_EPIC" localSheetId="0" hidden="1">'[4]T3 Page 1'!#REF!</definedName>
    <definedName name="__123Graph_EPIC" hidden="1">'[4]T3 Page 1'!#REF!</definedName>
    <definedName name="__123Graph_FACT13BUD" localSheetId="18" hidden="1">'[4]FC Page 1'!#REF!</definedName>
    <definedName name="__123Graph_FACT13BUD" localSheetId="19" hidden="1">'[4]FC Page 1'!#REF!</definedName>
    <definedName name="__123Graph_FACT13BUD" localSheetId="20" hidden="1">'[4]FC Page 1'!#REF!</definedName>
    <definedName name="__123Graph_FACT13BUD" localSheetId="0" hidden="1">'[4]FC Page 1'!#REF!</definedName>
    <definedName name="__123Graph_FACT13BUD" hidden="1">'[4]FC Page 1'!#REF!</definedName>
    <definedName name="__123Graph_FEFF" localSheetId="18" hidden="1">'[4]T3 Page 1'!#REF!</definedName>
    <definedName name="__123Graph_FEFF" localSheetId="19" hidden="1">'[4]T3 Page 1'!#REF!</definedName>
    <definedName name="__123Graph_FEFF" localSheetId="20" hidden="1">'[4]T3 Page 1'!#REF!</definedName>
    <definedName name="__123Graph_FEFF" localSheetId="0" hidden="1">'[4]T3 Page 1'!#REF!</definedName>
    <definedName name="__123Graph_FEFF" hidden="1">'[4]T3 Page 1'!#REF!</definedName>
    <definedName name="__123Graph_FEFFHIC" localSheetId="18" hidden="1">'[4]FC Page 1'!#REF!</definedName>
    <definedName name="__123Graph_FEFFHIC" localSheetId="19" hidden="1">'[4]FC Page 1'!#REF!</definedName>
    <definedName name="__123Graph_FEFFHIC" localSheetId="20" hidden="1">'[4]FC Page 1'!#REF!</definedName>
    <definedName name="__123Graph_FEFFHIC" localSheetId="0" hidden="1">'[4]FC Page 1'!#REF!</definedName>
    <definedName name="__123Graph_FEFFHIC" hidden="1">'[4]FC Page 1'!#REF!</definedName>
    <definedName name="__123Graph_FGR14PBF1" hidden="1">'[5]HIS19FIN(A)'!$AH$67:$AH$67</definedName>
    <definedName name="__123Graph_FLBF" localSheetId="18" hidden="1">'[4]T3 Page 1'!#REF!</definedName>
    <definedName name="__123Graph_FLBF" localSheetId="19" hidden="1">'[4]T3 Page 1'!#REF!</definedName>
    <definedName name="__123Graph_FLBF" localSheetId="20" hidden="1">'[4]T3 Page 1'!#REF!</definedName>
    <definedName name="__123Graph_FLBF" localSheetId="0" hidden="1">'[4]T3 Page 1'!#REF!</definedName>
    <definedName name="__123Graph_FLBF" hidden="1">'[4]T3 Page 1'!#REF!</definedName>
    <definedName name="__123Graph_FPIC" localSheetId="18" hidden="1">'[4]T3 Page 1'!#REF!</definedName>
    <definedName name="__123Graph_FPIC" localSheetId="19" hidden="1">'[4]T3 Page 1'!#REF!</definedName>
    <definedName name="__123Graph_FPIC" localSheetId="20" hidden="1">'[4]T3 Page 1'!#REF!</definedName>
    <definedName name="__123Graph_FPIC" localSheetId="0" hidden="1">'[4]T3 Page 1'!#REF!</definedName>
    <definedName name="__123Graph_FPIC" hidden="1">'[4]T3 Page 1'!#REF!</definedName>
    <definedName name="__123Graph_LBL_ARESID" hidden="1">'[5]HIS19FIN(A)'!$R$3:$W$3</definedName>
    <definedName name="__123Graph_LBL_BRESID" hidden="1">'[5]HIS19FIN(A)'!$R$3:$W$3</definedName>
    <definedName name="__123Graph_X" localSheetId="18" hidden="1">'[2]Forecast data'!#REF!</definedName>
    <definedName name="__123Graph_X" localSheetId="19" hidden="1">'[2]Forecast data'!#REF!</definedName>
    <definedName name="__123Graph_X" localSheetId="20" hidden="1">'[2]Forecast data'!#REF!</definedName>
    <definedName name="__123Graph_X" localSheetId="0" hidden="1">'[2]Forecast data'!#REF!</definedName>
    <definedName name="__123Graph_X" hidden="1">'[2]Forecast data'!#REF!</definedName>
    <definedName name="__123Graph_XACTHIC" localSheetId="18" hidden="1">'[4]FC Page 1'!#REF!</definedName>
    <definedName name="__123Graph_XACTHIC" localSheetId="19" hidden="1">'[4]FC Page 1'!#REF!</definedName>
    <definedName name="__123Graph_XACTHIC" localSheetId="20" hidden="1">'[4]FC Page 1'!#REF!</definedName>
    <definedName name="__123Graph_XACTHIC" localSheetId="0" hidden="1">'[4]FC Page 1'!#REF!</definedName>
    <definedName name="__123Graph_XACTHIC" hidden="1">'[4]FC Page 1'!#REF!</definedName>
    <definedName name="__123Graph_XALLTAX" localSheetId="18" hidden="1">'[2]Forecast data'!#REF!</definedName>
    <definedName name="__123Graph_XALLTAX" localSheetId="19" hidden="1">'[2]Forecast data'!#REF!</definedName>
    <definedName name="__123Graph_XALLTAX" localSheetId="20" hidden="1">'[2]Forecast data'!#REF!</definedName>
    <definedName name="__123Graph_XALLTAX" localSheetId="0" hidden="1">'[2]Forecast data'!#REF!</definedName>
    <definedName name="__123Graph_XALLTAX" hidden="1">'[2]Forecast data'!#REF!</definedName>
    <definedName name="__123Graph_XCHGSPD1" hidden="1">'[3]CHGSPD19.FIN'!$A$10:$A$25</definedName>
    <definedName name="__123Graph_XCHGSPD2" hidden="1">'[3]CHGSPD19.FIN'!$A$11:$A$25</definedName>
    <definedName name="__123Graph_XEFF" localSheetId="18" hidden="1">'[4]T3 Page 1'!#REF!</definedName>
    <definedName name="__123Graph_XEFF" localSheetId="19" hidden="1">'[4]T3 Page 1'!#REF!</definedName>
    <definedName name="__123Graph_XEFF" localSheetId="20" hidden="1">'[4]T3 Page 1'!#REF!</definedName>
    <definedName name="__123Graph_XEFF" localSheetId="0" hidden="1">'[4]T3 Page 1'!#REF!</definedName>
    <definedName name="__123Graph_XEFF" hidden="1">'[4]T3 Page 1'!#REF!</definedName>
    <definedName name="__123Graph_XGR14PBF1" hidden="1">'[5]HIS19FIN(A)'!$AL$70:$AL$81</definedName>
    <definedName name="__123Graph_XHOMEVAT" localSheetId="18" hidden="1">'[2]Forecast data'!#REF!</definedName>
    <definedName name="__123Graph_XHOMEVAT" localSheetId="19" hidden="1">'[2]Forecast data'!#REF!</definedName>
    <definedName name="__123Graph_XHOMEVAT" localSheetId="20" hidden="1">'[2]Forecast data'!#REF!</definedName>
    <definedName name="__123Graph_XHOMEVAT" localSheetId="0" hidden="1">'[2]Forecast data'!#REF!</definedName>
    <definedName name="__123Graph_XHOMEVAT" hidden="1">'[2]Forecast data'!#REF!</definedName>
    <definedName name="__123Graph_XIMPORT" localSheetId="18" hidden="1">'[2]Forecast data'!#REF!</definedName>
    <definedName name="__123Graph_XIMPORT" localSheetId="19" hidden="1">'[2]Forecast data'!#REF!</definedName>
    <definedName name="__123Graph_XIMPORT" localSheetId="20" hidden="1">'[2]Forecast data'!#REF!</definedName>
    <definedName name="__123Graph_XIMPORT" localSheetId="0" hidden="1">'[2]Forecast data'!#REF!</definedName>
    <definedName name="__123Graph_XIMPORT" hidden="1">'[2]Forecast data'!#REF!</definedName>
    <definedName name="__123Graph_XLBF" localSheetId="18" hidden="1">'[4]T3 Page 1'!#REF!</definedName>
    <definedName name="__123Graph_XLBF" localSheetId="19" hidden="1">'[4]T3 Page 1'!#REF!</definedName>
    <definedName name="__123Graph_XLBF" localSheetId="20" hidden="1">'[4]T3 Page 1'!#REF!</definedName>
    <definedName name="__123Graph_XLBF" localSheetId="0" hidden="1">'[4]T3 Page 1'!#REF!</definedName>
    <definedName name="__123Graph_XLBF" hidden="1">'[4]T3 Page 1'!#REF!</definedName>
    <definedName name="__123Graph_XLBFFIN2" hidden="1">'[5]HIS19FIN(A)'!$K$61:$Q$61</definedName>
    <definedName name="__123Graph_XLBFHIC" hidden="1">'[5]HIS19FIN(A)'!$D$61:$J$61</definedName>
    <definedName name="__123Graph_XLBFHIC2" hidden="1">'[5]HIS19FIN(A)'!$D$61:$J$61</definedName>
    <definedName name="__123Graph_XLCB" hidden="1">'[5]HIS19FIN(A)'!$D$79:$I$79</definedName>
    <definedName name="__123Graph_XNACFIN" hidden="1">'[5]HIS19FIN(A)'!$K$95:$Q$95</definedName>
    <definedName name="__123Graph_XNACHIC" hidden="1">'[5]HIS19FIN(A)'!$D$95:$J$95</definedName>
    <definedName name="__123Graph_XPIC" localSheetId="18" hidden="1">'[4]T3 Page 1'!#REF!</definedName>
    <definedName name="__123Graph_XPIC" localSheetId="19" hidden="1">'[4]T3 Page 1'!#REF!</definedName>
    <definedName name="__123Graph_XPIC" localSheetId="20" hidden="1">'[4]T3 Page 1'!#REF!</definedName>
    <definedName name="__123Graph_XPIC" localSheetId="0" hidden="1">'[4]T3 Page 1'!#REF!</definedName>
    <definedName name="__123Graph_XPIC" hidden="1">'[4]T3 Page 1'!#REF!</definedName>
    <definedName name="__123Graph_XSTAG2ALL" localSheetId="18" hidden="1">'[2]Forecast data'!#REF!</definedName>
    <definedName name="__123Graph_XSTAG2ALL" localSheetId="19" hidden="1">'[2]Forecast data'!#REF!</definedName>
    <definedName name="__123Graph_XSTAG2ALL" localSheetId="20" hidden="1">'[2]Forecast data'!#REF!</definedName>
    <definedName name="__123Graph_XSTAG2ALL" localSheetId="0" hidden="1">'[2]Forecast data'!#REF!</definedName>
    <definedName name="__123Graph_XSTAG2ALL" hidden="1">'[2]Forecast data'!#REF!</definedName>
    <definedName name="__123Graph_XSTAG2EC" localSheetId="18" hidden="1">'[2]Forecast data'!#REF!</definedName>
    <definedName name="__123Graph_XSTAG2EC" localSheetId="19" hidden="1">'[2]Forecast data'!#REF!</definedName>
    <definedName name="__123Graph_XSTAG2EC" localSheetId="20" hidden="1">'[2]Forecast data'!#REF!</definedName>
    <definedName name="__123Graph_XSTAG2EC" localSheetId="0" hidden="1">'[2]Forecast data'!#REF!</definedName>
    <definedName name="__123Graph_XSTAG2EC" hidden="1">'[2]Forecast data'!#REF!</definedName>
    <definedName name="__123Graph_XTOBREV" localSheetId="18" hidden="1">'[2]Forecast data'!#REF!</definedName>
    <definedName name="__123Graph_XTOBREV" localSheetId="19" hidden="1">'[2]Forecast data'!#REF!</definedName>
    <definedName name="__123Graph_XTOBREV" localSheetId="20" hidden="1">'[2]Forecast data'!#REF!</definedName>
    <definedName name="__123Graph_XTOBREV" localSheetId="0" hidden="1">'[2]Forecast data'!#REF!</definedName>
    <definedName name="__123Graph_XTOBREV" hidden="1">'[2]Forecast data'!#REF!</definedName>
    <definedName name="__123Graph_XTOTAL" localSheetId="18" hidden="1">'[2]Forecast data'!#REF!</definedName>
    <definedName name="__123Graph_XTOTAL" localSheetId="19" hidden="1">'[2]Forecast data'!#REF!</definedName>
    <definedName name="__123Graph_XTOTAL" localSheetId="20" hidden="1">'[2]Forecast data'!#REF!</definedName>
    <definedName name="__123Graph_XTOTAL" localSheetId="0" hidden="1">'[2]Forecast data'!#REF!</definedName>
    <definedName name="__123Graph_XTOTAL" hidden="1">'[2]Forecast data'!#REF!</definedName>
    <definedName name="_1__123Graph_ACHART_15" hidden="1">[6]USGC!$B$34:$B$53</definedName>
    <definedName name="_10__123Graph_XCHART_15" hidden="1">[6]USGC!$A$34:$A$53</definedName>
    <definedName name="_2__123Graph_BCHART_10" hidden="1">[6]USGC!$L$34:$L$53</definedName>
    <definedName name="_3__123Graph_BCHART_13" hidden="1">[6]USGC!$R$34:$R$53</definedName>
    <definedName name="_4__123Graph_BCHART_15" hidden="1">[6]USGC!$C$34:$C$53</definedName>
    <definedName name="_5__123Graph_CCHART_10" hidden="1">[6]USGC!$F$34:$F$53</definedName>
    <definedName name="_6__123Graph_CCHART_13" hidden="1">[6]USGC!$O$34:$O$53</definedName>
    <definedName name="_7__123Graph_CCHART_15" hidden="1">[6]USGC!$D$34:$D$53</definedName>
    <definedName name="_8__123Graph_XCHART_10" hidden="1">[6]USGC!$A$34:$A$53</definedName>
    <definedName name="_9__123Graph_XCHART_13" hidden="1">[6]USGC!$A$34:$A$53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ECOcalculations" localSheetId="18" hidden="1">'[2]Forecast data'!#REF!</definedName>
    <definedName name="_ECOcalculations" localSheetId="19" hidden="1">'[2]Forecast data'!#REF!</definedName>
    <definedName name="_ECOcalculations" localSheetId="20" hidden="1">'[2]Forecast data'!#REF!</definedName>
    <definedName name="_ECOcalculations" localSheetId="0" hidden="1">'[2]Forecast data'!#REF!</definedName>
    <definedName name="_ECOcalculations" hidden="1">'[2]Forecast data'!#REF!</definedName>
    <definedName name="_Fill" localSheetId="18" hidden="1">'[2]Forecast data'!#REF!</definedName>
    <definedName name="_Fill" localSheetId="19" hidden="1">'[2]Forecast data'!#REF!</definedName>
    <definedName name="_Fill" localSheetId="20" hidden="1">'[2]Forecast data'!#REF!</definedName>
    <definedName name="_Fill" localSheetId="0" hidden="1">'[2]Forecast data'!#REF!</definedName>
    <definedName name="_Fill" hidden="1">'[2]Forecast data'!#REF!</definedName>
    <definedName name="_Order1" hidden="1">255</definedName>
    <definedName name="_Order2" hidden="1">0</definedName>
    <definedName name="_Regression_Out" localSheetId="18" hidden="1">#REF!</definedName>
    <definedName name="_Regression_Out" localSheetId="19" hidden="1">#REF!</definedName>
    <definedName name="_Regression_Out" localSheetId="20" hidden="1">#REF!</definedName>
    <definedName name="_Regression_Out" localSheetId="0" hidden="1">#REF!</definedName>
    <definedName name="_Regression_Out" hidden="1">#REF!</definedName>
    <definedName name="_Regression_X" localSheetId="18" hidden="1">#REF!</definedName>
    <definedName name="_Regression_X" localSheetId="19" hidden="1">#REF!</definedName>
    <definedName name="_Regression_X" localSheetId="20" hidden="1">#REF!</definedName>
    <definedName name="_Regression_X" localSheetId="0" hidden="1">#REF!</definedName>
    <definedName name="_Regression_X" hidden="1">#REF!</definedName>
    <definedName name="_Regression_Y" localSheetId="18" hidden="1">#REF!</definedName>
    <definedName name="_Regression_Y" localSheetId="19" hidden="1">#REF!</definedName>
    <definedName name="_Regression_Y" localSheetId="20" hidden="1">#REF!</definedName>
    <definedName name="_Regression_Y" localSheetId="0" hidden="1">#REF!</definedName>
    <definedName name="_Regression_Y" hidden="1">#REF!</definedName>
    <definedName name="_SS_AC_1102100054" comment="Advanced Comment Name" localSheetId="18" hidden="1">#REF!</definedName>
    <definedName name="_SS_AC_1102100054" comment="Advanced Comment Name" localSheetId="19" hidden="1">#REF!</definedName>
    <definedName name="_SS_AC_1102100054" comment="Advanced Comment Name" localSheetId="20" hidden="1">#REF!</definedName>
    <definedName name="_SS_AC_1102100054" comment="Advanced Comment Name" localSheetId="0" hidden="1">#REF!</definedName>
    <definedName name="_SS_AC_1102100054" comment="Advanced Comment Name" hidden="1">#REF!</definedName>
    <definedName name="asdas" localSheetId="0" hidden="1">{#N/A,#N/A,FALSE,"TMCOMP96";#N/A,#N/A,FALSE,"MAT96";#N/A,#N/A,FALSE,"FANDA96";#N/A,#N/A,FALSE,"INTRAN96";#N/A,#N/A,FALSE,"NAA9697";#N/A,#N/A,FALSE,"ECWEBB";#N/A,#N/A,FALSE,"MFT96";#N/A,#N/A,FALSE,"CTrecon"}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Banding_Min">'[7]Pivot with Mean Values'!$A$26:$J$46</definedName>
    <definedName name="BLPH1" hidden="1">'[8]4.6 ten year bonds'!$A$4</definedName>
    <definedName name="BLPH2" hidden="1">'[8]4.6 ten year bonds'!$D$4</definedName>
    <definedName name="BLPH3" hidden="1">'[8]4.6 ten year bonds'!$G$4</definedName>
    <definedName name="BLPH4" hidden="1">'[8]4.6 ten year bonds'!$J$4</definedName>
    <definedName name="BLPH5" hidden="1">'[8]4.6 ten year bonds'!$M$4</definedName>
    <definedName name="Chart2" localSheetId="18" hidden="1">'[4]T3 Page 1'!#REF!</definedName>
    <definedName name="Chart2" localSheetId="19" hidden="1">'[4]T3 Page 1'!#REF!</definedName>
    <definedName name="Chart2" localSheetId="20" hidden="1">'[4]T3 Page 1'!#REF!</definedName>
    <definedName name="Chart2" localSheetId="0" hidden="1">'[4]T3 Page 1'!#REF!</definedName>
    <definedName name="Chart2" hidden="1">'[4]T3 Page 1'!#REF!</definedName>
    <definedName name="dddd" localSheetId="18" hidden="1">'[1]Model inputs'!#REF!</definedName>
    <definedName name="dddd" localSheetId="19" hidden="1">'[1]Model inputs'!#REF!</definedName>
    <definedName name="dddd" localSheetId="20" hidden="1">'[1]Model inputs'!#REF!</definedName>
    <definedName name="dddd" localSheetId="0" hidden="1">'[1]Model inputs'!#REF!</definedName>
    <definedName name="dddd" hidden="1">'[1]Model inputs'!#REF!</definedName>
    <definedName name="dgsgf" localSheetId="0" hidden="1">{#N/A,#N/A,FALSE,"TMCOMP96";#N/A,#N/A,FALSE,"MAT96";#N/A,#N/A,FALSE,"FANDA96";#N/A,#N/A,FALSE,"INTRAN96";#N/A,#N/A,FALSE,"NAA9697";#N/A,#N/A,FALSE,"ECWEBB";#N/A,#N/A,FALSE,"MFT96";#N/A,#N/A,FALSE,"CTrecon"}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localSheetId="18" hidden="1">#REF!</definedName>
    <definedName name="Distribution" localSheetId="19" hidden="1">#REF!</definedName>
    <definedName name="Distribution" localSheetId="20" hidden="1">#REF!</definedName>
    <definedName name="Distribution" localSheetId="0" hidden="1">#REF!</definedName>
    <definedName name="Distribution" hidden="1">#REF!</definedName>
    <definedName name="DME_LocalFile" hidden="1">"True"</definedName>
    <definedName name="ExtraProfiles" localSheetId="18" hidden="1">#REF!</definedName>
    <definedName name="ExtraProfiles" localSheetId="19" hidden="1">#REF!</definedName>
    <definedName name="ExtraProfiles" localSheetId="20" hidden="1">#REF!</definedName>
    <definedName name="ExtraProfiles" localSheetId="0" hidden="1">#REF!</definedName>
    <definedName name="ExtraProfiles" hidden="1">#REF!</definedName>
    <definedName name="fg" localSheetId="0" hidden="1">{#N/A,#N/A,FALSE,"TMCOMP96";#N/A,#N/A,FALSE,"MAT96";#N/A,#N/A,FALSE,"FANDA96";#N/A,#N/A,FALSE,"INTRAN96";#N/A,#N/A,FALSE,"NAA9697";#N/A,#N/A,FALSE,"ECWEBB";#N/A,#N/A,FALSE,"MFT96";#N/A,#N/A,FALSE,"CTrecon"}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localSheetId="0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yu" localSheetId="18" hidden="1">'[2]Forecast data'!#REF!</definedName>
    <definedName name="fyu" localSheetId="19" hidden="1">'[2]Forecast data'!#REF!</definedName>
    <definedName name="fyu" localSheetId="20" hidden="1">'[2]Forecast data'!#REF!</definedName>
    <definedName name="fyu" localSheetId="0" hidden="1">'[2]Forecast data'!#REF!</definedName>
    <definedName name="fyu" hidden="1">'[2]Forecast data'!#REF!</definedName>
    <definedName name="ghj" localSheetId="0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Grah01" localSheetId="18" hidden="1">'[4]T3 Page 1'!#REF!</definedName>
    <definedName name="Grah01" localSheetId="19" hidden="1">'[4]T3 Page 1'!#REF!</definedName>
    <definedName name="Grah01" localSheetId="20" hidden="1">'[4]T3 Page 1'!#REF!</definedName>
    <definedName name="Grah01" localSheetId="0" hidden="1">'[4]T3 Page 1'!#REF!</definedName>
    <definedName name="Grah01" hidden="1">'[4]T3 Page 1'!#REF!</definedName>
    <definedName name="Graph01" localSheetId="18" hidden="1">'[4]FC Page 1'!#REF!</definedName>
    <definedName name="Graph01" localSheetId="19" hidden="1">'[4]FC Page 1'!#REF!</definedName>
    <definedName name="Graph01" localSheetId="20" hidden="1">'[4]FC Page 1'!#REF!</definedName>
    <definedName name="Graph01" localSheetId="0" hidden="1">'[4]FC Page 1'!#REF!</definedName>
    <definedName name="Graph01" hidden="1">'[4]FC Page 1'!#REF!</definedName>
    <definedName name="Graph12" localSheetId="18" hidden="1">'[1]Model inputs'!#REF!</definedName>
    <definedName name="Graph12" localSheetId="19" hidden="1">'[1]Model inputs'!#REF!</definedName>
    <definedName name="Graph12" localSheetId="20" hidden="1">'[1]Model inputs'!#REF!</definedName>
    <definedName name="Graph12" localSheetId="0" hidden="1">'[1]Model inputs'!#REF!</definedName>
    <definedName name="Graph12" hidden="1">'[1]Model inputs'!#REF!</definedName>
    <definedName name="graphc" localSheetId="18" hidden="1">'[2]Forecast data'!#REF!</definedName>
    <definedName name="graphc" localSheetId="19" hidden="1">'[2]Forecast data'!#REF!</definedName>
    <definedName name="graphc" localSheetId="20" hidden="1">'[2]Forecast data'!#REF!</definedName>
    <definedName name="graphc" localSheetId="0" hidden="1">'[2]Forecast data'!#REF!</definedName>
    <definedName name="graphc" hidden="1">'[2]Forecast data'!#REF!</definedName>
    <definedName name="jhkgh" localSheetId="0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localSheetId="0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LOCAL_MYSQL_DATE_FORMAT" localSheetId="1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ption2" localSheetId="0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op" localSheetId="18" hidden="1">[9]Population!#REF!</definedName>
    <definedName name="Pop" localSheetId="19" hidden="1">[9]Population!#REF!</definedName>
    <definedName name="Pop" localSheetId="20" hidden="1">[9]Population!#REF!</definedName>
    <definedName name="Pop" localSheetId="0" hidden="1">[9]Population!#REF!</definedName>
    <definedName name="Pop" hidden="1">[9]Population!#REF!</definedName>
    <definedName name="Population" localSheetId="18" hidden="1">#REF!</definedName>
    <definedName name="Population" localSheetId="19" hidden="1">#REF!</definedName>
    <definedName name="Population" localSheetId="20" hidden="1">#REF!</definedName>
    <definedName name="Population" localSheetId="0" hidden="1">#REF!</definedName>
    <definedName name="Population" hidden="1">#REF!</definedName>
    <definedName name="_xlnm.Print_Area" localSheetId="1">'Content Sheet'!$A$2:$G$34</definedName>
    <definedName name="_xlnm.Print_Titles" localSheetId="1">'Content Sheet'!$2:$4</definedName>
    <definedName name="Profiles" localSheetId="18" hidden="1">#REF!</definedName>
    <definedName name="Profiles" localSheetId="19" hidden="1">#REF!</definedName>
    <definedName name="Profiles" localSheetId="20" hidden="1">#REF!</definedName>
    <definedName name="Profiles" localSheetId="0" hidden="1">#REF!</definedName>
    <definedName name="Profiles" hidden="1">#REF!</definedName>
    <definedName name="Projections" localSheetId="18" hidden="1">#REF!</definedName>
    <definedName name="Projections" localSheetId="19" hidden="1">#REF!</definedName>
    <definedName name="Projections" localSheetId="20" hidden="1">#REF!</definedName>
    <definedName name="Projections" localSheetId="0" hidden="1">#REF!</definedName>
    <definedName name="Projections" hidden="1">#REF!</definedName>
    <definedName name="Results" hidden="1">[10]UK99!$A$1:$A$1</definedName>
    <definedName name="RiskAfterRecalcMacro" hidden="1">"Simulation"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SAPsysID" hidden="1">"708C5W7SBKP804JT78WJ0JNKI"</definedName>
    <definedName name="SAPwbID" hidden="1">"ARS"</definedName>
    <definedName name="sdf" localSheetId="0" hidden="1">{#N/A,#N/A,FALSE,"TMCOMP96";#N/A,#N/A,FALSE,"MAT96";#N/A,#N/A,FALSE,"FANDA96";#N/A,#N/A,FALSE,"INTRAN96";#N/A,#N/A,FALSE,"NAA9697";#N/A,#N/A,FALSE,"ECWEBB";#N/A,#N/A,FALSE,"MFT96";#N/A,#N/A,FALSE,"CTrecon"}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localSheetId="0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localSheetId="0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T4.9i" localSheetId="0" hidden="1">{#N/A,#N/A,FALSE,"TMCOMP96";#N/A,#N/A,FALSE,"MAT96";#N/A,#N/A,FALSE,"FANDA96";#N/A,#N/A,FALSE,"INTRAN96";#N/A,#N/A,FALSE,"NAA9697";#N/A,#N/A,FALSE,"ECWEBB";#N/A,#N/A,FALSE,"MFT96";#N/A,#N/A,FALSE,"CTrecon"}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j" localSheetId="0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rggh" localSheetId="0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WDA_Dis">'[11]fis-Standard Data'!$B$41</definedName>
    <definedName name="WDA_FYA">'[11]fis-Standard Data'!$B$40</definedName>
    <definedName name="WDA_LLA">'[11]fis-Standard Data'!$B$39</definedName>
    <definedName name="WDA_Plant">'[11]fis-Standard Data'!$B$38</definedName>
    <definedName name="wrn.table1." localSheetId="0" hidden="1">{#N/A,#N/A,FALSE,"CGBR95C"}</definedName>
    <definedName name="wrn.table1." hidden="1">{#N/A,#N/A,FALSE,"CGBR95C"}</definedName>
    <definedName name="wrn.table2." localSheetId="0" hidden="1">{#N/A,#N/A,FALSE,"CGBR95C"}</definedName>
    <definedName name="wrn.table2." hidden="1">{#N/A,#N/A,FALSE,"CGBR95C"}</definedName>
    <definedName name="wrn.tablea." localSheetId="0" hidden="1">{#N/A,#N/A,FALSE,"CGBR95C"}</definedName>
    <definedName name="wrn.tablea." hidden="1">{#N/A,#N/A,FALSE,"CGBR95C"}</definedName>
    <definedName name="wrn.tableb." localSheetId="0" hidden="1">{#N/A,#N/A,FALSE,"CGBR95C"}</definedName>
    <definedName name="wrn.tableb." hidden="1">{#N/A,#N/A,FALSE,"CGBR95C"}</definedName>
    <definedName name="wrn.tableq." localSheetId="0" hidden="1">{#N/A,#N/A,FALSE,"CGBR95C"}</definedName>
    <definedName name="wrn.tableq." hidden="1">{#N/A,#N/A,FALSE,"CGBR95C"}</definedName>
    <definedName name="wrn.TMCOMP." localSheetId="0" hidden="1">{#N/A,#N/A,FALSE,"TMCOMP96";#N/A,#N/A,FALSE,"MAT96";#N/A,#N/A,FALSE,"FANDA96";#N/A,#N/A,FALSE,"INTRAN96";#N/A,#N/A,FALSE,"NAA9697";#N/A,#N/A,FALSE,"ECWEBB";#N/A,#N/A,FALSE,"MFT96";#N/A,#N/A,FALSE,"CTrecon"}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5" i="71" l="1"/>
  <c r="I11" i="71" l="1"/>
  <c r="E17" i="49" l="1"/>
  <c r="E21" i="49" s="1"/>
  <c r="E25" i="49" s="1"/>
  <c r="E29" i="49" s="1"/>
  <c r="E33" i="49" s="1"/>
  <c r="E37" i="49" s="1"/>
  <c r="E41" i="49" s="1"/>
  <c r="E45" i="49" s="1"/>
  <c r="E49" i="49" s="1"/>
  <c r="E53" i="49" s="1"/>
  <c r="E57" i="49" s="1"/>
  <c r="E61" i="49" s="1"/>
  <c r="E65" i="49" s="1"/>
  <c r="E69" i="49" s="1"/>
  <c r="E73" i="49" s="1"/>
  <c r="E77" i="49" s="1"/>
  <c r="E81" i="49" s="1"/>
  <c r="E85" i="49" s="1"/>
  <c r="E89" i="49" s="1"/>
  <c r="E93" i="49" s="1"/>
  <c r="E16" i="49"/>
  <c r="E20" i="49" s="1"/>
  <c r="E24" i="49" s="1"/>
  <c r="E28" i="49" s="1"/>
  <c r="E32" i="49" s="1"/>
  <c r="E36" i="49" s="1"/>
  <c r="E40" i="49" s="1"/>
  <c r="E44" i="49" s="1"/>
  <c r="E48" i="49" s="1"/>
  <c r="E52" i="49" s="1"/>
  <c r="E56" i="49" s="1"/>
  <c r="E60" i="49" s="1"/>
  <c r="E64" i="49" s="1"/>
  <c r="E68" i="49" s="1"/>
  <c r="E72" i="49" s="1"/>
  <c r="E76" i="49" s="1"/>
  <c r="E80" i="49" s="1"/>
  <c r="E84" i="49" s="1"/>
  <c r="E88" i="49" s="1"/>
  <c r="E92" i="49" s="1"/>
  <c r="E15" i="49"/>
  <c r="E19" i="49" s="1"/>
  <c r="E23" i="49" s="1"/>
  <c r="E27" i="49" s="1"/>
  <c r="E31" i="49" s="1"/>
  <c r="E35" i="49" s="1"/>
  <c r="E39" i="49" s="1"/>
  <c r="E43" i="49" s="1"/>
  <c r="E47" i="49" s="1"/>
  <c r="E51" i="49" s="1"/>
  <c r="E55" i="49" s="1"/>
  <c r="E59" i="49" s="1"/>
  <c r="E63" i="49" s="1"/>
  <c r="E67" i="49" s="1"/>
  <c r="E71" i="49" s="1"/>
  <c r="E75" i="49" s="1"/>
  <c r="E79" i="49" s="1"/>
  <c r="E83" i="49" s="1"/>
  <c r="E87" i="49" s="1"/>
  <c r="E91" i="49" s="1"/>
  <c r="E14" i="49"/>
  <c r="E18" i="49" s="1"/>
  <c r="E22" i="49" s="1"/>
  <c r="E26" i="49" s="1"/>
  <c r="E30" i="49" s="1"/>
  <c r="E34" i="49" s="1"/>
  <c r="E38" i="49" s="1"/>
  <c r="E42" i="49" s="1"/>
  <c r="E46" i="49" s="1"/>
  <c r="E50" i="49" s="1"/>
  <c r="E54" i="49" s="1"/>
  <c r="E58" i="49" s="1"/>
  <c r="E62" i="49" s="1"/>
  <c r="E66" i="49" s="1"/>
  <c r="E70" i="49" s="1"/>
  <c r="E74" i="49" s="1"/>
  <c r="E78" i="49" s="1"/>
  <c r="E82" i="49" s="1"/>
  <c r="E86" i="49" s="1"/>
  <c r="E90" i="49" s="1"/>
  <c r="E17" i="48"/>
  <c r="E21" i="48" s="1"/>
  <c r="E25" i="48" s="1"/>
  <c r="E29" i="48" s="1"/>
  <c r="E33" i="48" s="1"/>
  <c r="E37" i="48" s="1"/>
  <c r="E41" i="48" s="1"/>
  <c r="E45" i="48" s="1"/>
  <c r="E49" i="48" s="1"/>
  <c r="E53" i="48" s="1"/>
  <c r="E57" i="48" s="1"/>
  <c r="E61" i="48" s="1"/>
  <c r="E65" i="48" s="1"/>
  <c r="E69" i="48" s="1"/>
  <c r="E73" i="48" s="1"/>
  <c r="E77" i="48" s="1"/>
  <c r="E81" i="48" s="1"/>
  <c r="E85" i="48" s="1"/>
  <c r="E89" i="48" s="1"/>
  <c r="E93" i="48" s="1"/>
  <c r="E16" i="48"/>
  <c r="E20" i="48" s="1"/>
  <c r="E24" i="48" s="1"/>
  <c r="E28" i="48" s="1"/>
  <c r="E32" i="48" s="1"/>
  <c r="E36" i="48" s="1"/>
  <c r="E40" i="48" s="1"/>
  <c r="E44" i="48" s="1"/>
  <c r="E48" i="48" s="1"/>
  <c r="E52" i="48" s="1"/>
  <c r="E56" i="48" s="1"/>
  <c r="E60" i="48" s="1"/>
  <c r="E64" i="48" s="1"/>
  <c r="E68" i="48" s="1"/>
  <c r="E72" i="48" s="1"/>
  <c r="E76" i="48" s="1"/>
  <c r="E80" i="48" s="1"/>
  <c r="E84" i="48" s="1"/>
  <c r="E88" i="48" s="1"/>
  <c r="E92" i="48" s="1"/>
  <c r="E15" i="48"/>
  <c r="E19" i="48" s="1"/>
  <c r="E23" i="48" s="1"/>
  <c r="E27" i="48" s="1"/>
  <c r="E31" i="48" s="1"/>
  <c r="E35" i="48" s="1"/>
  <c r="E39" i="48" s="1"/>
  <c r="E43" i="48" s="1"/>
  <c r="E47" i="48" s="1"/>
  <c r="E51" i="48" s="1"/>
  <c r="E55" i="48" s="1"/>
  <c r="E59" i="48" s="1"/>
  <c r="E63" i="48" s="1"/>
  <c r="E67" i="48" s="1"/>
  <c r="E71" i="48" s="1"/>
  <c r="E75" i="48" s="1"/>
  <c r="E79" i="48" s="1"/>
  <c r="E83" i="48" s="1"/>
  <c r="E87" i="48" s="1"/>
  <c r="E91" i="48" s="1"/>
  <c r="E14" i="48"/>
  <c r="E18" i="48" s="1"/>
  <c r="E22" i="48" s="1"/>
  <c r="E26" i="48" s="1"/>
  <c r="E30" i="48" s="1"/>
  <c r="E34" i="48" s="1"/>
  <c r="E38" i="48" s="1"/>
  <c r="E42" i="48" s="1"/>
  <c r="E46" i="48" s="1"/>
  <c r="E50" i="48" s="1"/>
  <c r="E54" i="48" s="1"/>
  <c r="E58" i="48" s="1"/>
  <c r="E62" i="48" s="1"/>
  <c r="E66" i="48" s="1"/>
  <c r="E70" i="48" s="1"/>
  <c r="E74" i="48" s="1"/>
  <c r="E78" i="48" s="1"/>
  <c r="E82" i="48" s="1"/>
  <c r="E86" i="48" s="1"/>
  <c r="E90" i="48" s="1"/>
  <c r="E21" i="47"/>
  <c r="E25" i="47" s="1"/>
  <c r="E29" i="47" s="1"/>
  <c r="E33" i="47" s="1"/>
  <c r="E37" i="47" s="1"/>
  <c r="E41" i="47" s="1"/>
  <c r="E45" i="47" s="1"/>
  <c r="E49" i="47" s="1"/>
  <c r="E53" i="47" s="1"/>
  <c r="E57" i="47" s="1"/>
  <c r="E61" i="47" s="1"/>
  <c r="E65" i="47" s="1"/>
  <c r="E69" i="47" s="1"/>
  <c r="E73" i="47" s="1"/>
  <c r="E77" i="47" s="1"/>
  <c r="E81" i="47" s="1"/>
  <c r="E85" i="47" s="1"/>
  <c r="E89" i="47" s="1"/>
  <c r="E93" i="47" s="1"/>
  <c r="E17" i="47"/>
  <c r="E16" i="47"/>
  <c r="E20" i="47" s="1"/>
  <c r="E24" i="47" s="1"/>
  <c r="E28" i="47" s="1"/>
  <c r="E32" i="47" s="1"/>
  <c r="E36" i="47" s="1"/>
  <c r="E40" i="47" s="1"/>
  <c r="E44" i="47" s="1"/>
  <c r="E48" i="47" s="1"/>
  <c r="E52" i="47" s="1"/>
  <c r="E56" i="47" s="1"/>
  <c r="E60" i="47" s="1"/>
  <c r="E64" i="47" s="1"/>
  <c r="E68" i="47" s="1"/>
  <c r="E72" i="47" s="1"/>
  <c r="E76" i="47" s="1"/>
  <c r="E80" i="47" s="1"/>
  <c r="E84" i="47" s="1"/>
  <c r="E88" i="47" s="1"/>
  <c r="E92" i="47" s="1"/>
  <c r="E15" i="47"/>
  <c r="E19" i="47" s="1"/>
  <c r="E23" i="47" s="1"/>
  <c r="E27" i="47" s="1"/>
  <c r="E31" i="47" s="1"/>
  <c r="E35" i="47" s="1"/>
  <c r="E39" i="47" s="1"/>
  <c r="E43" i="47" s="1"/>
  <c r="E47" i="47" s="1"/>
  <c r="E51" i="47" s="1"/>
  <c r="E55" i="47" s="1"/>
  <c r="E59" i="47" s="1"/>
  <c r="E63" i="47" s="1"/>
  <c r="E67" i="47" s="1"/>
  <c r="E71" i="47" s="1"/>
  <c r="E75" i="47" s="1"/>
  <c r="E79" i="47" s="1"/>
  <c r="E83" i="47" s="1"/>
  <c r="E87" i="47" s="1"/>
  <c r="E91" i="47" s="1"/>
  <c r="E14" i="47"/>
  <c r="E18" i="47" s="1"/>
  <c r="E22" i="47" s="1"/>
  <c r="E26" i="47" s="1"/>
  <c r="E30" i="47" s="1"/>
  <c r="E34" i="47" s="1"/>
  <c r="E38" i="47" s="1"/>
  <c r="E42" i="47" s="1"/>
  <c r="E46" i="47" s="1"/>
  <c r="E50" i="47" s="1"/>
  <c r="E54" i="47" s="1"/>
  <c r="E58" i="47" s="1"/>
  <c r="E62" i="47" s="1"/>
  <c r="E66" i="47" s="1"/>
  <c r="E70" i="47" s="1"/>
  <c r="E74" i="47" s="1"/>
  <c r="E78" i="47" s="1"/>
  <c r="E82" i="47" s="1"/>
  <c r="E86" i="47" s="1"/>
  <c r="E90" i="47" s="1"/>
  <c r="E17" i="46"/>
  <c r="E21" i="46" s="1"/>
  <c r="E25" i="46" s="1"/>
  <c r="E29" i="46" s="1"/>
  <c r="E33" i="46" s="1"/>
  <c r="E37" i="46" s="1"/>
  <c r="E41" i="46" s="1"/>
  <c r="E45" i="46" s="1"/>
  <c r="E49" i="46" s="1"/>
  <c r="E53" i="46" s="1"/>
  <c r="E57" i="46" s="1"/>
  <c r="E61" i="46" s="1"/>
  <c r="E65" i="46" s="1"/>
  <c r="E69" i="46" s="1"/>
  <c r="E73" i="46" s="1"/>
  <c r="E77" i="46" s="1"/>
  <c r="E81" i="46" s="1"/>
  <c r="E85" i="46" s="1"/>
  <c r="E89" i="46" s="1"/>
  <c r="E93" i="46" s="1"/>
  <c r="E16" i="46"/>
  <c r="E20" i="46" s="1"/>
  <c r="E24" i="46" s="1"/>
  <c r="E28" i="46" s="1"/>
  <c r="E32" i="46" s="1"/>
  <c r="E36" i="46" s="1"/>
  <c r="E40" i="46" s="1"/>
  <c r="E44" i="46" s="1"/>
  <c r="E48" i="46" s="1"/>
  <c r="E52" i="46" s="1"/>
  <c r="E56" i="46" s="1"/>
  <c r="E60" i="46" s="1"/>
  <c r="E64" i="46" s="1"/>
  <c r="E68" i="46" s="1"/>
  <c r="E72" i="46" s="1"/>
  <c r="E76" i="46" s="1"/>
  <c r="E80" i="46" s="1"/>
  <c r="E84" i="46" s="1"/>
  <c r="E88" i="46" s="1"/>
  <c r="E92" i="46" s="1"/>
  <c r="E15" i="46"/>
  <c r="E19" i="46" s="1"/>
  <c r="E23" i="46" s="1"/>
  <c r="E27" i="46" s="1"/>
  <c r="E31" i="46" s="1"/>
  <c r="E35" i="46" s="1"/>
  <c r="E39" i="46" s="1"/>
  <c r="E43" i="46" s="1"/>
  <c r="E47" i="46" s="1"/>
  <c r="E51" i="46" s="1"/>
  <c r="E55" i="46" s="1"/>
  <c r="E59" i="46" s="1"/>
  <c r="E63" i="46" s="1"/>
  <c r="E67" i="46" s="1"/>
  <c r="E71" i="46" s="1"/>
  <c r="E75" i="46" s="1"/>
  <c r="E79" i="46" s="1"/>
  <c r="E83" i="46" s="1"/>
  <c r="E87" i="46" s="1"/>
  <c r="E91" i="46" s="1"/>
  <c r="E14" i="46"/>
  <c r="E18" i="46" s="1"/>
  <c r="E22" i="46" s="1"/>
  <c r="E26" i="46" s="1"/>
  <c r="E30" i="46" s="1"/>
  <c r="E34" i="46" s="1"/>
  <c r="E38" i="46" s="1"/>
  <c r="E42" i="46" s="1"/>
  <c r="E46" i="46" s="1"/>
  <c r="E50" i="46" s="1"/>
  <c r="E54" i="46" s="1"/>
  <c r="E58" i="46" s="1"/>
  <c r="E62" i="46" s="1"/>
  <c r="E66" i="46" s="1"/>
  <c r="E70" i="46" s="1"/>
  <c r="E74" i="46" s="1"/>
  <c r="E78" i="46" s="1"/>
  <c r="E82" i="46" s="1"/>
  <c r="E86" i="46" s="1"/>
  <c r="E90" i="46" s="1"/>
  <c r="E21" i="45"/>
  <c r="E25" i="45" s="1"/>
  <c r="E29" i="45" s="1"/>
  <c r="E33" i="45" s="1"/>
  <c r="E37" i="45" s="1"/>
  <c r="E41" i="45" s="1"/>
  <c r="E45" i="45" s="1"/>
  <c r="E49" i="45" s="1"/>
  <c r="E53" i="45" s="1"/>
  <c r="E57" i="45" s="1"/>
  <c r="E61" i="45" s="1"/>
  <c r="E65" i="45" s="1"/>
  <c r="E69" i="45" s="1"/>
  <c r="E73" i="45" s="1"/>
  <c r="E77" i="45" s="1"/>
  <c r="E81" i="45" s="1"/>
  <c r="E85" i="45" s="1"/>
  <c r="E89" i="45" s="1"/>
  <c r="E93" i="45" s="1"/>
  <c r="E17" i="45"/>
  <c r="E16" i="45"/>
  <c r="E20" i="45" s="1"/>
  <c r="E24" i="45" s="1"/>
  <c r="E28" i="45" s="1"/>
  <c r="E32" i="45" s="1"/>
  <c r="E36" i="45" s="1"/>
  <c r="E40" i="45" s="1"/>
  <c r="E44" i="45" s="1"/>
  <c r="E48" i="45" s="1"/>
  <c r="E52" i="45" s="1"/>
  <c r="E56" i="45" s="1"/>
  <c r="E60" i="45" s="1"/>
  <c r="E64" i="45" s="1"/>
  <c r="E68" i="45" s="1"/>
  <c r="E72" i="45" s="1"/>
  <c r="E76" i="45" s="1"/>
  <c r="E80" i="45" s="1"/>
  <c r="E84" i="45" s="1"/>
  <c r="E88" i="45" s="1"/>
  <c r="E92" i="45" s="1"/>
  <c r="E15" i="45"/>
  <c r="E19" i="45" s="1"/>
  <c r="E23" i="45" s="1"/>
  <c r="E27" i="45" s="1"/>
  <c r="E31" i="45" s="1"/>
  <c r="E35" i="45" s="1"/>
  <c r="E39" i="45" s="1"/>
  <c r="E43" i="45" s="1"/>
  <c r="E47" i="45" s="1"/>
  <c r="E51" i="45" s="1"/>
  <c r="E55" i="45" s="1"/>
  <c r="E59" i="45" s="1"/>
  <c r="E63" i="45" s="1"/>
  <c r="E67" i="45" s="1"/>
  <c r="E71" i="45" s="1"/>
  <c r="E75" i="45" s="1"/>
  <c r="E79" i="45" s="1"/>
  <c r="E83" i="45" s="1"/>
  <c r="E87" i="45" s="1"/>
  <c r="E91" i="45" s="1"/>
  <c r="E14" i="45"/>
  <c r="E18" i="45" s="1"/>
  <c r="E22" i="45" s="1"/>
  <c r="E26" i="45" s="1"/>
  <c r="E30" i="45" s="1"/>
  <c r="E34" i="45" s="1"/>
  <c r="E38" i="45" s="1"/>
  <c r="E42" i="45" s="1"/>
  <c r="E46" i="45" s="1"/>
  <c r="E50" i="45" s="1"/>
  <c r="E54" i="45" s="1"/>
  <c r="E58" i="45" s="1"/>
  <c r="E62" i="45" s="1"/>
  <c r="E66" i="45" s="1"/>
  <c r="E70" i="45" s="1"/>
  <c r="E74" i="45" s="1"/>
  <c r="E78" i="45" s="1"/>
  <c r="E82" i="45" s="1"/>
  <c r="E86" i="45" s="1"/>
  <c r="E90" i="45" s="1"/>
  <c r="E21" i="43"/>
  <c r="E25" i="43" s="1"/>
  <c r="E29" i="43" s="1"/>
  <c r="E33" i="43" s="1"/>
  <c r="E37" i="43" s="1"/>
  <c r="E41" i="43" s="1"/>
  <c r="E45" i="43" s="1"/>
  <c r="E49" i="43" s="1"/>
  <c r="E53" i="43" s="1"/>
  <c r="E57" i="43" s="1"/>
  <c r="E61" i="43" s="1"/>
  <c r="E65" i="43" s="1"/>
  <c r="E69" i="43" s="1"/>
  <c r="E73" i="43" s="1"/>
  <c r="E77" i="43" s="1"/>
  <c r="E81" i="43" s="1"/>
  <c r="E85" i="43" s="1"/>
  <c r="E89" i="43" s="1"/>
  <c r="E93" i="43" s="1"/>
  <c r="E17" i="43"/>
  <c r="E16" i="43"/>
  <c r="E20" i="43" s="1"/>
  <c r="E24" i="43" s="1"/>
  <c r="E28" i="43" s="1"/>
  <c r="E32" i="43" s="1"/>
  <c r="E36" i="43" s="1"/>
  <c r="E40" i="43" s="1"/>
  <c r="E44" i="43" s="1"/>
  <c r="E48" i="43" s="1"/>
  <c r="E52" i="43" s="1"/>
  <c r="E56" i="43" s="1"/>
  <c r="E60" i="43" s="1"/>
  <c r="E64" i="43" s="1"/>
  <c r="E68" i="43" s="1"/>
  <c r="E72" i="43" s="1"/>
  <c r="E76" i="43" s="1"/>
  <c r="E80" i="43" s="1"/>
  <c r="E84" i="43" s="1"/>
  <c r="E88" i="43" s="1"/>
  <c r="E92" i="43" s="1"/>
  <c r="E15" i="43"/>
  <c r="E19" i="43" s="1"/>
  <c r="E23" i="43" s="1"/>
  <c r="E27" i="43" s="1"/>
  <c r="E31" i="43" s="1"/>
  <c r="E35" i="43" s="1"/>
  <c r="E39" i="43" s="1"/>
  <c r="E43" i="43" s="1"/>
  <c r="E47" i="43" s="1"/>
  <c r="E51" i="43" s="1"/>
  <c r="E55" i="43" s="1"/>
  <c r="E59" i="43" s="1"/>
  <c r="E63" i="43" s="1"/>
  <c r="E67" i="43" s="1"/>
  <c r="E71" i="43" s="1"/>
  <c r="E75" i="43" s="1"/>
  <c r="E79" i="43" s="1"/>
  <c r="E83" i="43" s="1"/>
  <c r="E87" i="43" s="1"/>
  <c r="E91" i="43" s="1"/>
  <c r="E14" i="43"/>
  <c r="E18" i="43" s="1"/>
  <c r="E22" i="43" s="1"/>
  <c r="E26" i="43" s="1"/>
  <c r="E30" i="43" s="1"/>
  <c r="E34" i="43" s="1"/>
  <c r="E38" i="43" s="1"/>
  <c r="E42" i="43" s="1"/>
  <c r="E46" i="43" s="1"/>
  <c r="E50" i="43" s="1"/>
  <c r="E54" i="43" s="1"/>
  <c r="E58" i="43" s="1"/>
  <c r="E62" i="43" s="1"/>
  <c r="E66" i="43" s="1"/>
  <c r="E70" i="43" s="1"/>
  <c r="E74" i="43" s="1"/>
  <c r="E78" i="43" s="1"/>
  <c r="E82" i="43" s="1"/>
  <c r="E86" i="43" s="1"/>
  <c r="E90" i="43" s="1"/>
  <c r="E17" i="42"/>
  <c r="E21" i="42" s="1"/>
  <c r="E25" i="42" s="1"/>
  <c r="E29" i="42" s="1"/>
  <c r="E33" i="42" s="1"/>
  <c r="E37" i="42" s="1"/>
  <c r="E41" i="42" s="1"/>
  <c r="E45" i="42" s="1"/>
  <c r="E49" i="42" s="1"/>
  <c r="E53" i="42" s="1"/>
  <c r="E57" i="42" s="1"/>
  <c r="E61" i="42" s="1"/>
  <c r="E65" i="42" s="1"/>
  <c r="E69" i="42" s="1"/>
  <c r="E73" i="42" s="1"/>
  <c r="E77" i="42" s="1"/>
  <c r="E81" i="42" s="1"/>
  <c r="E85" i="42" s="1"/>
  <c r="E89" i="42" s="1"/>
  <c r="E93" i="42" s="1"/>
  <c r="E16" i="42"/>
  <c r="E20" i="42" s="1"/>
  <c r="E24" i="42" s="1"/>
  <c r="E28" i="42" s="1"/>
  <c r="E32" i="42" s="1"/>
  <c r="E36" i="42" s="1"/>
  <c r="E40" i="42" s="1"/>
  <c r="E44" i="42" s="1"/>
  <c r="E48" i="42" s="1"/>
  <c r="E52" i="42" s="1"/>
  <c r="E56" i="42" s="1"/>
  <c r="E60" i="42" s="1"/>
  <c r="E64" i="42" s="1"/>
  <c r="E68" i="42" s="1"/>
  <c r="E72" i="42" s="1"/>
  <c r="E76" i="42" s="1"/>
  <c r="E80" i="42" s="1"/>
  <c r="E84" i="42" s="1"/>
  <c r="E88" i="42" s="1"/>
  <c r="E92" i="42" s="1"/>
  <c r="E15" i="42"/>
  <c r="E19" i="42" s="1"/>
  <c r="E23" i="42" s="1"/>
  <c r="E27" i="42" s="1"/>
  <c r="E31" i="42" s="1"/>
  <c r="E35" i="42" s="1"/>
  <c r="E39" i="42" s="1"/>
  <c r="E43" i="42" s="1"/>
  <c r="E47" i="42" s="1"/>
  <c r="E51" i="42" s="1"/>
  <c r="E55" i="42" s="1"/>
  <c r="E59" i="42" s="1"/>
  <c r="E63" i="42" s="1"/>
  <c r="E67" i="42" s="1"/>
  <c r="E71" i="42" s="1"/>
  <c r="E75" i="42" s="1"/>
  <c r="E79" i="42" s="1"/>
  <c r="E83" i="42" s="1"/>
  <c r="E87" i="42" s="1"/>
  <c r="E91" i="42" s="1"/>
  <c r="E14" i="42"/>
  <c r="E18" i="42" s="1"/>
  <c r="E22" i="42" s="1"/>
  <c r="E26" i="42" s="1"/>
  <c r="E30" i="42" s="1"/>
  <c r="E34" i="42" s="1"/>
  <c r="E38" i="42" s="1"/>
  <c r="E42" i="42" s="1"/>
  <c r="E46" i="42" s="1"/>
  <c r="E50" i="42" s="1"/>
  <c r="E54" i="42" s="1"/>
  <c r="E58" i="42" s="1"/>
  <c r="E62" i="42" s="1"/>
  <c r="E66" i="42" s="1"/>
  <c r="E70" i="42" s="1"/>
  <c r="E74" i="42" s="1"/>
  <c r="E78" i="42" s="1"/>
  <c r="E82" i="42" s="1"/>
  <c r="E86" i="42" s="1"/>
  <c r="E90" i="42" s="1"/>
  <c r="E17" i="41"/>
  <c r="E21" i="41" s="1"/>
  <c r="E25" i="41" s="1"/>
  <c r="E29" i="41" s="1"/>
  <c r="E33" i="41" s="1"/>
  <c r="E37" i="41" s="1"/>
  <c r="E41" i="41" s="1"/>
  <c r="E45" i="41" s="1"/>
  <c r="E49" i="41" s="1"/>
  <c r="E53" i="41" s="1"/>
  <c r="E57" i="41" s="1"/>
  <c r="E61" i="41" s="1"/>
  <c r="E65" i="41" s="1"/>
  <c r="E69" i="41" s="1"/>
  <c r="E73" i="41" s="1"/>
  <c r="E77" i="41" s="1"/>
  <c r="E81" i="41" s="1"/>
  <c r="E85" i="41" s="1"/>
  <c r="E89" i="41" s="1"/>
  <c r="E93" i="41" s="1"/>
  <c r="E16" i="41"/>
  <c r="E20" i="41" s="1"/>
  <c r="E24" i="41" s="1"/>
  <c r="E28" i="41" s="1"/>
  <c r="E32" i="41" s="1"/>
  <c r="E36" i="41" s="1"/>
  <c r="E40" i="41" s="1"/>
  <c r="E44" i="41" s="1"/>
  <c r="E48" i="41" s="1"/>
  <c r="E52" i="41" s="1"/>
  <c r="E56" i="41" s="1"/>
  <c r="E60" i="41" s="1"/>
  <c r="E64" i="41" s="1"/>
  <c r="E68" i="41" s="1"/>
  <c r="E72" i="41" s="1"/>
  <c r="E76" i="41" s="1"/>
  <c r="E80" i="41" s="1"/>
  <c r="E84" i="41" s="1"/>
  <c r="E88" i="41" s="1"/>
  <c r="E92" i="41" s="1"/>
  <c r="E15" i="41"/>
  <c r="E19" i="41" s="1"/>
  <c r="E23" i="41" s="1"/>
  <c r="E27" i="41" s="1"/>
  <c r="E31" i="41" s="1"/>
  <c r="E35" i="41" s="1"/>
  <c r="E39" i="41" s="1"/>
  <c r="E43" i="41" s="1"/>
  <c r="E47" i="41" s="1"/>
  <c r="E51" i="41" s="1"/>
  <c r="E55" i="41" s="1"/>
  <c r="E59" i="41" s="1"/>
  <c r="E63" i="41" s="1"/>
  <c r="E67" i="41" s="1"/>
  <c r="E71" i="41" s="1"/>
  <c r="E75" i="41" s="1"/>
  <c r="E79" i="41" s="1"/>
  <c r="E83" i="41" s="1"/>
  <c r="E87" i="41" s="1"/>
  <c r="E91" i="41" s="1"/>
  <c r="E14" i="41"/>
  <c r="E18" i="41" s="1"/>
  <c r="E22" i="41" s="1"/>
  <c r="E26" i="41" s="1"/>
  <c r="E30" i="41" s="1"/>
  <c r="E34" i="41" s="1"/>
  <c r="E38" i="41" s="1"/>
  <c r="E42" i="41" s="1"/>
  <c r="E46" i="41" s="1"/>
  <c r="E50" i="41" s="1"/>
  <c r="E54" i="41" s="1"/>
  <c r="E58" i="41" s="1"/>
  <c r="E62" i="41" s="1"/>
  <c r="E66" i="41" s="1"/>
  <c r="E70" i="41" s="1"/>
  <c r="E74" i="41" s="1"/>
  <c r="E78" i="41" s="1"/>
  <c r="E82" i="41" s="1"/>
  <c r="E86" i="41" s="1"/>
  <c r="E90" i="41" s="1"/>
  <c r="E17" i="40"/>
  <c r="E21" i="40" s="1"/>
  <c r="E25" i="40" s="1"/>
  <c r="E29" i="40" s="1"/>
  <c r="E33" i="40" s="1"/>
  <c r="E37" i="40" s="1"/>
  <c r="E41" i="40" s="1"/>
  <c r="E45" i="40" s="1"/>
  <c r="E49" i="40" s="1"/>
  <c r="E53" i="40" s="1"/>
  <c r="E57" i="40" s="1"/>
  <c r="E61" i="40" s="1"/>
  <c r="E65" i="40" s="1"/>
  <c r="E69" i="40" s="1"/>
  <c r="E73" i="40" s="1"/>
  <c r="E77" i="40" s="1"/>
  <c r="E81" i="40" s="1"/>
  <c r="E85" i="40" s="1"/>
  <c r="E89" i="40" s="1"/>
  <c r="E93" i="40" s="1"/>
  <c r="E16" i="40"/>
  <c r="E20" i="40" s="1"/>
  <c r="E24" i="40" s="1"/>
  <c r="E28" i="40" s="1"/>
  <c r="E32" i="40" s="1"/>
  <c r="E36" i="40" s="1"/>
  <c r="E40" i="40" s="1"/>
  <c r="E44" i="40" s="1"/>
  <c r="E48" i="40" s="1"/>
  <c r="E52" i="40" s="1"/>
  <c r="E56" i="40" s="1"/>
  <c r="E60" i="40" s="1"/>
  <c r="E64" i="40" s="1"/>
  <c r="E68" i="40" s="1"/>
  <c r="E72" i="40" s="1"/>
  <c r="E76" i="40" s="1"/>
  <c r="E80" i="40" s="1"/>
  <c r="E84" i="40" s="1"/>
  <c r="E88" i="40" s="1"/>
  <c r="E92" i="40" s="1"/>
  <c r="E15" i="40"/>
  <c r="E19" i="40" s="1"/>
  <c r="E23" i="40" s="1"/>
  <c r="E27" i="40" s="1"/>
  <c r="E31" i="40" s="1"/>
  <c r="E35" i="40" s="1"/>
  <c r="E39" i="40" s="1"/>
  <c r="E43" i="40" s="1"/>
  <c r="E47" i="40" s="1"/>
  <c r="E51" i="40" s="1"/>
  <c r="E55" i="40" s="1"/>
  <c r="E59" i="40" s="1"/>
  <c r="E63" i="40" s="1"/>
  <c r="E67" i="40" s="1"/>
  <c r="E71" i="40" s="1"/>
  <c r="E75" i="40" s="1"/>
  <c r="E79" i="40" s="1"/>
  <c r="E83" i="40" s="1"/>
  <c r="E87" i="40" s="1"/>
  <c r="E91" i="40" s="1"/>
  <c r="E14" i="40"/>
  <c r="E18" i="40" s="1"/>
  <c r="E22" i="40" s="1"/>
  <c r="E26" i="40" s="1"/>
  <c r="E30" i="40" s="1"/>
  <c r="E34" i="40" s="1"/>
  <c r="E38" i="40" s="1"/>
  <c r="E42" i="40" s="1"/>
  <c r="E46" i="40" s="1"/>
  <c r="E50" i="40" s="1"/>
  <c r="E54" i="40" s="1"/>
  <c r="E58" i="40" s="1"/>
  <c r="E62" i="40" s="1"/>
  <c r="E66" i="40" s="1"/>
  <c r="E70" i="40" s="1"/>
  <c r="E74" i="40" s="1"/>
  <c r="E78" i="40" s="1"/>
  <c r="E82" i="40" s="1"/>
  <c r="E86" i="40" s="1"/>
  <c r="E90" i="40" s="1"/>
  <c r="E17" i="39"/>
  <c r="E21" i="39" s="1"/>
  <c r="E25" i="39" s="1"/>
  <c r="E29" i="39" s="1"/>
  <c r="E33" i="39" s="1"/>
  <c r="E37" i="39" s="1"/>
  <c r="E41" i="39" s="1"/>
  <c r="E45" i="39" s="1"/>
  <c r="E49" i="39" s="1"/>
  <c r="E53" i="39" s="1"/>
  <c r="E57" i="39" s="1"/>
  <c r="E61" i="39" s="1"/>
  <c r="E65" i="39" s="1"/>
  <c r="E69" i="39" s="1"/>
  <c r="E73" i="39" s="1"/>
  <c r="E77" i="39" s="1"/>
  <c r="E81" i="39" s="1"/>
  <c r="E85" i="39" s="1"/>
  <c r="E89" i="39" s="1"/>
  <c r="E93" i="39" s="1"/>
  <c r="E16" i="39"/>
  <c r="E20" i="39" s="1"/>
  <c r="E24" i="39" s="1"/>
  <c r="E28" i="39" s="1"/>
  <c r="E32" i="39" s="1"/>
  <c r="E36" i="39" s="1"/>
  <c r="E40" i="39" s="1"/>
  <c r="E44" i="39" s="1"/>
  <c r="E48" i="39" s="1"/>
  <c r="E52" i="39" s="1"/>
  <c r="E56" i="39" s="1"/>
  <c r="E60" i="39" s="1"/>
  <c r="E64" i="39" s="1"/>
  <c r="E68" i="39" s="1"/>
  <c r="E72" i="39" s="1"/>
  <c r="E76" i="39" s="1"/>
  <c r="E80" i="39" s="1"/>
  <c r="E84" i="39" s="1"/>
  <c r="E88" i="39" s="1"/>
  <c r="E92" i="39" s="1"/>
  <c r="E15" i="39"/>
  <c r="E19" i="39" s="1"/>
  <c r="E23" i="39" s="1"/>
  <c r="E27" i="39" s="1"/>
  <c r="E31" i="39" s="1"/>
  <c r="E35" i="39" s="1"/>
  <c r="E39" i="39" s="1"/>
  <c r="E43" i="39" s="1"/>
  <c r="E47" i="39" s="1"/>
  <c r="E51" i="39" s="1"/>
  <c r="E55" i="39" s="1"/>
  <c r="E59" i="39" s="1"/>
  <c r="E63" i="39" s="1"/>
  <c r="E67" i="39" s="1"/>
  <c r="E71" i="39" s="1"/>
  <c r="E75" i="39" s="1"/>
  <c r="E79" i="39" s="1"/>
  <c r="E83" i="39" s="1"/>
  <c r="E87" i="39" s="1"/>
  <c r="E91" i="39" s="1"/>
  <c r="E14" i="39"/>
  <c r="E18" i="39" s="1"/>
  <c r="E22" i="39" s="1"/>
  <c r="E26" i="39" s="1"/>
  <c r="E30" i="39" s="1"/>
  <c r="E34" i="39" s="1"/>
  <c r="E38" i="39" s="1"/>
  <c r="E42" i="39" s="1"/>
  <c r="E46" i="39" s="1"/>
  <c r="E50" i="39" s="1"/>
  <c r="E54" i="39" s="1"/>
  <c r="E58" i="39" s="1"/>
  <c r="E62" i="39" s="1"/>
  <c r="E66" i="39" s="1"/>
  <c r="E70" i="39" s="1"/>
  <c r="E74" i="39" s="1"/>
  <c r="E78" i="39" s="1"/>
  <c r="E82" i="39" s="1"/>
  <c r="E86" i="39" s="1"/>
  <c r="E90" i="39" s="1"/>
  <c r="BA93" i="43" l="1"/>
  <c r="AZ93" i="43"/>
  <c r="AY93" i="43"/>
  <c r="AX93" i="43"/>
  <c r="AW93" i="43"/>
  <c r="AV93" i="43"/>
  <c r="AT93" i="43"/>
  <c r="AS93" i="43"/>
  <c r="AR93" i="43"/>
  <c r="AQ93" i="43"/>
  <c r="AP93" i="43"/>
  <c r="AO93" i="43"/>
  <c r="AM93" i="43"/>
  <c r="AL93" i="43"/>
  <c r="AK93" i="43"/>
  <c r="AJ93" i="43"/>
  <c r="AI93" i="43"/>
  <c r="AH93" i="43"/>
  <c r="AF93" i="43"/>
  <c r="AE93" i="43"/>
  <c r="AD93" i="43"/>
  <c r="AC93" i="43"/>
  <c r="AB93" i="43"/>
  <c r="AA93" i="43"/>
  <c r="Y93" i="43"/>
  <c r="X93" i="43"/>
  <c r="W93" i="43"/>
  <c r="V93" i="43"/>
  <c r="U93" i="43"/>
  <c r="T93" i="43"/>
  <c r="R93" i="43"/>
  <c r="Q93" i="43"/>
  <c r="P93" i="43"/>
  <c r="O93" i="43"/>
  <c r="N93" i="43"/>
  <c r="M93" i="43"/>
  <c r="K93" i="43"/>
  <c r="J93" i="43"/>
  <c r="I93" i="43"/>
  <c r="H93" i="43"/>
  <c r="G93" i="43"/>
  <c r="F93" i="43"/>
  <c r="BA92" i="43"/>
  <c r="AZ92" i="43"/>
  <c r="AY92" i="43"/>
  <c r="AX92" i="43"/>
  <c r="AW92" i="43"/>
  <c r="AV92" i="43"/>
  <c r="AT92" i="43"/>
  <c r="AS92" i="43"/>
  <c r="AR92" i="43"/>
  <c r="AQ92" i="43"/>
  <c r="AP92" i="43"/>
  <c r="AO92" i="43"/>
  <c r="AM92" i="43"/>
  <c r="AL92" i="43"/>
  <c r="AK92" i="43"/>
  <c r="AJ92" i="43"/>
  <c r="AI92" i="43"/>
  <c r="AH92" i="43"/>
  <c r="AF92" i="43"/>
  <c r="AE92" i="43"/>
  <c r="AD92" i="43"/>
  <c r="AC92" i="43"/>
  <c r="AB92" i="43"/>
  <c r="AA92" i="43"/>
  <c r="Y92" i="43"/>
  <c r="X92" i="43"/>
  <c r="W92" i="43"/>
  <c r="V92" i="43"/>
  <c r="U92" i="43"/>
  <c r="T92" i="43"/>
  <c r="R92" i="43"/>
  <c r="Q92" i="43"/>
  <c r="P92" i="43"/>
  <c r="O92" i="43"/>
  <c r="N92" i="43"/>
  <c r="M92" i="43"/>
  <c r="K92" i="43"/>
  <c r="J92" i="43"/>
  <c r="I92" i="43"/>
  <c r="H92" i="43"/>
  <c r="G92" i="43"/>
  <c r="F92" i="43"/>
  <c r="BA91" i="43"/>
  <c r="AZ91" i="43"/>
  <c r="AY91" i="43"/>
  <c r="AX91" i="43"/>
  <c r="AW91" i="43"/>
  <c r="AV91" i="43"/>
  <c r="AT91" i="43"/>
  <c r="AS91" i="43"/>
  <c r="AR91" i="43"/>
  <c r="AQ91" i="43"/>
  <c r="AP91" i="43"/>
  <c r="AO91" i="43"/>
  <c r="AM91" i="43"/>
  <c r="AL91" i="43"/>
  <c r="AK91" i="43"/>
  <c r="AJ91" i="43"/>
  <c r="AI91" i="43"/>
  <c r="AH91" i="43"/>
  <c r="AF91" i="43"/>
  <c r="AE91" i="43"/>
  <c r="AD91" i="43"/>
  <c r="AC91" i="43"/>
  <c r="AB91" i="43"/>
  <c r="AA91" i="43"/>
  <c r="Y91" i="43"/>
  <c r="X91" i="43"/>
  <c r="W91" i="43"/>
  <c r="V91" i="43"/>
  <c r="U91" i="43"/>
  <c r="T91" i="43"/>
  <c r="R91" i="43"/>
  <c r="Q91" i="43"/>
  <c r="P91" i="43"/>
  <c r="O91" i="43"/>
  <c r="N91" i="43"/>
  <c r="M91" i="43"/>
  <c r="K91" i="43"/>
  <c r="J91" i="43"/>
  <c r="I91" i="43"/>
  <c r="H91" i="43"/>
  <c r="G91" i="43"/>
  <c r="F91" i="43"/>
  <c r="BA90" i="43"/>
  <c r="AZ90" i="43"/>
  <c r="AY90" i="43"/>
  <c r="AX90" i="43"/>
  <c r="AW90" i="43"/>
  <c r="AV90" i="43"/>
  <c r="AT90" i="43"/>
  <c r="AS90" i="43"/>
  <c r="AR90" i="43"/>
  <c r="AQ90" i="43"/>
  <c r="AP90" i="43"/>
  <c r="AO90" i="43"/>
  <c r="AM90" i="43"/>
  <c r="AL90" i="43"/>
  <c r="AK90" i="43"/>
  <c r="AJ90" i="43"/>
  <c r="AI90" i="43"/>
  <c r="AH90" i="43"/>
  <c r="AF90" i="43"/>
  <c r="AE90" i="43"/>
  <c r="AD90" i="43"/>
  <c r="AC90" i="43"/>
  <c r="AB90" i="43"/>
  <c r="AA90" i="43"/>
  <c r="Y90" i="43"/>
  <c r="X90" i="43"/>
  <c r="W90" i="43"/>
  <c r="V90" i="43"/>
  <c r="U90" i="43"/>
  <c r="T90" i="43"/>
  <c r="R90" i="43"/>
  <c r="Q90" i="43"/>
  <c r="P90" i="43"/>
  <c r="O90" i="43"/>
  <c r="N90" i="43"/>
  <c r="M90" i="43"/>
  <c r="K90" i="43"/>
  <c r="J90" i="43"/>
  <c r="I90" i="43"/>
  <c r="H90" i="43"/>
  <c r="G90" i="43"/>
  <c r="F90" i="43"/>
  <c r="BA89" i="43"/>
  <c r="AZ89" i="43"/>
  <c r="AY89" i="43"/>
  <c r="AX89" i="43"/>
  <c r="AW89" i="43"/>
  <c r="AV89" i="43"/>
  <c r="AT89" i="43"/>
  <c r="AS89" i="43"/>
  <c r="AR89" i="43"/>
  <c r="AQ89" i="43"/>
  <c r="AP89" i="43"/>
  <c r="AO89" i="43"/>
  <c r="AM89" i="43"/>
  <c r="AL89" i="43"/>
  <c r="AK89" i="43"/>
  <c r="AJ89" i="43"/>
  <c r="AI89" i="43"/>
  <c r="AH89" i="43"/>
  <c r="AF89" i="43"/>
  <c r="AE89" i="43"/>
  <c r="AD89" i="43"/>
  <c r="AC89" i="43"/>
  <c r="AB89" i="43"/>
  <c r="AA89" i="43"/>
  <c r="Y89" i="43"/>
  <c r="X89" i="43"/>
  <c r="W89" i="43"/>
  <c r="V89" i="43"/>
  <c r="U89" i="43"/>
  <c r="T89" i="43"/>
  <c r="R89" i="43"/>
  <c r="Q89" i="43"/>
  <c r="P89" i="43"/>
  <c r="O89" i="43"/>
  <c r="N89" i="43"/>
  <c r="M89" i="43"/>
  <c r="K89" i="43"/>
  <c r="J89" i="43"/>
  <c r="I89" i="43"/>
  <c r="H89" i="43"/>
  <c r="G89" i="43"/>
  <c r="F89" i="43"/>
  <c r="BA88" i="43"/>
  <c r="AZ88" i="43"/>
  <c r="AY88" i="43"/>
  <c r="AX88" i="43"/>
  <c r="AW88" i="43"/>
  <c r="AV88" i="43"/>
  <c r="AT88" i="43"/>
  <c r="AS88" i="43"/>
  <c r="AR88" i="43"/>
  <c r="AQ88" i="43"/>
  <c r="AP88" i="43"/>
  <c r="AO88" i="43"/>
  <c r="AM88" i="43"/>
  <c r="AL88" i="43"/>
  <c r="AK88" i="43"/>
  <c r="AJ88" i="43"/>
  <c r="AI88" i="43"/>
  <c r="AH88" i="43"/>
  <c r="AF88" i="43"/>
  <c r="AE88" i="43"/>
  <c r="AD88" i="43"/>
  <c r="AC88" i="43"/>
  <c r="AB88" i="43"/>
  <c r="AA88" i="43"/>
  <c r="Y88" i="43"/>
  <c r="X88" i="43"/>
  <c r="W88" i="43"/>
  <c r="V88" i="43"/>
  <c r="U88" i="43"/>
  <c r="T88" i="43"/>
  <c r="R88" i="43"/>
  <c r="Q88" i="43"/>
  <c r="P88" i="43"/>
  <c r="O88" i="43"/>
  <c r="N88" i="43"/>
  <c r="M88" i="43"/>
  <c r="K88" i="43"/>
  <c r="J88" i="43"/>
  <c r="I88" i="43"/>
  <c r="H88" i="43"/>
  <c r="G88" i="43"/>
  <c r="F88" i="43"/>
  <c r="BA87" i="43"/>
  <c r="AZ87" i="43"/>
  <c r="AY87" i="43"/>
  <c r="AX87" i="43"/>
  <c r="AW87" i="43"/>
  <c r="AV87" i="43"/>
  <c r="AT87" i="43"/>
  <c r="AS87" i="43"/>
  <c r="AR87" i="43"/>
  <c r="AQ87" i="43"/>
  <c r="AP87" i="43"/>
  <c r="AO87" i="43"/>
  <c r="AM87" i="43"/>
  <c r="AL87" i="43"/>
  <c r="AK87" i="43"/>
  <c r="AJ87" i="43"/>
  <c r="AI87" i="43"/>
  <c r="AH87" i="43"/>
  <c r="AF87" i="43"/>
  <c r="AE87" i="43"/>
  <c r="AD87" i="43"/>
  <c r="AC87" i="43"/>
  <c r="AB87" i="43"/>
  <c r="AA87" i="43"/>
  <c r="Y87" i="43"/>
  <c r="X87" i="43"/>
  <c r="W87" i="43"/>
  <c r="V87" i="43"/>
  <c r="U87" i="43"/>
  <c r="T87" i="43"/>
  <c r="R87" i="43"/>
  <c r="Q87" i="43"/>
  <c r="P87" i="43"/>
  <c r="O87" i="43"/>
  <c r="N87" i="43"/>
  <c r="M87" i="43"/>
  <c r="K87" i="43"/>
  <c r="J87" i="43"/>
  <c r="I87" i="43"/>
  <c r="H87" i="43"/>
  <c r="G87" i="43"/>
  <c r="F87" i="43"/>
  <c r="BA86" i="43"/>
  <c r="AZ86" i="43"/>
  <c r="AY86" i="43"/>
  <c r="AX86" i="43"/>
  <c r="AW86" i="43"/>
  <c r="AV86" i="43"/>
  <c r="AT86" i="43"/>
  <c r="AS86" i="43"/>
  <c r="AR86" i="43"/>
  <c r="AQ86" i="43"/>
  <c r="AP86" i="43"/>
  <c r="AO86" i="43"/>
  <c r="AM86" i="43"/>
  <c r="AL86" i="43"/>
  <c r="AK86" i="43"/>
  <c r="AJ86" i="43"/>
  <c r="AI86" i="43"/>
  <c r="AH86" i="43"/>
  <c r="AF86" i="43"/>
  <c r="AE86" i="43"/>
  <c r="AD86" i="43"/>
  <c r="AC86" i="43"/>
  <c r="AB86" i="43"/>
  <c r="AA86" i="43"/>
  <c r="Y86" i="43"/>
  <c r="X86" i="43"/>
  <c r="W86" i="43"/>
  <c r="V86" i="43"/>
  <c r="U86" i="43"/>
  <c r="T86" i="43"/>
  <c r="R86" i="43"/>
  <c r="Q86" i="43"/>
  <c r="P86" i="43"/>
  <c r="O86" i="43"/>
  <c r="N86" i="43"/>
  <c r="M86" i="43"/>
  <c r="K86" i="43"/>
  <c r="J86" i="43"/>
  <c r="I86" i="43"/>
  <c r="H86" i="43"/>
  <c r="G86" i="43"/>
  <c r="F86" i="43"/>
  <c r="BA85" i="43"/>
  <c r="AZ85" i="43"/>
  <c r="AY85" i="43"/>
  <c r="AX85" i="43"/>
  <c r="AW85" i="43"/>
  <c r="AV85" i="43"/>
  <c r="AT85" i="43"/>
  <c r="AS85" i="43"/>
  <c r="AR85" i="43"/>
  <c r="AQ85" i="43"/>
  <c r="AP85" i="43"/>
  <c r="AO85" i="43"/>
  <c r="AM85" i="43"/>
  <c r="AL85" i="43"/>
  <c r="AK85" i="43"/>
  <c r="AJ85" i="43"/>
  <c r="AI85" i="43"/>
  <c r="AH85" i="43"/>
  <c r="AF85" i="43"/>
  <c r="AE85" i="43"/>
  <c r="AD85" i="43"/>
  <c r="AC85" i="43"/>
  <c r="AB85" i="43"/>
  <c r="AA85" i="43"/>
  <c r="Y85" i="43"/>
  <c r="X85" i="43"/>
  <c r="W85" i="43"/>
  <c r="V85" i="43"/>
  <c r="U85" i="43"/>
  <c r="T85" i="43"/>
  <c r="R85" i="43"/>
  <c r="Q85" i="43"/>
  <c r="P85" i="43"/>
  <c r="O85" i="43"/>
  <c r="N85" i="43"/>
  <c r="M85" i="43"/>
  <c r="K85" i="43"/>
  <c r="J85" i="43"/>
  <c r="I85" i="43"/>
  <c r="H85" i="43"/>
  <c r="G85" i="43"/>
  <c r="F85" i="43"/>
  <c r="BA84" i="43"/>
  <c r="AZ84" i="43"/>
  <c r="AY84" i="43"/>
  <c r="AX84" i="43"/>
  <c r="AW84" i="43"/>
  <c r="AV84" i="43"/>
  <c r="AT84" i="43"/>
  <c r="AS84" i="43"/>
  <c r="AR84" i="43"/>
  <c r="AQ84" i="43"/>
  <c r="AP84" i="43"/>
  <c r="AO84" i="43"/>
  <c r="AM84" i="43"/>
  <c r="AL84" i="43"/>
  <c r="AK84" i="43"/>
  <c r="AJ84" i="43"/>
  <c r="AI84" i="43"/>
  <c r="AH84" i="43"/>
  <c r="AF84" i="43"/>
  <c r="AE84" i="43"/>
  <c r="AD84" i="43"/>
  <c r="AC84" i="43"/>
  <c r="AB84" i="43"/>
  <c r="AA84" i="43"/>
  <c r="Y84" i="43"/>
  <c r="X84" i="43"/>
  <c r="W84" i="43"/>
  <c r="V84" i="43"/>
  <c r="U84" i="43"/>
  <c r="T84" i="43"/>
  <c r="R84" i="43"/>
  <c r="Q84" i="43"/>
  <c r="P84" i="43"/>
  <c r="O84" i="43"/>
  <c r="N84" i="43"/>
  <c r="M84" i="43"/>
  <c r="K84" i="43"/>
  <c r="J84" i="43"/>
  <c r="I84" i="43"/>
  <c r="H84" i="43"/>
  <c r="G84" i="43"/>
  <c r="F84" i="43"/>
  <c r="BA83" i="43"/>
  <c r="AZ83" i="43"/>
  <c r="AY83" i="43"/>
  <c r="AX83" i="43"/>
  <c r="AW83" i="43"/>
  <c r="AV83" i="43"/>
  <c r="AT83" i="43"/>
  <c r="AS83" i="43"/>
  <c r="AR83" i="43"/>
  <c r="AQ83" i="43"/>
  <c r="AP83" i="43"/>
  <c r="AO83" i="43"/>
  <c r="AM83" i="43"/>
  <c r="AL83" i="43"/>
  <c r="AK83" i="43"/>
  <c r="AJ83" i="43"/>
  <c r="AI83" i="43"/>
  <c r="AH83" i="43"/>
  <c r="AF83" i="43"/>
  <c r="AE83" i="43"/>
  <c r="AD83" i="43"/>
  <c r="AC83" i="43"/>
  <c r="AB83" i="43"/>
  <c r="AA83" i="43"/>
  <c r="Y83" i="43"/>
  <c r="X83" i="43"/>
  <c r="W83" i="43"/>
  <c r="V83" i="43"/>
  <c r="U83" i="43"/>
  <c r="T83" i="43"/>
  <c r="R83" i="43"/>
  <c r="Q83" i="43"/>
  <c r="P83" i="43"/>
  <c r="O83" i="43"/>
  <c r="N83" i="43"/>
  <c r="M83" i="43"/>
  <c r="K83" i="43"/>
  <c r="J83" i="43"/>
  <c r="I83" i="43"/>
  <c r="H83" i="43"/>
  <c r="G83" i="43"/>
  <c r="F83" i="43"/>
  <c r="BA82" i="43"/>
  <c r="AZ82" i="43"/>
  <c r="AY82" i="43"/>
  <c r="AX82" i="43"/>
  <c r="AW82" i="43"/>
  <c r="AV82" i="43"/>
  <c r="AT82" i="43"/>
  <c r="AS82" i="43"/>
  <c r="AR82" i="43"/>
  <c r="AQ82" i="43"/>
  <c r="AP82" i="43"/>
  <c r="AO82" i="43"/>
  <c r="AM82" i="43"/>
  <c r="AL82" i="43"/>
  <c r="AK82" i="43"/>
  <c r="AJ82" i="43"/>
  <c r="AI82" i="43"/>
  <c r="AH82" i="43"/>
  <c r="AF82" i="43"/>
  <c r="AE82" i="43"/>
  <c r="AD82" i="43"/>
  <c r="AC82" i="43"/>
  <c r="AB82" i="43"/>
  <c r="AA82" i="43"/>
  <c r="Y82" i="43"/>
  <c r="X82" i="43"/>
  <c r="W82" i="43"/>
  <c r="V82" i="43"/>
  <c r="U82" i="43"/>
  <c r="T82" i="43"/>
  <c r="R82" i="43"/>
  <c r="Q82" i="43"/>
  <c r="P82" i="43"/>
  <c r="O82" i="43"/>
  <c r="N82" i="43"/>
  <c r="M82" i="43"/>
  <c r="K82" i="43"/>
  <c r="J82" i="43"/>
  <c r="I82" i="43"/>
  <c r="H82" i="43"/>
  <c r="G82" i="43"/>
  <c r="F82" i="43"/>
  <c r="BA81" i="43"/>
  <c r="AZ81" i="43"/>
  <c r="AY81" i="43"/>
  <c r="AX81" i="43"/>
  <c r="AW81" i="43"/>
  <c r="AV81" i="43"/>
  <c r="AT81" i="43"/>
  <c r="AS81" i="43"/>
  <c r="AR81" i="43"/>
  <c r="AQ81" i="43"/>
  <c r="AP81" i="43"/>
  <c r="AO81" i="43"/>
  <c r="AM81" i="43"/>
  <c r="AL81" i="43"/>
  <c r="AK81" i="43"/>
  <c r="AJ81" i="43"/>
  <c r="AI81" i="43"/>
  <c r="AH81" i="43"/>
  <c r="AF81" i="43"/>
  <c r="AE81" i="43"/>
  <c r="AD81" i="43"/>
  <c r="AC81" i="43"/>
  <c r="AB81" i="43"/>
  <c r="AA81" i="43"/>
  <c r="Y81" i="43"/>
  <c r="X81" i="43"/>
  <c r="W81" i="43"/>
  <c r="V81" i="43"/>
  <c r="U81" i="43"/>
  <c r="T81" i="43"/>
  <c r="R81" i="43"/>
  <c r="Q81" i="43"/>
  <c r="P81" i="43"/>
  <c r="O81" i="43"/>
  <c r="N81" i="43"/>
  <c r="M81" i="43"/>
  <c r="K81" i="43"/>
  <c r="J81" i="43"/>
  <c r="I81" i="43"/>
  <c r="H81" i="43"/>
  <c r="G81" i="43"/>
  <c r="F81" i="43"/>
  <c r="BA80" i="43"/>
  <c r="AZ80" i="43"/>
  <c r="AY80" i="43"/>
  <c r="AX80" i="43"/>
  <c r="AW80" i="43"/>
  <c r="AV80" i="43"/>
  <c r="AT80" i="43"/>
  <c r="AS80" i="43"/>
  <c r="AR80" i="43"/>
  <c r="AQ80" i="43"/>
  <c r="AP80" i="43"/>
  <c r="AO80" i="43"/>
  <c r="AM80" i="43"/>
  <c r="AL80" i="43"/>
  <c r="AK80" i="43"/>
  <c r="AJ80" i="43"/>
  <c r="AI80" i="43"/>
  <c r="AH80" i="43"/>
  <c r="AF80" i="43"/>
  <c r="AE80" i="43"/>
  <c r="AD80" i="43"/>
  <c r="AC80" i="43"/>
  <c r="AB80" i="43"/>
  <c r="AA80" i="43"/>
  <c r="Y80" i="43"/>
  <c r="X80" i="43"/>
  <c r="W80" i="43"/>
  <c r="V80" i="43"/>
  <c r="U80" i="43"/>
  <c r="T80" i="43"/>
  <c r="R80" i="43"/>
  <c r="Q80" i="43"/>
  <c r="P80" i="43"/>
  <c r="O80" i="43"/>
  <c r="N80" i="43"/>
  <c r="M80" i="43"/>
  <c r="K80" i="43"/>
  <c r="J80" i="43"/>
  <c r="I80" i="43"/>
  <c r="H80" i="43"/>
  <c r="G80" i="43"/>
  <c r="F80" i="43"/>
  <c r="BA79" i="43"/>
  <c r="AZ79" i="43"/>
  <c r="AY79" i="43"/>
  <c r="AX79" i="43"/>
  <c r="AW79" i="43"/>
  <c r="AV79" i="43"/>
  <c r="AT79" i="43"/>
  <c r="AS79" i="43"/>
  <c r="AR79" i="43"/>
  <c r="AQ79" i="43"/>
  <c r="AP79" i="43"/>
  <c r="AO79" i="43"/>
  <c r="AM79" i="43"/>
  <c r="AL79" i="43"/>
  <c r="AK79" i="43"/>
  <c r="AJ79" i="43"/>
  <c r="AI79" i="43"/>
  <c r="AH79" i="43"/>
  <c r="AF79" i="43"/>
  <c r="AE79" i="43"/>
  <c r="AD79" i="43"/>
  <c r="AC79" i="43"/>
  <c r="AB79" i="43"/>
  <c r="AA79" i="43"/>
  <c r="Y79" i="43"/>
  <c r="X79" i="43"/>
  <c r="W79" i="43"/>
  <c r="V79" i="43"/>
  <c r="U79" i="43"/>
  <c r="T79" i="43"/>
  <c r="R79" i="43"/>
  <c r="Q79" i="43"/>
  <c r="P79" i="43"/>
  <c r="O79" i="43"/>
  <c r="N79" i="43"/>
  <c r="M79" i="43"/>
  <c r="K79" i="43"/>
  <c r="J79" i="43"/>
  <c r="I79" i="43"/>
  <c r="H79" i="43"/>
  <c r="G79" i="43"/>
  <c r="F79" i="43"/>
  <c r="BA78" i="43"/>
  <c r="AZ78" i="43"/>
  <c r="AY78" i="43"/>
  <c r="AX78" i="43"/>
  <c r="AW78" i="43"/>
  <c r="AV78" i="43"/>
  <c r="AT78" i="43"/>
  <c r="AS78" i="43"/>
  <c r="AR78" i="43"/>
  <c r="AQ78" i="43"/>
  <c r="AP78" i="43"/>
  <c r="AO78" i="43"/>
  <c r="AM78" i="43"/>
  <c r="AL78" i="43"/>
  <c r="AK78" i="43"/>
  <c r="AJ78" i="43"/>
  <c r="AI78" i="43"/>
  <c r="AH78" i="43"/>
  <c r="AF78" i="43"/>
  <c r="AE78" i="43"/>
  <c r="AD78" i="43"/>
  <c r="AC78" i="43"/>
  <c r="AB78" i="43"/>
  <c r="AA78" i="43"/>
  <c r="Y78" i="43"/>
  <c r="X78" i="43"/>
  <c r="W78" i="43"/>
  <c r="V78" i="43"/>
  <c r="U78" i="43"/>
  <c r="T78" i="43"/>
  <c r="R78" i="43"/>
  <c r="Q78" i="43"/>
  <c r="P78" i="43"/>
  <c r="O78" i="43"/>
  <c r="N78" i="43"/>
  <c r="M78" i="43"/>
  <c r="K78" i="43"/>
  <c r="J78" i="43"/>
  <c r="I78" i="43"/>
  <c r="H78" i="43"/>
  <c r="G78" i="43"/>
  <c r="F78" i="43"/>
  <c r="BA77" i="43"/>
  <c r="AZ77" i="43"/>
  <c r="AY77" i="43"/>
  <c r="AX77" i="43"/>
  <c r="AW77" i="43"/>
  <c r="AV77" i="43"/>
  <c r="AT77" i="43"/>
  <c r="AS77" i="43"/>
  <c r="AR77" i="43"/>
  <c r="AQ77" i="43"/>
  <c r="AP77" i="43"/>
  <c r="AO77" i="43"/>
  <c r="AM77" i="43"/>
  <c r="AL77" i="43"/>
  <c r="AK77" i="43"/>
  <c r="AJ77" i="43"/>
  <c r="AI77" i="43"/>
  <c r="AH77" i="43"/>
  <c r="AF77" i="43"/>
  <c r="AE77" i="43"/>
  <c r="AD77" i="43"/>
  <c r="AC77" i="43"/>
  <c r="AB77" i="43"/>
  <c r="AA77" i="43"/>
  <c r="Y77" i="43"/>
  <c r="X77" i="43"/>
  <c r="W77" i="43"/>
  <c r="V77" i="43"/>
  <c r="U77" i="43"/>
  <c r="T77" i="43"/>
  <c r="R77" i="43"/>
  <c r="Q77" i="43"/>
  <c r="P77" i="43"/>
  <c r="O77" i="43"/>
  <c r="N77" i="43"/>
  <c r="M77" i="43"/>
  <c r="K77" i="43"/>
  <c r="J77" i="43"/>
  <c r="I77" i="43"/>
  <c r="H77" i="43"/>
  <c r="G77" i="43"/>
  <c r="F77" i="43"/>
  <c r="BA76" i="43"/>
  <c r="AZ76" i="43"/>
  <c r="AY76" i="43"/>
  <c r="AX76" i="43"/>
  <c r="AW76" i="43"/>
  <c r="AV76" i="43"/>
  <c r="AT76" i="43"/>
  <c r="AS76" i="43"/>
  <c r="AR76" i="43"/>
  <c r="AQ76" i="43"/>
  <c r="AP76" i="43"/>
  <c r="AO76" i="43"/>
  <c r="AM76" i="43"/>
  <c r="AL76" i="43"/>
  <c r="AK76" i="43"/>
  <c r="AJ76" i="43"/>
  <c r="AI76" i="43"/>
  <c r="AH76" i="43"/>
  <c r="AF76" i="43"/>
  <c r="AE76" i="43"/>
  <c r="AD76" i="43"/>
  <c r="AC76" i="43"/>
  <c r="AB76" i="43"/>
  <c r="AA76" i="43"/>
  <c r="Y76" i="43"/>
  <c r="X76" i="43"/>
  <c r="W76" i="43"/>
  <c r="V76" i="43"/>
  <c r="U76" i="43"/>
  <c r="T76" i="43"/>
  <c r="R76" i="43"/>
  <c r="Q76" i="43"/>
  <c r="P76" i="43"/>
  <c r="O76" i="43"/>
  <c r="N76" i="43"/>
  <c r="M76" i="43"/>
  <c r="K76" i="43"/>
  <c r="J76" i="43"/>
  <c r="I76" i="43"/>
  <c r="H76" i="43"/>
  <c r="G76" i="43"/>
  <c r="F76" i="43"/>
  <c r="BA75" i="43"/>
  <c r="AZ75" i="43"/>
  <c r="AY75" i="43"/>
  <c r="AX75" i="43"/>
  <c r="AW75" i="43"/>
  <c r="AV75" i="43"/>
  <c r="AT75" i="43"/>
  <c r="AS75" i="43"/>
  <c r="AR75" i="43"/>
  <c r="AQ75" i="43"/>
  <c r="AP75" i="43"/>
  <c r="AO75" i="43"/>
  <c r="AM75" i="43"/>
  <c r="AL75" i="43"/>
  <c r="AK75" i="43"/>
  <c r="AJ75" i="43"/>
  <c r="AI75" i="43"/>
  <c r="AH75" i="43"/>
  <c r="AF75" i="43"/>
  <c r="AE75" i="43"/>
  <c r="AD75" i="43"/>
  <c r="AC75" i="43"/>
  <c r="AB75" i="43"/>
  <c r="AA75" i="43"/>
  <c r="Y75" i="43"/>
  <c r="X75" i="43"/>
  <c r="W75" i="43"/>
  <c r="V75" i="43"/>
  <c r="U75" i="43"/>
  <c r="T75" i="43"/>
  <c r="R75" i="43"/>
  <c r="Q75" i="43"/>
  <c r="P75" i="43"/>
  <c r="O75" i="43"/>
  <c r="N75" i="43"/>
  <c r="M75" i="43"/>
  <c r="K75" i="43"/>
  <c r="J75" i="43"/>
  <c r="I75" i="43"/>
  <c r="H75" i="43"/>
  <c r="G75" i="43"/>
  <c r="F75" i="43"/>
  <c r="BA74" i="43"/>
  <c r="AZ74" i="43"/>
  <c r="AY74" i="43"/>
  <c r="AX74" i="43"/>
  <c r="AW74" i="43"/>
  <c r="AV74" i="43"/>
  <c r="AT74" i="43"/>
  <c r="AS74" i="43"/>
  <c r="AR74" i="43"/>
  <c r="AQ74" i="43"/>
  <c r="AP74" i="43"/>
  <c r="AO74" i="43"/>
  <c r="AM74" i="43"/>
  <c r="AL74" i="43"/>
  <c r="AK74" i="43"/>
  <c r="AJ74" i="43"/>
  <c r="AI74" i="43"/>
  <c r="AH74" i="43"/>
  <c r="AF74" i="43"/>
  <c r="AE74" i="43"/>
  <c r="AD74" i="43"/>
  <c r="AC74" i="43"/>
  <c r="AB74" i="43"/>
  <c r="AA74" i="43"/>
  <c r="Y74" i="43"/>
  <c r="X74" i="43"/>
  <c r="W74" i="43"/>
  <c r="V74" i="43"/>
  <c r="U74" i="43"/>
  <c r="T74" i="43"/>
  <c r="R74" i="43"/>
  <c r="Q74" i="43"/>
  <c r="P74" i="43"/>
  <c r="O74" i="43"/>
  <c r="N74" i="43"/>
  <c r="M74" i="43"/>
  <c r="K74" i="43"/>
  <c r="J74" i="43"/>
  <c r="I74" i="43"/>
  <c r="H74" i="43"/>
  <c r="G74" i="43"/>
  <c r="F74" i="43"/>
  <c r="BA73" i="43"/>
  <c r="AZ73" i="43"/>
  <c r="AY73" i="43"/>
  <c r="AX73" i="43"/>
  <c r="AW73" i="43"/>
  <c r="AV73" i="43"/>
  <c r="AT73" i="43"/>
  <c r="AS73" i="43"/>
  <c r="AR73" i="43"/>
  <c r="AQ73" i="43"/>
  <c r="AP73" i="43"/>
  <c r="AO73" i="43"/>
  <c r="AM73" i="43"/>
  <c r="AL73" i="43"/>
  <c r="AK73" i="43"/>
  <c r="AJ73" i="43"/>
  <c r="AI73" i="43"/>
  <c r="AH73" i="43"/>
  <c r="AF73" i="43"/>
  <c r="AE73" i="43"/>
  <c r="AD73" i="43"/>
  <c r="AC73" i="43"/>
  <c r="AB73" i="43"/>
  <c r="AA73" i="43"/>
  <c r="Y73" i="43"/>
  <c r="X73" i="43"/>
  <c r="W73" i="43"/>
  <c r="V73" i="43"/>
  <c r="U73" i="43"/>
  <c r="T73" i="43"/>
  <c r="R73" i="43"/>
  <c r="Q73" i="43"/>
  <c r="P73" i="43"/>
  <c r="O73" i="43"/>
  <c r="N73" i="43"/>
  <c r="M73" i="43"/>
  <c r="K73" i="43"/>
  <c r="J73" i="43"/>
  <c r="I73" i="43"/>
  <c r="H73" i="43"/>
  <c r="G73" i="43"/>
  <c r="F73" i="43"/>
  <c r="BA72" i="43"/>
  <c r="AZ72" i="43"/>
  <c r="AY72" i="43"/>
  <c r="AX72" i="43"/>
  <c r="AW72" i="43"/>
  <c r="AV72" i="43"/>
  <c r="AT72" i="43"/>
  <c r="AS72" i="43"/>
  <c r="AR72" i="43"/>
  <c r="AQ72" i="43"/>
  <c r="AP72" i="43"/>
  <c r="AO72" i="43"/>
  <c r="AM72" i="43"/>
  <c r="AL72" i="43"/>
  <c r="AK72" i="43"/>
  <c r="AJ72" i="43"/>
  <c r="AI72" i="43"/>
  <c r="AH72" i="43"/>
  <c r="AF72" i="43"/>
  <c r="AE72" i="43"/>
  <c r="AD72" i="43"/>
  <c r="AC72" i="43"/>
  <c r="AB72" i="43"/>
  <c r="AA72" i="43"/>
  <c r="Y72" i="43"/>
  <c r="X72" i="43"/>
  <c r="W72" i="43"/>
  <c r="V72" i="43"/>
  <c r="U72" i="43"/>
  <c r="T72" i="43"/>
  <c r="R72" i="43"/>
  <c r="Q72" i="43"/>
  <c r="P72" i="43"/>
  <c r="O72" i="43"/>
  <c r="N72" i="43"/>
  <c r="M72" i="43"/>
  <c r="K72" i="43"/>
  <c r="J72" i="43"/>
  <c r="I72" i="43"/>
  <c r="H72" i="43"/>
  <c r="G72" i="43"/>
  <c r="F72" i="43"/>
  <c r="BA71" i="43"/>
  <c r="AZ71" i="43"/>
  <c r="AY71" i="43"/>
  <c r="AX71" i="43"/>
  <c r="AW71" i="43"/>
  <c r="AV71" i="43"/>
  <c r="AT71" i="43"/>
  <c r="AS71" i="43"/>
  <c r="AR71" i="43"/>
  <c r="AQ71" i="43"/>
  <c r="AP71" i="43"/>
  <c r="AO71" i="43"/>
  <c r="AM71" i="43"/>
  <c r="AL71" i="43"/>
  <c r="AK71" i="43"/>
  <c r="AJ71" i="43"/>
  <c r="AI71" i="43"/>
  <c r="AH71" i="43"/>
  <c r="AF71" i="43"/>
  <c r="AE71" i="43"/>
  <c r="AD71" i="43"/>
  <c r="AC71" i="43"/>
  <c r="AB71" i="43"/>
  <c r="AA71" i="43"/>
  <c r="Y71" i="43"/>
  <c r="X71" i="43"/>
  <c r="W71" i="43"/>
  <c r="V71" i="43"/>
  <c r="U71" i="43"/>
  <c r="T71" i="43"/>
  <c r="R71" i="43"/>
  <c r="Q71" i="43"/>
  <c r="P71" i="43"/>
  <c r="O71" i="43"/>
  <c r="N71" i="43"/>
  <c r="M71" i="43"/>
  <c r="K71" i="43"/>
  <c r="J71" i="43"/>
  <c r="I71" i="43"/>
  <c r="H71" i="43"/>
  <c r="G71" i="43"/>
  <c r="F71" i="43"/>
  <c r="BA70" i="43"/>
  <c r="AZ70" i="43"/>
  <c r="AY70" i="43"/>
  <c r="AX70" i="43"/>
  <c r="AW70" i="43"/>
  <c r="AV70" i="43"/>
  <c r="AT70" i="43"/>
  <c r="AS70" i="43"/>
  <c r="AR70" i="43"/>
  <c r="AQ70" i="43"/>
  <c r="AP70" i="43"/>
  <c r="AO70" i="43"/>
  <c r="AM70" i="43"/>
  <c r="AL70" i="43"/>
  <c r="AK70" i="43"/>
  <c r="AJ70" i="43"/>
  <c r="AI70" i="43"/>
  <c r="AH70" i="43"/>
  <c r="AF70" i="43"/>
  <c r="AE70" i="43"/>
  <c r="AD70" i="43"/>
  <c r="AC70" i="43"/>
  <c r="AB70" i="43"/>
  <c r="AA70" i="43"/>
  <c r="Y70" i="43"/>
  <c r="X70" i="43"/>
  <c r="W70" i="43"/>
  <c r="V70" i="43"/>
  <c r="U70" i="43"/>
  <c r="T70" i="43"/>
  <c r="R70" i="43"/>
  <c r="Q70" i="43"/>
  <c r="P70" i="43"/>
  <c r="O70" i="43"/>
  <c r="N70" i="43"/>
  <c r="M70" i="43"/>
  <c r="K70" i="43"/>
  <c r="J70" i="43"/>
  <c r="I70" i="43"/>
  <c r="H70" i="43"/>
  <c r="G70" i="43"/>
  <c r="F70" i="43"/>
  <c r="BA69" i="43"/>
  <c r="AZ69" i="43"/>
  <c r="AY69" i="43"/>
  <c r="AX69" i="43"/>
  <c r="AW69" i="43"/>
  <c r="AV69" i="43"/>
  <c r="AT69" i="43"/>
  <c r="AS69" i="43"/>
  <c r="AR69" i="43"/>
  <c r="AQ69" i="43"/>
  <c r="AP69" i="43"/>
  <c r="AO69" i="43"/>
  <c r="AM69" i="43"/>
  <c r="AL69" i="43"/>
  <c r="AK69" i="43"/>
  <c r="AJ69" i="43"/>
  <c r="AI69" i="43"/>
  <c r="AH69" i="43"/>
  <c r="AF69" i="43"/>
  <c r="AE69" i="43"/>
  <c r="AD69" i="43"/>
  <c r="AC69" i="43"/>
  <c r="AB69" i="43"/>
  <c r="AA69" i="43"/>
  <c r="Y69" i="43"/>
  <c r="X69" i="43"/>
  <c r="W69" i="43"/>
  <c r="V69" i="43"/>
  <c r="U69" i="43"/>
  <c r="T69" i="43"/>
  <c r="R69" i="43"/>
  <c r="Q69" i="43"/>
  <c r="P69" i="43"/>
  <c r="O69" i="43"/>
  <c r="N69" i="43"/>
  <c r="M69" i="43"/>
  <c r="K69" i="43"/>
  <c r="J69" i="43"/>
  <c r="I69" i="43"/>
  <c r="H69" i="43"/>
  <c r="G69" i="43"/>
  <c r="F69" i="43"/>
  <c r="BA68" i="43"/>
  <c r="AZ68" i="43"/>
  <c r="AY68" i="43"/>
  <c r="AX68" i="43"/>
  <c r="AW68" i="43"/>
  <c r="AV68" i="43"/>
  <c r="AT68" i="43"/>
  <c r="AS68" i="43"/>
  <c r="AR68" i="43"/>
  <c r="AQ68" i="43"/>
  <c r="AP68" i="43"/>
  <c r="AO68" i="43"/>
  <c r="AM68" i="43"/>
  <c r="AL68" i="43"/>
  <c r="AK68" i="43"/>
  <c r="AJ68" i="43"/>
  <c r="AI68" i="43"/>
  <c r="AH68" i="43"/>
  <c r="AF68" i="43"/>
  <c r="AE68" i="43"/>
  <c r="AD68" i="43"/>
  <c r="AC68" i="43"/>
  <c r="AB68" i="43"/>
  <c r="AA68" i="43"/>
  <c r="Y68" i="43"/>
  <c r="X68" i="43"/>
  <c r="W68" i="43"/>
  <c r="V68" i="43"/>
  <c r="U68" i="43"/>
  <c r="T68" i="43"/>
  <c r="R68" i="43"/>
  <c r="Q68" i="43"/>
  <c r="P68" i="43"/>
  <c r="O68" i="43"/>
  <c r="N68" i="43"/>
  <c r="M68" i="43"/>
  <c r="K68" i="43"/>
  <c r="J68" i="43"/>
  <c r="I68" i="43"/>
  <c r="H68" i="43"/>
  <c r="G68" i="43"/>
  <c r="F68" i="43"/>
  <c r="BA67" i="43"/>
  <c r="AZ67" i="43"/>
  <c r="AY67" i="43"/>
  <c r="AX67" i="43"/>
  <c r="AW67" i="43"/>
  <c r="AV67" i="43"/>
  <c r="AT67" i="43"/>
  <c r="AS67" i="43"/>
  <c r="AR67" i="43"/>
  <c r="AQ67" i="43"/>
  <c r="AP67" i="43"/>
  <c r="AO67" i="43"/>
  <c r="AM67" i="43"/>
  <c r="AL67" i="43"/>
  <c r="AK67" i="43"/>
  <c r="AJ67" i="43"/>
  <c r="AI67" i="43"/>
  <c r="AH67" i="43"/>
  <c r="AF67" i="43"/>
  <c r="AE67" i="43"/>
  <c r="AD67" i="43"/>
  <c r="AC67" i="43"/>
  <c r="AB67" i="43"/>
  <c r="AA67" i="43"/>
  <c r="Y67" i="43"/>
  <c r="X67" i="43"/>
  <c r="W67" i="43"/>
  <c r="V67" i="43"/>
  <c r="U67" i="43"/>
  <c r="T67" i="43"/>
  <c r="R67" i="43"/>
  <c r="Q67" i="43"/>
  <c r="P67" i="43"/>
  <c r="O67" i="43"/>
  <c r="N67" i="43"/>
  <c r="M67" i="43"/>
  <c r="K67" i="43"/>
  <c r="J67" i="43"/>
  <c r="I67" i="43"/>
  <c r="H67" i="43"/>
  <c r="G67" i="43"/>
  <c r="F67" i="43"/>
  <c r="BA66" i="43"/>
  <c r="AZ66" i="43"/>
  <c r="AY66" i="43"/>
  <c r="AX66" i="43"/>
  <c r="AW66" i="43"/>
  <c r="AV66" i="43"/>
  <c r="AT66" i="43"/>
  <c r="AS66" i="43"/>
  <c r="AR66" i="43"/>
  <c r="AQ66" i="43"/>
  <c r="AP66" i="43"/>
  <c r="AO66" i="43"/>
  <c r="AM66" i="43"/>
  <c r="AL66" i="43"/>
  <c r="AK66" i="43"/>
  <c r="AJ66" i="43"/>
  <c r="AI66" i="43"/>
  <c r="AH66" i="43"/>
  <c r="AF66" i="43"/>
  <c r="AE66" i="43"/>
  <c r="AD66" i="43"/>
  <c r="AC66" i="43"/>
  <c r="AB66" i="43"/>
  <c r="AA66" i="43"/>
  <c r="Y66" i="43"/>
  <c r="X66" i="43"/>
  <c r="W66" i="43"/>
  <c r="V66" i="43"/>
  <c r="U66" i="43"/>
  <c r="T66" i="43"/>
  <c r="R66" i="43"/>
  <c r="Q66" i="43"/>
  <c r="P66" i="43"/>
  <c r="O66" i="43"/>
  <c r="N66" i="43"/>
  <c r="M66" i="43"/>
  <c r="K66" i="43"/>
  <c r="J66" i="43"/>
  <c r="I66" i="43"/>
  <c r="H66" i="43"/>
  <c r="G66" i="43"/>
  <c r="F66" i="43"/>
  <c r="BA65" i="43"/>
  <c r="AZ65" i="43"/>
  <c r="AY65" i="43"/>
  <c r="AX65" i="43"/>
  <c r="AW65" i="43"/>
  <c r="AV65" i="43"/>
  <c r="AT65" i="43"/>
  <c r="AS65" i="43"/>
  <c r="AR65" i="43"/>
  <c r="AQ65" i="43"/>
  <c r="AP65" i="43"/>
  <c r="AO65" i="43"/>
  <c r="AM65" i="43"/>
  <c r="AL65" i="43"/>
  <c r="AK65" i="43"/>
  <c r="AJ65" i="43"/>
  <c r="AI65" i="43"/>
  <c r="AH65" i="43"/>
  <c r="AF65" i="43"/>
  <c r="AE65" i="43"/>
  <c r="AD65" i="43"/>
  <c r="AC65" i="43"/>
  <c r="AB65" i="43"/>
  <c r="AA65" i="43"/>
  <c r="Y65" i="43"/>
  <c r="X65" i="43"/>
  <c r="W65" i="43"/>
  <c r="V65" i="43"/>
  <c r="U65" i="43"/>
  <c r="T65" i="43"/>
  <c r="R65" i="43"/>
  <c r="Q65" i="43"/>
  <c r="P65" i="43"/>
  <c r="O65" i="43"/>
  <c r="N65" i="43"/>
  <c r="M65" i="43"/>
  <c r="K65" i="43"/>
  <c r="J65" i="43"/>
  <c r="I65" i="43"/>
  <c r="H65" i="43"/>
  <c r="G65" i="43"/>
  <c r="F65" i="43"/>
  <c r="BA64" i="43"/>
  <c r="AZ64" i="43"/>
  <c r="AY64" i="43"/>
  <c r="AX64" i="43"/>
  <c r="AW64" i="43"/>
  <c r="AV64" i="43"/>
  <c r="AT64" i="43"/>
  <c r="AS64" i="43"/>
  <c r="AR64" i="43"/>
  <c r="AQ64" i="43"/>
  <c r="AP64" i="43"/>
  <c r="AO64" i="43"/>
  <c r="AM64" i="43"/>
  <c r="AL64" i="43"/>
  <c r="AK64" i="43"/>
  <c r="AJ64" i="43"/>
  <c r="AI64" i="43"/>
  <c r="AH64" i="43"/>
  <c r="AF64" i="43"/>
  <c r="AE64" i="43"/>
  <c r="AD64" i="43"/>
  <c r="AC64" i="43"/>
  <c r="AB64" i="43"/>
  <c r="AA64" i="43"/>
  <c r="Y64" i="43"/>
  <c r="X64" i="43"/>
  <c r="W64" i="43"/>
  <c r="V64" i="43"/>
  <c r="U64" i="43"/>
  <c r="T64" i="43"/>
  <c r="R64" i="43"/>
  <c r="Q64" i="43"/>
  <c r="P64" i="43"/>
  <c r="O64" i="43"/>
  <c r="N64" i="43"/>
  <c r="M64" i="43"/>
  <c r="K64" i="43"/>
  <c r="J64" i="43"/>
  <c r="I64" i="43"/>
  <c r="H64" i="43"/>
  <c r="G64" i="43"/>
  <c r="F64" i="43"/>
  <c r="BA63" i="43"/>
  <c r="AZ63" i="43"/>
  <c r="AY63" i="43"/>
  <c r="AX63" i="43"/>
  <c r="AW63" i="43"/>
  <c r="AV63" i="43"/>
  <c r="AT63" i="43"/>
  <c r="AS63" i="43"/>
  <c r="AR63" i="43"/>
  <c r="AQ63" i="43"/>
  <c r="AP63" i="43"/>
  <c r="AO63" i="43"/>
  <c r="AM63" i="43"/>
  <c r="AL63" i="43"/>
  <c r="AK63" i="43"/>
  <c r="AJ63" i="43"/>
  <c r="AI63" i="43"/>
  <c r="AH63" i="43"/>
  <c r="AF63" i="43"/>
  <c r="AE63" i="43"/>
  <c r="AD63" i="43"/>
  <c r="AC63" i="43"/>
  <c r="AB63" i="43"/>
  <c r="AA63" i="43"/>
  <c r="Y63" i="43"/>
  <c r="X63" i="43"/>
  <c r="W63" i="43"/>
  <c r="V63" i="43"/>
  <c r="U63" i="43"/>
  <c r="T63" i="43"/>
  <c r="R63" i="43"/>
  <c r="Q63" i="43"/>
  <c r="P63" i="43"/>
  <c r="O63" i="43"/>
  <c r="N63" i="43"/>
  <c r="M63" i="43"/>
  <c r="K63" i="43"/>
  <c r="J63" i="43"/>
  <c r="I63" i="43"/>
  <c r="H63" i="43"/>
  <c r="G63" i="43"/>
  <c r="F63" i="43"/>
  <c r="BA62" i="43"/>
  <c r="AZ62" i="43"/>
  <c r="AY62" i="43"/>
  <c r="AX62" i="43"/>
  <c r="AW62" i="43"/>
  <c r="AV62" i="43"/>
  <c r="AT62" i="43"/>
  <c r="AS62" i="43"/>
  <c r="AR62" i="43"/>
  <c r="AQ62" i="43"/>
  <c r="AP62" i="43"/>
  <c r="AO62" i="43"/>
  <c r="AM62" i="43"/>
  <c r="AL62" i="43"/>
  <c r="AK62" i="43"/>
  <c r="AJ62" i="43"/>
  <c r="AI62" i="43"/>
  <c r="AH62" i="43"/>
  <c r="AF62" i="43"/>
  <c r="AE62" i="43"/>
  <c r="AD62" i="43"/>
  <c r="AC62" i="43"/>
  <c r="AB62" i="43"/>
  <c r="AA62" i="43"/>
  <c r="Y62" i="43"/>
  <c r="X62" i="43"/>
  <c r="W62" i="43"/>
  <c r="V62" i="43"/>
  <c r="U62" i="43"/>
  <c r="T62" i="43"/>
  <c r="R62" i="43"/>
  <c r="Q62" i="43"/>
  <c r="P62" i="43"/>
  <c r="O62" i="43"/>
  <c r="N62" i="43"/>
  <c r="M62" i="43"/>
  <c r="K62" i="43"/>
  <c r="J62" i="43"/>
  <c r="I62" i="43"/>
  <c r="H62" i="43"/>
  <c r="G62" i="43"/>
  <c r="F62" i="43"/>
  <c r="BA61" i="43"/>
  <c r="AZ61" i="43"/>
  <c r="AY61" i="43"/>
  <c r="AX61" i="43"/>
  <c r="AW61" i="43"/>
  <c r="AV61" i="43"/>
  <c r="AT61" i="43"/>
  <c r="AS61" i="43"/>
  <c r="AR61" i="43"/>
  <c r="AQ61" i="43"/>
  <c r="AP61" i="43"/>
  <c r="AO61" i="43"/>
  <c r="AM61" i="43"/>
  <c r="AL61" i="43"/>
  <c r="AK61" i="43"/>
  <c r="AJ61" i="43"/>
  <c r="AI61" i="43"/>
  <c r="AH61" i="43"/>
  <c r="AF61" i="43"/>
  <c r="AE61" i="43"/>
  <c r="AD61" i="43"/>
  <c r="AC61" i="43"/>
  <c r="AB61" i="43"/>
  <c r="AA61" i="43"/>
  <c r="Y61" i="43"/>
  <c r="X61" i="43"/>
  <c r="W61" i="43"/>
  <c r="V61" i="43"/>
  <c r="U61" i="43"/>
  <c r="T61" i="43"/>
  <c r="R61" i="43"/>
  <c r="Q61" i="43"/>
  <c r="P61" i="43"/>
  <c r="O61" i="43"/>
  <c r="N61" i="43"/>
  <c r="M61" i="43"/>
  <c r="K61" i="43"/>
  <c r="J61" i="43"/>
  <c r="I61" i="43"/>
  <c r="H61" i="43"/>
  <c r="G61" i="43"/>
  <c r="F61" i="43"/>
  <c r="BA60" i="43"/>
  <c r="AZ60" i="43"/>
  <c r="AY60" i="43"/>
  <c r="AX60" i="43"/>
  <c r="AW60" i="43"/>
  <c r="AV60" i="43"/>
  <c r="AT60" i="43"/>
  <c r="AS60" i="43"/>
  <c r="AR60" i="43"/>
  <c r="AQ60" i="43"/>
  <c r="AP60" i="43"/>
  <c r="AO60" i="43"/>
  <c r="AM60" i="43"/>
  <c r="AL60" i="43"/>
  <c r="AK60" i="43"/>
  <c r="AJ60" i="43"/>
  <c r="AI60" i="43"/>
  <c r="AH60" i="43"/>
  <c r="AF60" i="43"/>
  <c r="AE60" i="43"/>
  <c r="AD60" i="43"/>
  <c r="AC60" i="43"/>
  <c r="AB60" i="43"/>
  <c r="AA60" i="43"/>
  <c r="Y60" i="43"/>
  <c r="X60" i="43"/>
  <c r="W60" i="43"/>
  <c r="V60" i="43"/>
  <c r="U60" i="43"/>
  <c r="T60" i="43"/>
  <c r="R60" i="43"/>
  <c r="Q60" i="43"/>
  <c r="P60" i="43"/>
  <c r="O60" i="43"/>
  <c r="N60" i="43"/>
  <c r="M60" i="43"/>
  <c r="K60" i="43"/>
  <c r="J60" i="43"/>
  <c r="I60" i="43"/>
  <c r="H60" i="43"/>
  <c r="G60" i="43"/>
  <c r="F60" i="43"/>
  <c r="BA59" i="43"/>
  <c r="AZ59" i="43"/>
  <c r="AY59" i="43"/>
  <c r="AX59" i="43"/>
  <c r="AW59" i="43"/>
  <c r="AV59" i="43"/>
  <c r="AT59" i="43"/>
  <c r="AS59" i="43"/>
  <c r="AR59" i="43"/>
  <c r="AQ59" i="43"/>
  <c r="AP59" i="43"/>
  <c r="AO59" i="43"/>
  <c r="AM59" i="43"/>
  <c r="AL59" i="43"/>
  <c r="AK59" i="43"/>
  <c r="AJ59" i="43"/>
  <c r="AI59" i="43"/>
  <c r="AH59" i="43"/>
  <c r="AF59" i="43"/>
  <c r="AE59" i="43"/>
  <c r="AD59" i="43"/>
  <c r="AC59" i="43"/>
  <c r="AB59" i="43"/>
  <c r="AA59" i="43"/>
  <c r="Y59" i="43"/>
  <c r="X59" i="43"/>
  <c r="W59" i="43"/>
  <c r="V59" i="43"/>
  <c r="U59" i="43"/>
  <c r="T59" i="43"/>
  <c r="R59" i="43"/>
  <c r="Q59" i="43"/>
  <c r="P59" i="43"/>
  <c r="O59" i="43"/>
  <c r="N59" i="43"/>
  <c r="M59" i="43"/>
  <c r="K59" i="43"/>
  <c r="J59" i="43"/>
  <c r="I59" i="43"/>
  <c r="H59" i="43"/>
  <c r="G59" i="43"/>
  <c r="F59" i="43"/>
  <c r="BA58" i="43"/>
  <c r="AZ58" i="43"/>
  <c r="AY58" i="43"/>
  <c r="AX58" i="43"/>
  <c r="AW58" i="43"/>
  <c r="AV58" i="43"/>
  <c r="AT58" i="43"/>
  <c r="AS58" i="43"/>
  <c r="AR58" i="43"/>
  <c r="AQ58" i="43"/>
  <c r="AP58" i="43"/>
  <c r="AO58" i="43"/>
  <c r="AM58" i="43"/>
  <c r="AL58" i="43"/>
  <c r="AK58" i="43"/>
  <c r="AJ58" i="43"/>
  <c r="AI58" i="43"/>
  <c r="AH58" i="43"/>
  <c r="AF58" i="43"/>
  <c r="AE58" i="43"/>
  <c r="AD58" i="43"/>
  <c r="AC58" i="43"/>
  <c r="AB58" i="43"/>
  <c r="AA58" i="43"/>
  <c r="Y58" i="43"/>
  <c r="X58" i="43"/>
  <c r="W58" i="43"/>
  <c r="V58" i="43"/>
  <c r="U58" i="43"/>
  <c r="T58" i="43"/>
  <c r="R58" i="43"/>
  <c r="Q58" i="43"/>
  <c r="P58" i="43"/>
  <c r="O58" i="43"/>
  <c r="N58" i="43"/>
  <c r="M58" i="43"/>
  <c r="K58" i="43"/>
  <c r="J58" i="43"/>
  <c r="I58" i="43"/>
  <c r="H58" i="43"/>
  <c r="G58" i="43"/>
  <c r="F58" i="43"/>
  <c r="BA57" i="43"/>
  <c r="AZ57" i="43"/>
  <c r="AY57" i="43"/>
  <c r="AX57" i="43"/>
  <c r="AW57" i="43"/>
  <c r="AV57" i="43"/>
  <c r="AT57" i="43"/>
  <c r="AS57" i="43"/>
  <c r="AR57" i="43"/>
  <c r="AQ57" i="43"/>
  <c r="AP57" i="43"/>
  <c r="AO57" i="43"/>
  <c r="AM57" i="43"/>
  <c r="AL57" i="43"/>
  <c r="AK57" i="43"/>
  <c r="AJ57" i="43"/>
  <c r="AI57" i="43"/>
  <c r="AH57" i="43"/>
  <c r="AF57" i="43"/>
  <c r="AE57" i="43"/>
  <c r="AD57" i="43"/>
  <c r="AC57" i="43"/>
  <c r="AB57" i="43"/>
  <c r="AA57" i="43"/>
  <c r="Y57" i="43"/>
  <c r="X57" i="43"/>
  <c r="W57" i="43"/>
  <c r="V57" i="43"/>
  <c r="U57" i="43"/>
  <c r="T57" i="43"/>
  <c r="R57" i="43"/>
  <c r="Q57" i="43"/>
  <c r="P57" i="43"/>
  <c r="O57" i="43"/>
  <c r="N57" i="43"/>
  <c r="M57" i="43"/>
  <c r="K57" i="43"/>
  <c r="J57" i="43"/>
  <c r="I57" i="43"/>
  <c r="H57" i="43"/>
  <c r="G57" i="43"/>
  <c r="F57" i="43"/>
  <c r="BA56" i="43"/>
  <c r="AZ56" i="43"/>
  <c r="AY56" i="43"/>
  <c r="AX56" i="43"/>
  <c r="AW56" i="43"/>
  <c r="AV56" i="43"/>
  <c r="AT56" i="43"/>
  <c r="AS56" i="43"/>
  <c r="AR56" i="43"/>
  <c r="AQ56" i="43"/>
  <c r="AP56" i="43"/>
  <c r="AO56" i="43"/>
  <c r="AM56" i="43"/>
  <c r="AL56" i="43"/>
  <c r="AK56" i="43"/>
  <c r="AJ56" i="43"/>
  <c r="AI56" i="43"/>
  <c r="AH56" i="43"/>
  <c r="AF56" i="43"/>
  <c r="AE56" i="43"/>
  <c r="AD56" i="43"/>
  <c r="AC56" i="43"/>
  <c r="AB56" i="43"/>
  <c r="AA56" i="43"/>
  <c r="Y56" i="43"/>
  <c r="X56" i="43"/>
  <c r="W56" i="43"/>
  <c r="V56" i="43"/>
  <c r="U56" i="43"/>
  <c r="T56" i="43"/>
  <c r="R56" i="43"/>
  <c r="Q56" i="43"/>
  <c r="P56" i="43"/>
  <c r="O56" i="43"/>
  <c r="N56" i="43"/>
  <c r="M56" i="43"/>
  <c r="K56" i="43"/>
  <c r="J56" i="43"/>
  <c r="I56" i="43"/>
  <c r="H56" i="43"/>
  <c r="G56" i="43"/>
  <c r="F56" i="43"/>
  <c r="BA55" i="43"/>
  <c r="AZ55" i="43"/>
  <c r="AY55" i="43"/>
  <c r="AX55" i="43"/>
  <c r="AW55" i="43"/>
  <c r="AV55" i="43"/>
  <c r="AT55" i="43"/>
  <c r="AS55" i="43"/>
  <c r="AR55" i="43"/>
  <c r="AQ55" i="43"/>
  <c r="AP55" i="43"/>
  <c r="AO55" i="43"/>
  <c r="AM55" i="43"/>
  <c r="AL55" i="43"/>
  <c r="AK55" i="43"/>
  <c r="AJ55" i="43"/>
  <c r="AI55" i="43"/>
  <c r="AH55" i="43"/>
  <c r="AF55" i="43"/>
  <c r="AE55" i="43"/>
  <c r="AD55" i="43"/>
  <c r="AC55" i="43"/>
  <c r="AB55" i="43"/>
  <c r="AA55" i="43"/>
  <c r="Y55" i="43"/>
  <c r="X55" i="43"/>
  <c r="W55" i="43"/>
  <c r="V55" i="43"/>
  <c r="U55" i="43"/>
  <c r="T55" i="43"/>
  <c r="R55" i="43"/>
  <c r="Q55" i="43"/>
  <c r="P55" i="43"/>
  <c r="O55" i="43"/>
  <c r="N55" i="43"/>
  <c r="M55" i="43"/>
  <c r="K55" i="43"/>
  <c r="J55" i="43"/>
  <c r="I55" i="43"/>
  <c r="H55" i="43"/>
  <c r="G55" i="43"/>
  <c r="F55" i="43"/>
  <c r="BA54" i="43"/>
  <c r="AZ54" i="43"/>
  <c r="AY54" i="43"/>
  <c r="AX54" i="43"/>
  <c r="AW54" i="43"/>
  <c r="AV54" i="43"/>
  <c r="AT54" i="43"/>
  <c r="AS54" i="43"/>
  <c r="AR54" i="43"/>
  <c r="AQ54" i="43"/>
  <c r="AP54" i="43"/>
  <c r="AO54" i="43"/>
  <c r="AM54" i="43"/>
  <c r="AL54" i="43"/>
  <c r="AK54" i="43"/>
  <c r="AJ54" i="43"/>
  <c r="AI54" i="43"/>
  <c r="AH54" i="43"/>
  <c r="AF54" i="43"/>
  <c r="AE54" i="43"/>
  <c r="AD54" i="43"/>
  <c r="AC54" i="43"/>
  <c r="AB54" i="43"/>
  <c r="AA54" i="43"/>
  <c r="Y54" i="43"/>
  <c r="X54" i="43"/>
  <c r="W54" i="43"/>
  <c r="V54" i="43"/>
  <c r="U54" i="43"/>
  <c r="T54" i="43"/>
  <c r="R54" i="43"/>
  <c r="Q54" i="43"/>
  <c r="P54" i="43"/>
  <c r="O54" i="43"/>
  <c r="N54" i="43"/>
  <c r="M54" i="43"/>
  <c r="K54" i="43"/>
  <c r="J54" i="43"/>
  <c r="I54" i="43"/>
  <c r="H54" i="43"/>
  <c r="G54" i="43"/>
  <c r="F54" i="43"/>
  <c r="BA53" i="43"/>
  <c r="AZ53" i="43"/>
  <c r="AY53" i="43"/>
  <c r="AX53" i="43"/>
  <c r="AW53" i="43"/>
  <c r="AV53" i="43"/>
  <c r="AT53" i="43"/>
  <c r="AS53" i="43"/>
  <c r="AR53" i="43"/>
  <c r="AQ53" i="43"/>
  <c r="AP53" i="43"/>
  <c r="AO53" i="43"/>
  <c r="AM53" i="43"/>
  <c r="AL53" i="43"/>
  <c r="AK53" i="43"/>
  <c r="AJ53" i="43"/>
  <c r="AI53" i="43"/>
  <c r="AH53" i="43"/>
  <c r="AF53" i="43"/>
  <c r="AE53" i="43"/>
  <c r="AD53" i="43"/>
  <c r="AC53" i="43"/>
  <c r="AB53" i="43"/>
  <c r="AA53" i="43"/>
  <c r="Y53" i="43"/>
  <c r="X53" i="43"/>
  <c r="W53" i="43"/>
  <c r="V53" i="43"/>
  <c r="U53" i="43"/>
  <c r="T53" i="43"/>
  <c r="R53" i="43"/>
  <c r="Q53" i="43"/>
  <c r="P53" i="43"/>
  <c r="O53" i="43"/>
  <c r="N53" i="43"/>
  <c r="M53" i="43"/>
  <c r="K53" i="43"/>
  <c r="J53" i="43"/>
  <c r="I53" i="43"/>
  <c r="H53" i="43"/>
  <c r="G53" i="43"/>
  <c r="F53" i="43"/>
  <c r="BA52" i="43"/>
  <c r="AZ52" i="43"/>
  <c r="AY52" i="43"/>
  <c r="AX52" i="43"/>
  <c r="AW52" i="43"/>
  <c r="AV52" i="43"/>
  <c r="AT52" i="43"/>
  <c r="AS52" i="43"/>
  <c r="AR52" i="43"/>
  <c r="AQ52" i="43"/>
  <c r="AP52" i="43"/>
  <c r="AO52" i="43"/>
  <c r="AM52" i="43"/>
  <c r="AL52" i="43"/>
  <c r="AK52" i="43"/>
  <c r="AJ52" i="43"/>
  <c r="AI52" i="43"/>
  <c r="AH52" i="43"/>
  <c r="AF52" i="43"/>
  <c r="AE52" i="43"/>
  <c r="AD52" i="43"/>
  <c r="AC52" i="43"/>
  <c r="AB52" i="43"/>
  <c r="AA52" i="43"/>
  <c r="Y52" i="43"/>
  <c r="X52" i="43"/>
  <c r="W52" i="43"/>
  <c r="V52" i="43"/>
  <c r="U52" i="43"/>
  <c r="T52" i="43"/>
  <c r="R52" i="43"/>
  <c r="Q52" i="43"/>
  <c r="P52" i="43"/>
  <c r="O52" i="43"/>
  <c r="N52" i="43"/>
  <c r="M52" i="43"/>
  <c r="K52" i="43"/>
  <c r="J52" i="43"/>
  <c r="I52" i="43"/>
  <c r="H52" i="43"/>
  <c r="G52" i="43"/>
  <c r="F52" i="43"/>
  <c r="BA51" i="43"/>
  <c r="AZ51" i="43"/>
  <c r="AY51" i="43"/>
  <c r="AX51" i="43"/>
  <c r="AW51" i="43"/>
  <c r="AV51" i="43"/>
  <c r="AT51" i="43"/>
  <c r="AS51" i="43"/>
  <c r="AR51" i="43"/>
  <c r="AQ51" i="43"/>
  <c r="AP51" i="43"/>
  <c r="AO51" i="43"/>
  <c r="AM51" i="43"/>
  <c r="AL51" i="43"/>
  <c r="AK51" i="43"/>
  <c r="AJ51" i="43"/>
  <c r="AI51" i="43"/>
  <c r="AH51" i="43"/>
  <c r="AF51" i="43"/>
  <c r="AE51" i="43"/>
  <c r="AD51" i="43"/>
  <c r="AC51" i="43"/>
  <c r="AB51" i="43"/>
  <c r="AA51" i="43"/>
  <c r="Y51" i="43"/>
  <c r="X51" i="43"/>
  <c r="W51" i="43"/>
  <c r="V51" i="43"/>
  <c r="U51" i="43"/>
  <c r="T51" i="43"/>
  <c r="R51" i="43"/>
  <c r="Q51" i="43"/>
  <c r="P51" i="43"/>
  <c r="O51" i="43"/>
  <c r="N51" i="43"/>
  <c r="M51" i="43"/>
  <c r="K51" i="43"/>
  <c r="J51" i="43"/>
  <c r="I51" i="43"/>
  <c r="H51" i="43"/>
  <c r="G51" i="43"/>
  <c r="F51" i="43"/>
  <c r="BA50" i="43"/>
  <c r="AZ50" i="43"/>
  <c r="AY50" i="43"/>
  <c r="AX50" i="43"/>
  <c r="AW50" i="43"/>
  <c r="AV50" i="43"/>
  <c r="AT50" i="43"/>
  <c r="AS50" i="43"/>
  <c r="AR50" i="43"/>
  <c r="AQ50" i="43"/>
  <c r="AP50" i="43"/>
  <c r="AO50" i="43"/>
  <c r="AM50" i="43"/>
  <c r="AL50" i="43"/>
  <c r="AK50" i="43"/>
  <c r="AJ50" i="43"/>
  <c r="AI50" i="43"/>
  <c r="AH50" i="43"/>
  <c r="AF50" i="43"/>
  <c r="AE50" i="43"/>
  <c r="AD50" i="43"/>
  <c r="AC50" i="43"/>
  <c r="AB50" i="43"/>
  <c r="AA50" i="43"/>
  <c r="Y50" i="43"/>
  <c r="X50" i="43"/>
  <c r="W50" i="43"/>
  <c r="V50" i="43"/>
  <c r="U50" i="43"/>
  <c r="T50" i="43"/>
  <c r="R50" i="43"/>
  <c r="Q50" i="43"/>
  <c r="P50" i="43"/>
  <c r="O50" i="43"/>
  <c r="N50" i="43"/>
  <c r="M50" i="43"/>
  <c r="K50" i="43"/>
  <c r="J50" i="43"/>
  <c r="I50" i="43"/>
  <c r="H50" i="43"/>
  <c r="G50" i="43"/>
  <c r="F50" i="43"/>
  <c r="BA49" i="43"/>
  <c r="AZ49" i="43"/>
  <c r="AY49" i="43"/>
  <c r="AX49" i="43"/>
  <c r="AW49" i="43"/>
  <c r="AV49" i="43"/>
  <c r="AT49" i="43"/>
  <c r="AS49" i="43"/>
  <c r="AR49" i="43"/>
  <c r="AQ49" i="43"/>
  <c r="AP49" i="43"/>
  <c r="AO49" i="43"/>
  <c r="AM49" i="43"/>
  <c r="AL49" i="43"/>
  <c r="AK49" i="43"/>
  <c r="AJ49" i="43"/>
  <c r="AI49" i="43"/>
  <c r="AH49" i="43"/>
  <c r="AF49" i="43"/>
  <c r="AE49" i="43"/>
  <c r="AD49" i="43"/>
  <c r="AC49" i="43"/>
  <c r="AB49" i="43"/>
  <c r="AA49" i="43"/>
  <c r="Y49" i="43"/>
  <c r="X49" i="43"/>
  <c r="W49" i="43"/>
  <c r="V49" i="43"/>
  <c r="U49" i="43"/>
  <c r="T49" i="43"/>
  <c r="R49" i="43"/>
  <c r="Q49" i="43"/>
  <c r="P49" i="43"/>
  <c r="O49" i="43"/>
  <c r="N49" i="43"/>
  <c r="M49" i="43"/>
  <c r="K49" i="43"/>
  <c r="J49" i="43"/>
  <c r="I49" i="43"/>
  <c r="H49" i="43"/>
  <c r="G49" i="43"/>
  <c r="F49" i="43"/>
  <c r="BA48" i="43"/>
  <c r="AZ48" i="43"/>
  <c r="AY48" i="43"/>
  <c r="AX48" i="43"/>
  <c r="AW48" i="43"/>
  <c r="AV48" i="43"/>
  <c r="AT48" i="43"/>
  <c r="AS48" i="43"/>
  <c r="AR48" i="43"/>
  <c r="AQ48" i="43"/>
  <c r="AP48" i="43"/>
  <c r="AO48" i="43"/>
  <c r="AM48" i="43"/>
  <c r="AL48" i="43"/>
  <c r="AK48" i="43"/>
  <c r="AJ48" i="43"/>
  <c r="AI48" i="43"/>
  <c r="AH48" i="43"/>
  <c r="AF48" i="43"/>
  <c r="AE48" i="43"/>
  <c r="AD48" i="43"/>
  <c r="AC48" i="43"/>
  <c r="AB48" i="43"/>
  <c r="AA48" i="43"/>
  <c r="Y48" i="43"/>
  <c r="X48" i="43"/>
  <c r="W48" i="43"/>
  <c r="V48" i="43"/>
  <c r="U48" i="43"/>
  <c r="T48" i="43"/>
  <c r="R48" i="43"/>
  <c r="Q48" i="43"/>
  <c r="P48" i="43"/>
  <c r="O48" i="43"/>
  <c r="N48" i="43"/>
  <c r="M48" i="43"/>
  <c r="K48" i="43"/>
  <c r="J48" i="43"/>
  <c r="I48" i="43"/>
  <c r="H48" i="43"/>
  <c r="G48" i="43"/>
  <c r="F48" i="43"/>
  <c r="BA47" i="43"/>
  <c r="AZ47" i="43"/>
  <c r="AY47" i="43"/>
  <c r="AX47" i="43"/>
  <c r="AW47" i="43"/>
  <c r="AV47" i="43"/>
  <c r="AT47" i="43"/>
  <c r="AS47" i="43"/>
  <c r="AR47" i="43"/>
  <c r="AQ47" i="43"/>
  <c r="AP47" i="43"/>
  <c r="AO47" i="43"/>
  <c r="AM47" i="43"/>
  <c r="AL47" i="43"/>
  <c r="AK47" i="43"/>
  <c r="AJ47" i="43"/>
  <c r="AI47" i="43"/>
  <c r="AH47" i="43"/>
  <c r="AF47" i="43"/>
  <c r="AE47" i="43"/>
  <c r="AD47" i="43"/>
  <c r="AC47" i="43"/>
  <c r="AB47" i="43"/>
  <c r="AA47" i="43"/>
  <c r="Y47" i="43"/>
  <c r="X47" i="43"/>
  <c r="W47" i="43"/>
  <c r="V47" i="43"/>
  <c r="U47" i="43"/>
  <c r="T47" i="43"/>
  <c r="R47" i="43"/>
  <c r="Q47" i="43"/>
  <c r="P47" i="43"/>
  <c r="O47" i="43"/>
  <c r="N47" i="43"/>
  <c r="M47" i="43"/>
  <c r="K47" i="43"/>
  <c r="J47" i="43"/>
  <c r="I47" i="43"/>
  <c r="H47" i="43"/>
  <c r="G47" i="43"/>
  <c r="F47" i="43"/>
  <c r="BA46" i="43"/>
  <c r="AZ46" i="43"/>
  <c r="AY46" i="43"/>
  <c r="AX46" i="43"/>
  <c r="AW46" i="43"/>
  <c r="AV46" i="43"/>
  <c r="AT46" i="43"/>
  <c r="AS46" i="43"/>
  <c r="AR46" i="43"/>
  <c r="AQ46" i="43"/>
  <c r="AP46" i="43"/>
  <c r="AO46" i="43"/>
  <c r="AM46" i="43"/>
  <c r="AL46" i="43"/>
  <c r="AK46" i="43"/>
  <c r="AJ46" i="43"/>
  <c r="AI46" i="43"/>
  <c r="AH46" i="43"/>
  <c r="AF46" i="43"/>
  <c r="AE46" i="43"/>
  <c r="AD46" i="43"/>
  <c r="AC46" i="43"/>
  <c r="AB46" i="43"/>
  <c r="AA46" i="43"/>
  <c r="Y46" i="43"/>
  <c r="X46" i="43"/>
  <c r="W46" i="43"/>
  <c r="V46" i="43"/>
  <c r="U46" i="43"/>
  <c r="T46" i="43"/>
  <c r="R46" i="43"/>
  <c r="Q46" i="43"/>
  <c r="P46" i="43"/>
  <c r="O46" i="43"/>
  <c r="N46" i="43"/>
  <c r="M46" i="43"/>
  <c r="K46" i="43"/>
  <c r="J46" i="43"/>
  <c r="I46" i="43"/>
  <c r="H46" i="43"/>
  <c r="G46" i="43"/>
  <c r="F46" i="43"/>
  <c r="BA45" i="43"/>
  <c r="AZ45" i="43"/>
  <c r="AY45" i="43"/>
  <c r="AX45" i="43"/>
  <c r="AW45" i="43"/>
  <c r="AV45" i="43"/>
  <c r="AT45" i="43"/>
  <c r="AS45" i="43"/>
  <c r="AR45" i="43"/>
  <c r="AQ45" i="43"/>
  <c r="AP45" i="43"/>
  <c r="AO45" i="43"/>
  <c r="AM45" i="43"/>
  <c r="AL45" i="43"/>
  <c r="AK45" i="43"/>
  <c r="AJ45" i="43"/>
  <c r="AI45" i="43"/>
  <c r="AH45" i="43"/>
  <c r="AF45" i="43"/>
  <c r="AE45" i="43"/>
  <c r="AD45" i="43"/>
  <c r="AC45" i="43"/>
  <c r="AB45" i="43"/>
  <c r="AA45" i="43"/>
  <c r="Y45" i="43"/>
  <c r="X45" i="43"/>
  <c r="W45" i="43"/>
  <c r="V45" i="43"/>
  <c r="U45" i="43"/>
  <c r="T45" i="43"/>
  <c r="R45" i="43"/>
  <c r="Q45" i="43"/>
  <c r="P45" i="43"/>
  <c r="O45" i="43"/>
  <c r="N45" i="43"/>
  <c r="M45" i="43"/>
  <c r="K45" i="43"/>
  <c r="J45" i="43"/>
  <c r="I45" i="43"/>
  <c r="H45" i="43"/>
  <c r="G45" i="43"/>
  <c r="F45" i="43"/>
  <c r="BA44" i="43"/>
  <c r="AZ44" i="43"/>
  <c r="AY44" i="43"/>
  <c r="AX44" i="43"/>
  <c r="AW44" i="43"/>
  <c r="AV44" i="43"/>
  <c r="AT44" i="43"/>
  <c r="AS44" i="43"/>
  <c r="AR44" i="43"/>
  <c r="AQ44" i="43"/>
  <c r="AP44" i="43"/>
  <c r="AO44" i="43"/>
  <c r="AM44" i="43"/>
  <c r="AL44" i="43"/>
  <c r="AK44" i="43"/>
  <c r="AJ44" i="43"/>
  <c r="AI44" i="43"/>
  <c r="AH44" i="43"/>
  <c r="AF44" i="43"/>
  <c r="AE44" i="43"/>
  <c r="AD44" i="43"/>
  <c r="AC44" i="43"/>
  <c r="AB44" i="43"/>
  <c r="AA44" i="43"/>
  <c r="Y44" i="43"/>
  <c r="X44" i="43"/>
  <c r="W44" i="43"/>
  <c r="V44" i="43"/>
  <c r="U44" i="43"/>
  <c r="T44" i="43"/>
  <c r="R44" i="43"/>
  <c r="Q44" i="43"/>
  <c r="P44" i="43"/>
  <c r="O44" i="43"/>
  <c r="N44" i="43"/>
  <c r="M44" i="43"/>
  <c r="K44" i="43"/>
  <c r="J44" i="43"/>
  <c r="I44" i="43"/>
  <c r="H44" i="43"/>
  <c r="G44" i="43"/>
  <c r="F44" i="43"/>
  <c r="BA43" i="43"/>
  <c r="AZ43" i="43"/>
  <c r="AY43" i="43"/>
  <c r="AX43" i="43"/>
  <c r="AW43" i="43"/>
  <c r="AV43" i="43"/>
  <c r="AT43" i="43"/>
  <c r="AS43" i="43"/>
  <c r="AR43" i="43"/>
  <c r="AQ43" i="43"/>
  <c r="AP43" i="43"/>
  <c r="AO43" i="43"/>
  <c r="AM43" i="43"/>
  <c r="AL43" i="43"/>
  <c r="AK43" i="43"/>
  <c r="AJ43" i="43"/>
  <c r="AI43" i="43"/>
  <c r="AH43" i="43"/>
  <c r="AF43" i="43"/>
  <c r="AE43" i="43"/>
  <c r="AD43" i="43"/>
  <c r="AC43" i="43"/>
  <c r="AB43" i="43"/>
  <c r="AA43" i="43"/>
  <c r="Y43" i="43"/>
  <c r="X43" i="43"/>
  <c r="W43" i="43"/>
  <c r="V43" i="43"/>
  <c r="U43" i="43"/>
  <c r="T43" i="43"/>
  <c r="R43" i="43"/>
  <c r="Q43" i="43"/>
  <c r="P43" i="43"/>
  <c r="O43" i="43"/>
  <c r="N43" i="43"/>
  <c r="M43" i="43"/>
  <c r="K43" i="43"/>
  <c r="J43" i="43"/>
  <c r="I43" i="43"/>
  <c r="H43" i="43"/>
  <c r="G43" i="43"/>
  <c r="F43" i="43"/>
  <c r="BA42" i="43"/>
  <c r="AZ42" i="43"/>
  <c r="AY42" i="43"/>
  <c r="AX42" i="43"/>
  <c r="AW42" i="43"/>
  <c r="AV42" i="43"/>
  <c r="AT42" i="43"/>
  <c r="AS42" i="43"/>
  <c r="AR42" i="43"/>
  <c r="AQ42" i="43"/>
  <c r="AP42" i="43"/>
  <c r="AO42" i="43"/>
  <c r="AM42" i="43"/>
  <c r="AL42" i="43"/>
  <c r="AK42" i="43"/>
  <c r="AJ42" i="43"/>
  <c r="AI42" i="43"/>
  <c r="AH42" i="43"/>
  <c r="AF42" i="43"/>
  <c r="AE42" i="43"/>
  <c r="AD42" i="43"/>
  <c r="AC42" i="43"/>
  <c r="AB42" i="43"/>
  <c r="AA42" i="43"/>
  <c r="Y42" i="43"/>
  <c r="X42" i="43"/>
  <c r="W42" i="43"/>
  <c r="V42" i="43"/>
  <c r="U42" i="43"/>
  <c r="T42" i="43"/>
  <c r="R42" i="43"/>
  <c r="Q42" i="43"/>
  <c r="P42" i="43"/>
  <c r="O42" i="43"/>
  <c r="N42" i="43"/>
  <c r="M42" i="43"/>
  <c r="K42" i="43"/>
  <c r="J42" i="43"/>
  <c r="I42" i="43"/>
  <c r="H42" i="43"/>
  <c r="G42" i="43"/>
  <c r="F42" i="43"/>
  <c r="BA41" i="43"/>
  <c r="AZ41" i="43"/>
  <c r="AY41" i="43"/>
  <c r="AX41" i="43"/>
  <c r="AW41" i="43"/>
  <c r="AV41" i="43"/>
  <c r="AT41" i="43"/>
  <c r="AS41" i="43"/>
  <c r="AR41" i="43"/>
  <c r="AQ41" i="43"/>
  <c r="AP41" i="43"/>
  <c r="AO41" i="43"/>
  <c r="AM41" i="43"/>
  <c r="AL41" i="43"/>
  <c r="AK41" i="43"/>
  <c r="AJ41" i="43"/>
  <c r="AI41" i="43"/>
  <c r="AH41" i="43"/>
  <c r="AF41" i="43"/>
  <c r="AE41" i="43"/>
  <c r="AD41" i="43"/>
  <c r="AC41" i="43"/>
  <c r="AB41" i="43"/>
  <c r="AA41" i="43"/>
  <c r="Y41" i="43"/>
  <c r="X41" i="43"/>
  <c r="W41" i="43"/>
  <c r="V41" i="43"/>
  <c r="U41" i="43"/>
  <c r="T41" i="43"/>
  <c r="R41" i="43"/>
  <c r="Q41" i="43"/>
  <c r="P41" i="43"/>
  <c r="O41" i="43"/>
  <c r="N41" i="43"/>
  <c r="M41" i="43"/>
  <c r="K41" i="43"/>
  <c r="J41" i="43"/>
  <c r="I41" i="43"/>
  <c r="H41" i="43"/>
  <c r="G41" i="43"/>
  <c r="F41" i="43"/>
  <c r="BA40" i="43"/>
  <c r="AZ40" i="43"/>
  <c r="AY40" i="43"/>
  <c r="AX40" i="43"/>
  <c r="AW40" i="43"/>
  <c r="AV40" i="43"/>
  <c r="AT40" i="43"/>
  <c r="AS40" i="43"/>
  <c r="AR40" i="43"/>
  <c r="AQ40" i="43"/>
  <c r="AP40" i="43"/>
  <c r="AO40" i="43"/>
  <c r="AM40" i="43"/>
  <c r="AL40" i="43"/>
  <c r="AK40" i="43"/>
  <c r="AJ40" i="43"/>
  <c r="AI40" i="43"/>
  <c r="AH40" i="43"/>
  <c r="AF40" i="43"/>
  <c r="AE40" i="43"/>
  <c r="AD40" i="43"/>
  <c r="AC40" i="43"/>
  <c r="AB40" i="43"/>
  <c r="AA40" i="43"/>
  <c r="Y40" i="43"/>
  <c r="X40" i="43"/>
  <c r="W40" i="43"/>
  <c r="V40" i="43"/>
  <c r="U40" i="43"/>
  <c r="T40" i="43"/>
  <c r="R40" i="43"/>
  <c r="Q40" i="43"/>
  <c r="P40" i="43"/>
  <c r="O40" i="43"/>
  <c r="N40" i="43"/>
  <c r="M40" i="43"/>
  <c r="K40" i="43"/>
  <c r="J40" i="43"/>
  <c r="I40" i="43"/>
  <c r="H40" i="43"/>
  <c r="G40" i="43"/>
  <c r="F40" i="43"/>
  <c r="BA39" i="43"/>
  <c r="AZ39" i="43"/>
  <c r="AY39" i="43"/>
  <c r="AX39" i="43"/>
  <c r="AW39" i="43"/>
  <c r="AV39" i="43"/>
  <c r="AT39" i="43"/>
  <c r="AS39" i="43"/>
  <c r="AR39" i="43"/>
  <c r="AQ39" i="43"/>
  <c r="AP39" i="43"/>
  <c r="AO39" i="43"/>
  <c r="AM39" i="43"/>
  <c r="AL39" i="43"/>
  <c r="AK39" i="43"/>
  <c r="AJ39" i="43"/>
  <c r="AI39" i="43"/>
  <c r="AH39" i="43"/>
  <c r="AF39" i="43"/>
  <c r="AE39" i="43"/>
  <c r="AD39" i="43"/>
  <c r="AC39" i="43"/>
  <c r="AB39" i="43"/>
  <c r="AA39" i="43"/>
  <c r="Y39" i="43"/>
  <c r="X39" i="43"/>
  <c r="W39" i="43"/>
  <c r="V39" i="43"/>
  <c r="U39" i="43"/>
  <c r="T39" i="43"/>
  <c r="R39" i="43"/>
  <c r="Q39" i="43"/>
  <c r="P39" i="43"/>
  <c r="O39" i="43"/>
  <c r="N39" i="43"/>
  <c r="M39" i="43"/>
  <c r="K39" i="43"/>
  <c r="J39" i="43"/>
  <c r="I39" i="43"/>
  <c r="H39" i="43"/>
  <c r="G39" i="43"/>
  <c r="F39" i="43"/>
  <c r="BA38" i="43"/>
  <c r="AZ38" i="43"/>
  <c r="AY38" i="43"/>
  <c r="AX38" i="43"/>
  <c r="AW38" i="43"/>
  <c r="AV38" i="43"/>
  <c r="AT38" i="43"/>
  <c r="AS38" i="43"/>
  <c r="AR38" i="43"/>
  <c r="AQ38" i="43"/>
  <c r="AP38" i="43"/>
  <c r="AO38" i="43"/>
  <c r="AM38" i="43"/>
  <c r="AL38" i="43"/>
  <c r="AK38" i="43"/>
  <c r="AJ38" i="43"/>
  <c r="AI38" i="43"/>
  <c r="AH38" i="43"/>
  <c r="AF38" i="43"/>
  <c r="AE38" i="43"/>
  <c r="AD38" i="43"/>
  <c r="AC38" i="43"/>
  <c r="AB38" i="43"/>
  <c r="AA38" i="43"/>
  <c r="Y38" i="43"/>
  <c r="X38" i="43"/>
  <c r="W38" i="43"/>
  <c r="V38" i="43"/>
  <c r="U38" i="43"/>
  <c r="T38" i="43"/>
  <c r="R38" i="43"/>
  <c r="Q38" i="43"/>
  <c r="P38" i="43"/>
  <c r="O38" i="43"/>
  <c r="N38" i="43"/>
  <c r="M38" i="43"/>
  <c r="K38" i="43"/>
  <c r="J38" i="43"/>
  <c r="I38" i="43"/>
  <c r="H38" i="43"/>
  <c r="G38" i="43"/>
  <c r="F38" i="43"/>
  <c r="BA37" i="43"/>
  <c r="AZ37" i="43"/>
  <c r="AY37" i="43"/>
  <c r="AX37" i="43"/>
  <c r="AW37" i="43"/>
  <c r="AV37" i="43"/>
  <c r="AT37" i="43"/>
  <c r="AS37" i="43"/>
  <c r="AR37" i="43"/>
  <c r="AQ37" i="43"/>
  <c r="AP37" i="43"/>
  <c r="AO37" i="43"/>
  <c r="AM37" i="43"/>
  <c r="AL37" i="43"/>
  <c r="AK37" i="43"/>
  <c r="AJ37" i="43"/>
  <c r="AI37" i="43"/>
  <c r="AH37" i="43"/>
  <c r="AF37" i="43"/>
  <c r="AE37" i="43"/>
  <c r="AD37" i="43"/>
  <c r="AC37" i="43"/>
  <c r="AB37" i="43"/>
  <c r="AA37" i="43"/>
  <c r="Y37" i="43"/>
  <c r="X37" i="43"/>
  <c r="W37" i="43"/>
  <c r="V37" i="43"/>
  <c r="U37" i="43"/>
  <c r="T37" i="43"/>
  <c r="R37" i="43"/>
  <c r="Q37" i="43"/>
  <c r="P37" i="43"/>
  <c r="O37" i="43"/>
  <c r="N37" i="43"/>
  <c r="M37" i="43"/>
  <c r="K37" i="43"/>
  <c r="J37" i="43"/>
  <c r="I37" i="43"/>
  <c r="H37" i="43"/>
  <c r="G37" i="43"/>
  <c r="F37" i="43"/>
  <c r="BA36" i="43"/>
  <c r="AZ36" i="43"/>
  <c r="AY36" i="43"/>
  <c r="AX36" i="43"/>
  <c r="AW36" i="43"/>
  <c r="AV36" i="43"/>
  <c r="AT36" i="43"/>
  <c r="AS36" i="43"/>
  <c r="AR36" i="43"/>
  <c r="AQ36" i="43"/>
  <c r="AP36" i="43"/>
  <c r="AO36" i="43"/>
  <c r="AM36" i="43"/>
  <c r="AL36" i="43"/>
  <c r="AK36" i="43"/>
  <c r="AJ36" i="43"/>
  <c r="AI36" i="43"/>
  <c r="AH36" i="43"/>
  <c r="AF36" i="43"/>
  <c r="AE36" i="43"/>
  <c r="AD36" i="43"/>
  <c r="AC36" i="43"/>
  <c r="AB36" i="43"/>
  <c r="AA36" i="43"/>
  <c r="Y36" i="43"/>
  <c r="X36" i="43"/>
  <c r="W36" i="43"/>
  <c r="V36" i="43"/>
  <c r="U36" i="43"/>
  <c r="T36" i="43"/>
  <c r="R36" i="43"/>
  <c r="Q36" i="43"/>
  <c r="P36" i="43"/>
  <c r="O36" i="43"/>
  <c r="N36" i="43"/>
  <c r="M36" i="43"/>
  <c r="K36" i="43"/>
  <c r="J36" i="43"/>
  <c r="I36" i="43"/>
  <c r="H36" i="43"/>
  <c r="G36" i="43"/>
  <c r="F36" i="43"/>
  <c r="BA35" i="43"/>
  <c r="AZ35" i="43"/>
  <c r="AY35" i="43"/>
  <c r="AX35" i="43"/>
  <c r="AW35" i="43"/>
  <c r="AV35" i="43"/>
  <c r="AT35" i="43"/>
  <c r="AS35" i="43"/>
  <c r="AR35" i="43"/>
  <c r="AQ35" i="43"/>
  <c r="AP35" i="43"/>
  <c r="AO35" i="43"/>
  <c r="AM35" i="43"/>
  <c r="AL35" i="43"/>
  <c r="AK35" i="43"/>
  <c r="AJ35" i="43"/>
  <c r="AI35" i="43"/>
  <c r="AH35" i="43"/>
  <c r="AF35" i="43"/>
  <c r="AE35" i="43"/>
  <c r="AD35" i="43"/>
  <c r="AC35" i="43"/>
  <c r="AB35" i="43"/>
  <c r="AA35" i="43"/>
  <c r="Y35" i="43"/>
  <c r="X35" i="43"/>
  <c r="W35" i="43"/>
  <c r="V35" i="43"/>
  <c r="U35" i="43"/>
  <c r="T35" i="43"/>
  <c r="R35" i="43"/>
  <c r="Q35" i="43"/>
  <c r="P35" i="43"/>
  <c r="O35" i="43"/>
  <c r="N35" i="43"/>
  <c r="M35" i="43"/>
  <c r="K35" i="43"/>
  <c r="J35" i="43"/>
  <c r="I35" i="43"/>
  <c r="H35" i="43"/>
  <c r="G35" i="43"/>
  <c r="F35" i="43"/>
  <c r="BA34" i="43"/>
  <c r="AZ34" i="43"/>
  <c r="AY34" i="43"/>
  <c r="AX34" i="43"/>
  <c r="AW34" i="43"/>
  <c r="AV34" i="43"/>
  <c r="AT34" i="43"/>
  <c r="AS34" i="43"/>
  <c r="AR34" i="43"/>
  <c r="AQ34" i="43"/>
  <c r="AP34" i="43"/>
  <c r="AO34" i="43"/>
  <c r="AM34" i="43"/>
  <c r="AL34" i="43"/>
  <c r="AK34" i="43"/>
  <c r="AJ34" i="43"/>
  <c r="AI34" i="43"/>
  <c r="AH34" i="43"/>
  <c r="AF34" i="43"/>
  <c r="AE34" i="43"/>
  <c r="AD34" i="43"/>
  <c r="AC34" i="43"/>
  <c r="AB34" i="43"/>
  <c r="AA34" i="43"/>
  <c r="Y34" i="43"/>
  <c r="X34" i="43"/>
  <c r="W34" i="43"/>
  <c r="V34" i="43"/>
  <c r="U34" i="43"/>
  <c r="T34" i="43"/>
  <c r="R34" i="43"/>
  <c r="Q34" i="43"/>
  <c r="P34" i="43"/>
  <c r="O34" i="43"/>
  <c r="N34" i="43"/>
  <c r="M34" i="43"/>
  <c r="K34" i="43"/>
  <c r="J34" i="43"/>
  <c r="I34" i="43"/>
  <c r="H34" i="43"/>
  <c r="G34" i="43"/>
  <c r="F34" i="43"/>
  <c r="BA33" i="43"/>
  <c r="AZ33" i="43"/>
  <c r="AY33" i="43"/>
  <c r="AX33" i="43"/>
  <c r="AW33" i="43"/>
  <c r="AV33" i="43"/>
  <c r="AT33" i="43"/>
  <c r="AS33" i="43"/>
  <c r="AR33" i="43"/>
  <c r="AQ33" i="43"/>
  <c r="AP33" i="43"/>
  <c r="AO33" i="43"/>
  <c r="AM33" i="43"/>
  <c r="AL33" i="43"/>
  <c r="AK33" i="43"/>
  <c r="AJ33" i="43"/>
  <c r="AI33" i="43"/>
  <c r="AH33" i="43"/>
  <c r="AF33" i="43"/>
  <c r="AE33" i="43"/>
  <c r="AD33" i="43"/>
  <c r="AC33" i="43"/>
  <c r="AB33" i="43"/>
  <c r="AA33" i="43"/>
  <c r="Y33" i="43"/>
  <c r="X33" i="43"/>
  <c r="W33" i="43"/>
  <c r="V33" i="43"/>
  <c r="U33" i="43"/>
  <c r="T33" i="43"/>
  <c r="R33" i="43"/>
  <c r="Q33" i="43"/>
  <c r="P33" i="43"/>
  <c r="O33" i="43"/>
  <c r="N33" i="43"/>
  <c r="M33" i="43"/>
  <c r="K33" i="43"/>
  <c r="J33" i="43"/>
  <c r="I33" i="43"/>
  <c r="H33" i="43"/>
  <c r="G33" i="43"/>
  <c r="F33" i="43"/>
  <c r="BA32" i="43"/>
  <c r="AZ32" i="43"/>
  <c r="AY32" i="43"/>
  <c r="AX32" i="43"/>
  <c r="AW32" i="43"/>
  <c r="AV32" i="43"/>
  <c r="AT32" i="43"/>
  <c r="AS32" i="43"/>
  <c r="AR32" i="43"/>
  <c r="AQ32" i="43"/>
  <c r="AP32" i="43"/>
  <c r="AO32" i="43"/>
  <c r="AM32" i="43"/>
  <c r="AL32" i="43"/>
  <c r="AK32" i="43"/>
  <c r="AJ32" i="43"/>
  <c r="AI32" i="43"/>
  <c r="AH32" i="43"/>
  <c r="AF32" i="43"/>
  <c r="AE32" i="43"/>
  <c r="AD32" i="43"/>
  <c r="AC32" i="43"/>
  <c r="AB32" i="43"/>
  <c r="AA32" i="43"/>
  <c r="Y32" i="43"/>
  <c r="X32" i="43"/>
  <c r="W32" i="43"/>
  <c r="V32" i="43"/>
  <c r="U32" i="43"/>
  <c r="T32" i="43"/>
  <c r="R32" i="43"/>
  <c r="Q32" i="43"/>
  <c r="P32" i="43"/>
  <c r="O32" i="43"/>
  <c r="N32" i="43"/>
  <c r="M32" i="43"/>
  <c r="K32" i="43"/>
  <c r="J32" i="43"/>
  <c r="I32" i="43"/>
  <c r="H32" i="43"/>
  <c r="G32" i="43"/>
  <c r="F32" i="43"/>
  <c r="BA31" i="43"/>
  <c r="AZ31" i="43"/>
  <c r="AY31" i="43"/>
  <c r="AX31" i="43"/>
  <c r="AW31" i="43"/>
  <c r="AV31" i="43"/>
  <c r="AT31" i="43"/>
  <c r="AS31" i="43"/>
  <c r="AR31" i="43"/>
  <c r="AQ31" i="43"/>
  <c r="AP31" i="43"/>
  <c r="AO31" i="43"/>
  <c r="AM31" i="43"/>
  <c r="AL31" i="43"/>
  <c r="AK31" i="43"/>
  <c r="AJ31" i="43"/>
  <c r="AI31" i="43"/>
  <c r="AH31" i="43"/>
  <c r="AF31" i="43"/>
  <c r="AE31" i="43"/>
  <c r="AD31" i="43"/>
  <c r="AC31" i="43"/>
  <c r="AB31" i="43"/>
  <c r="AA31" i="43"/>
  <c r="Y31" i="43"/>
  <c r="X31" i="43"/>
  <c r="W31" i="43"/>
  <c r="V31" i="43"/>
  <c r="U31" i="43"/>
  <c r="T31" i="43"/>
  <c r="R31" i="43"/>
  <c r="Q31" i="43"/>
  <c r="P31" i="43"/>
  <c r="O31" i="43"/>
  <c r="N31" i="43"/>
  <c r="M31" i="43"/>
  <c r="K31" i="43"/>
  <c r="J31" i="43"/>
  <c r="I31" i="43"/>
  <c r="H31" i="43"/>
  <c r="G31" i="43"/>
  <c r="F31" i="43"/>
  <c r="BA30" i="43"/>
  <c r="AZ30" i="43"/>
  <c r="AY30" i="43"/>
  <c r="AX30" i="43"/>
  <c r="AW30" i="43"/>
  <c r="AV30" i="43"/>
  <c r="AT30" i="43"/>
  <c r="AS30" i="43"/>
  <c r="AR30" i="43"/>
  <c r="AQ30" i="43"/>
  <c r="AP30" i="43"/>
  <c r="AO30" i="43"/>
  <c r="AM30" i="43"/>
  <c r="AL30" i="43"/>
  <c r="AK30" i="43"/>
  <c r="AJ30" i="43"/>
  <c r="AI30" i="43"/>
  <c r="AH30" i="43"/>
  <c r="AF30" i="43"/>
  <c r="AE30" i="43"/>
  <c r="AD30" i="43"/>
  <c r="AC30" i="43"/>
  <c r="AB30" i="43"/>
  <c r="AA30" i="43"/>
  <c r="Y30" i="43"/>
  <c r="X30" i="43"/>
  <c r="W30" i="43"/>
  <c r="V30" i="43"/>
  <c r="U30" i="43"/>
  <c r="T30" i="43"/>
  <c r="R30" i="43"/>
  <c r="Q30" i="43"/>
  <c r="P30" i="43"/>
  <c r="O30" i="43"/>
  <c r="N30" i="43"/>
  <c r="M30" i="43"/>
  <c r="K30" i="43"/>
  <c r="J30" i="43"/>
  <c r="I30" i="43"/>
  <c r="H30" i="43"/>
  <c r="G30" i="43"/>
  <c r="F30" i="43"/>
  <c r="BA29" i="43"/>
  <c r="AZ29" i="43"/>
  <c r="AY29" i="43"/>
  <c r="AX29" i="43"/>
  <c r="AW29" i="43"/>
  <c r="AV29" i="43"/>
  <c r="AT29" i="43"/>
  <c r="AS29" i="43"/>
  <c r="AR29" i="43"/>
  <c r="AQ29" i="43"/>
  <c r="AP29" i="43"/>
  <c r="AO29" i="43"/>
  <c r="AM29" i="43"/>
  <c r="AL29" i="43"/>
  <c r="AK29" i="43"/>
  <c r="AJ29" i="43"/>
  <c r="AI29" i="43"/>
  <c r="AH29" i="43"/>
  <c r="AF29" i="43"/>
  <c r="AE29" i="43"/>
  <c r="AD29" i="43"/>
  <c r="AC29" i="43"/>
  <c r="AB29" i="43"/>
  <c r="AA29" i="43"/>
  <c r="Y29" i="43"/>
  <c r="X29" i="43"/>
  <c r="W29" i="43"/>
  <c r="V29" i="43"/>
  <c r="U29" i="43"/>
  <c r="T29" i="43"/>
  <c r="R29" i="43"/>
  <c r="Q29" i="43"/>
  <c r="P29" i="43"/>
  <c r="O29" i="43"/>
  <c r="N29" i="43"/>
  <c r="M29" i="43"/>
  <c r="K29" i="43"/>
  <c r="J29" i="43"/>
  <c r="I29" i="43"/>
  <c r="H29" i="43"/>
  <c r="G29" i="43"/>
  <c r="F29" i="43"/>
  <c r="BA28" i="43"/>
  <c r="AZ28" i="43"/>
  <c r="AY28" i="43"/>
  <c r="AX28" i="43"/>
  <c r="AW28" i="43"/>
  <c r="AV28" i="43"/>
  <c r="AT28" i="43"/>
  <c r="AS28" i="43"/>
  <c r="AR28" i="43"/>
  <c r="AQ28" i="43"/>
  <c r="AP28" i="43"/>
  <c r="AO28" i="43"/>
  <c r="AM28" i="43"/>
  <c r="AL28" i="43"/>
  <c r="AK28" i="43"/>
  <c r="AJ28" i="43"/>
  <c r="AI28" i="43"/>
  <c r="AH28" i="43"/>
  <c r="AF28" i="43"/>
  <c r="AE28" i="43"/>
  <c r="AD28" i="43"/>
  <c r="AC28" i="43"/>
  <c r="AB28" i="43"/>
  <c r="AA28" i="43"/>
  <c r="Y28" i="43"/>
  <c r="X28" i="43"/>
  <c r="W28" i="43"/>
  <c r="V28" i="43"/>
  <c r="U28" i="43"/>
  <c r="T28" i="43"/>
  <c r="R28" i="43"/>
  <c r="Q28" i="43"/>
  <c r="P28" i="43"/>
  <c r="O28" i="43"/>
  <c r="N28" i="43"/>
  <c r="M28" i="43"/>
  <c r="K28" i="43"/>
  <c r="J28" i="43"/>
  <c r="I28" i="43"/>
  <c r="H28" i="43"/>
  <c r="G28" i="43"/>
  <c r="F28" i="43"/>
  <c r="BA27" i="43"/>
  <c r="AZ27" i="43"/>
  <c r="AY27" i="43"/>
  <c r="AX27" i="43"/>
  <c r="AW27" i="43"/>
  <c r="AV27" i="43"/>
  <c r="AT27" i="43"/>
  <c r="AS27" i="43"/>
  <c r="AR27" i="43"/>
  <c r="AQ27" i="43"/>
  <c r="AP27" i="43"/>
  <c r="AO27" i="43"/>
  <c r="AM27" i="43"/>
  <c r="AL27" i="43"/>
  <c r="AK27" i="43"/>
  <c r="AJ27" i="43"/>
  <c r="AI27" i="43"/>
  <c r="AH27" i="43"/>
  <c r="AF27" i="43"/>
  <c r="AE27" i="43"/>
  <c r="AD27" i="43"/>
  <c r="AC27" i="43"/>
  <c r="AB27" i="43"/>
  <c r="AA27" i="43"/>
  <c r="Y27" i="43"/>
  <c r="X27" i="43"/>
  <c r="W27" i="43"/>
  <c r="V27" i="43"/>
  <c r="U27" i="43"/>
  <c r="T27" i="43"/>
  <c r="R27" i="43"/>
  <c r="Q27" i="43"/>
  <c r="P27" i="43"/>
  <c r="O27" i="43"/>
  <c r="N27" i="43"/>
  <c r="M27" i="43"/>
  <c r="K27" i="43"/>
  <c r="J27" i="43"/>
  <c r="I27" i="43"/>
  <c r="H27" i="43"/>
  <c r="G27" i="43"/>
  <c r="F27" i="43"/>
  <c r="BA26" i="43"/>
  <c r="AZ26" i="43"/>
  <c r="AY26" i="43"/>
  <c r="AX26" i="43"/>
  <c r="AW26" i="43"/>
  <c r="AV26" i="43"/>
  <c r="AT26" i="43"/>
  <c r="AS26" i="43"/>
  <c r="AR26" i="43"/>
  <c r="AQ26" i="43"/>
  <c r="AP26" i="43"/>
  <c r="AO26" i="43"/>
  <c r="AM26" i="43"/>
  <c r="AL26" i="43"/>
  <c r="AK26" i="43"/>
  <c r="AJ26" i="43"/>
  <c r="AI26" i="43"/>
  <c r="AH26" i="43"/>
  <c r="AF26" i="43"/>
  <c r="AE26" i="43"/>
  <c r="AD26" i="43"/>
  <c r="AC26" i="43"/>
  <c r="AB26" i="43"/>
  <c r="AA26" i="43"/>
  <c r="Y26" i="43"/>
  <c r="X26" i="43"/>
  <c r="W26" i="43"/>
  <c r="V26" i="43"/>
  <c r="U26" i="43"/>
  <c r="T26" i="43"/>
  <c r="R26" i="43"/>
  <c r="Q26" i="43"/>
  <c r="P26" i="43"/>
  <c r="O26" i="43"/>
  <c r="N26" i="43"/>
  <c r="M26" i="43"/>
  <c r="K26" i="43"/>
  <c r="J26" i="43"/>
  <c r="I26" i="43"/>
  <c r="H26" i="43"/>
  <c r="G26" i="43"/>
  <c r="F26" i="43"/>
  <c r="BA25" i="43"/>
  <c r="AZ25" i="43"/>
  <c r="AY25" i="43"/>
  <c r="AX25" i="43"/>
  <c r="AW25" i="43"/>
  <c r="AV25" i="43"/>
  <c r="AT25" i="43"/>
  <c r="AS25" i="43"/>
  <c r="AR25" i="43"/>
  <c r="AQ25" i="43"/>
  <c r="AP25" i="43"/>
  <c r="AO25" i="43"/>
  <c r="AM25" i="43"/>
  <c r="AL25" i="43"/>
  <c r="AK25" i="43"/>
  <c r="AJ25" i="43"/>
  <c r="AI25" i="43"/>
  <c r="AH25" i="43"/>
  <c r="AF25" i="43"/>
  <c r="AE25" i="43"/>
  <c r="AD25" i="43"/>
  <c r="AC25" i="43"/>
  <c r="AB25" i="43"/>
  <c r="AA25" i="43"/>
  <c r="Y25" i="43"/>
  <c r="X25" i="43"/>
  <c r="W25" i="43"/>
  <c r="V25" i="43"/>
  <c r="U25" i="43"/>
  <c r="T25" i="43"/>
  <c r="R25" i="43"/>
  <c r="Q25" i="43"/>
  <c r="P25" i="43"/>
  <c r="O25" i="43"/>
  <c r="N25" i="43"/>
  <c r="M25" i="43"/>
  <c r="K25" i="43"/>
  <c r="J25" i="43"/>
  <c r="I25" i="43"/>
  <c r="H25" i="43"/>
  <c r="G25" i="43"/>
  <c r="F25" i="43"/>
  <c r="BA24" i="43"/>
  <c r="AZ24" i="43"/>
  <c r="AY24" i="43"/>
  <c r="AX24" i="43"/>
  <c r="AW24" i="43"/>
  <c r="AV24" i="43"/>
  <c r="AT24" i="43"/>
  <c r="AS24" i="43"/>
  <c r="AR24" i="43"/>
  <c r="AQ24" i="43"/>
  <c r="AP24" i="43"/>
  <c r="AO24" i="43"/>
  <c r="AM24" i="43"/>
  <c r="AL24" i="43"/>
  <c r="AK24" i="43"/>
  <c r="AJ24" i="43"/>
  <c r="AI24" i="43"/>
  <c r="AH24" i="43"/>
  <c r="AF24" i="43"/>
  <c r="AE24" i="43"/>
  <c r="AD24" i="43"/>
  <c r="AC24" i="43"/>
  <c r="AB24" i="43"/>
  <c r="AA24" i="43"/>
  <c r="Y24" i="43"/>
  <c r="X24" i="43"/>
  <c r="W24" i="43"/>
  <c r="V24" i="43"/>
  <c r="U24" i="43"/>
  <c r="T24" i="43"/>
  <c r="R24" i="43"/>
  <c r="Q24" i="43"/>
  <c r="P24" i="43"/>
  <c r="O24" i="43"/>
  <c r="N24" i="43"/>
  <c r="M24" i="43"/>
  <c r="K24" i="43"/>
  <c r="J24" i="43"/>
  <c r="I24" i="43"/>
  <c r="H24" i="43"/>
  <c r="G24" i="43"/>
  <c r="F24" i="43"/>
  <c r="BA23" i="43"/>
  <c r="AZ23" i="43"/>
  <c r="AY23" i="43"/>
  <c r="AX23" i="43"/>
  <c r="AW23" i="43"/>
  <c r="AV23" i="43"/>
  <c r="AT23" i="43"/>
  <c r="AS23" i="43"/>
  <c r="AR23" i="43"/>
  <c r="AQ23" i="43"/>
  <c r="AP23" i="43"/>
  <c r="AO23" i="43"/>
  <c r="AM23" i="43"/>
  <c r="AL23" i="43"/>
  <c r="AK23" i="43"/>
  <c r="AJ23" i="43"/>
  <c r="AI23" i="43"/>
  <c r="AH23" i="43"/>
  <c r="AF23" i="43"/>
  <c r="AE23" i="43"/>
  <c r="AD23" i="43"/>
  <c r="AC23" i="43"/>
  <c r="AB23" i="43"/>
  <c r="AA23" i="43"/>
  <c r="Y23" i="43"/>
  <c r="X23" i="43"/>
  <c r="W23" i="43"/>
  <c r="V23" i="43"/>
  <c r="U23" i="43"/>
  <c r="T23" i="43"/>
  <c r="R23" i="43"/>
  <c r="Q23" i="43"/>
  <c r="P23" i="43"/>
  <c r="O23" i="43"/>
  <c r="N23" i="43"/>
  <c r="M23" i="43"/>
  <c r="K23" i="43"/>
  <c r="J23" i="43"/>
  <c r="I23" i="43"/>
  <c r="H23" i="43"/>
  <c r="G23" i="43"/>
  <c r="F23" i="43"/>
  <c r="BA22" i="43"/>
  <c r="AZ22" i="43"/>
  <c r="AY22" i="43"/>
  <c r="AX22" i="43"/>
  <c r="AW22" i="43"/>
  <c r="AV22" i="43"/>
  <c r="AT22" i="43"/>
  <c r="AS22" i="43"/>
  <c r="AR22" i="43"/>
  <c r="AQ22" i="43"/>
  <c r="AP22" i="43"/>
  <c r="AO22" i="43"/>
  <c r="AM22" i="43"/>
  <c r="AL22" i="43"/>
  <c r="AK22" i="43"/>
  <c r="AJ22" i="43"/>
  <c r="AI22" i="43"/>
  <c r="AH22" i="43"/>
  <c r="AF22" i="43"/>
  <c r="AE22" i="43"/>
  <c r="AD22" i="43"/>
  <c r="AC22" i="43"/>
  <c r="AB22" i="43"/>
  <c r="AA22" i="43"/>
  <c r="Y22" i="43"/>
  <c r="X22" i="43"/>
  <c r="W22" i="43"/>
  <c r="V22" i="43"/>
  <c r="U22" i="43"/>
  <c r="T22" i="43"/>
  <c r="R22" i="43"/>
  <c r="Q22" i="43"/>
  <c r="P22" i="43"/>
  <c r="O22" i="43"/>
  <c r="N22" i="43"/>
  <c r="M22" i="43"/>
  <c r="K22" i="43"/>
  <c r="J22" i="43"/>
  <c r="I22" i="43"/>
  <c r="H22" i="43"/>
  <c r="G22" i="43"/>
  <c r="F22" i="43"/>
  <c r="BA21" i="43"/>
  <c r="AZ21" i="43"/>
  <c r="AY21" i="43"/>
  <c r="AX21" i="43"/>
  <c r="AW21" i="43"/>
  <c r="AV21" i="43"/>
  <c r="AT21" i="43"/>
  <c r="AS21" i="43"/>
  <c r="AR21" i="43"/>
  <c r="AQ21" i="43"/>
  <c r="AP21" i="43"/>
  <c r="AO21" i="43"/>
  <c r="AM21" i="43"/>
  <c r="AL21" i="43"/>
  <c r="AK21" i="43"/>
  <c r="AJ21" i="43"/>
  <c r="AI21" i="43"/>
  <c r="AH21" i="43"/>
  <c r="AF21" i="43"/>
  <c r="AE21" i="43"/>
  <c r="AD21" i="43"/>
  <c r="AC21" i="43"/>
  <c r="AB21" i="43"/>
  <c r="AA21" i="43"/>
  <c r="Y21" i="43"/>
  <c r="X21" i="43"/>
  <c r="W21" i="43"/>
  <c r="V21" i="43"/>
  <c r="U21" i="43"/>
  <c r="T21" i="43"/>
  <c r="R21" i="43"/>
  <c r="Q21" i="43"/>
  <c r="P21" i="43"/>
  <c r="O21" i="43"/>
  <c r="N21" i="43"/>
  <c r="M21" i="43"/>
  <c r="K21" i="43"/>
  <c r="J21" i="43"/>
  <c r="I21" i="43"/>
  <c r="H21" i="43"/>
  <c r="G21" i="43"/>
  <c r="F21" i="43"/>
  <c r="BA20" i="43"/>
  <c r="AZ20" i="43"/>
  <c r="AY20" i="43"/>
  <c r="AX20" i="43"/>
  <c r="AW20" i="43"/>
  <c r="AV20" i="43"/>
  <c r="AT20" i="43"/>
  <c r="AS20" i="43"/>
  <c r="AR20" i="43"/>
  <c r="AQ20" i="43"/>
  <c r="AP20" i="43"/>
  <c r="AO20" i="43"/>
  <c r="AM20" i="43"/>
  <c r="AL20" i="43"/>
  <c r="AK20" i="43"/>
  <c r="AJ20" i="43"/>
  <c r="AI20" i="43"/>
  <c r="AH20" i="43"/>
  <c r="AF20" i="43"/>
  <c r="AE20" i="43"/>
  <c r="AD20" i="43"/>
  <c r="AC20" i="43"/>
  <c r="AB20" i="43"/>
  <c r="AA20" i="43"/>
  <c r="Y20" i="43"/>
  <c r="X20" i="43"/>
  <c r="W20" i="43"/>
  <c r="V20" i="43"/>
  <c r="U20" i="43"/>
  <c r="T20" i="43"/>
  <c r="R20" i="43"/>
  <c r="Q20" i="43"/>
  <c r="P20" i="43"/>
  <c r="O20" i="43"/>
  <c r="N20" i="43"/>
  <c r="M20" i="43"/>
  <c r="K20" i="43"/>
  <c r="J20" i="43"/>
  <c r="I20" i="43"/>
  <c r="H20" i="43"/>
  <c r="G20" i="43"/>
  <c r="F20" i="43"/>
  <c r="BA19" i="43"/>
  <c r="AZ19" i="43"/>
  <c r="AY19" i="43"/>
  <c r="AX19" i="43"/>
  <c r="AW19" i="43"/>
  <c r="AV19" i="43"/>
  <c r="AT19" i="43"/>
  <c r="AS19" i="43"/>
  <c r="AR19" i="43"/>
  <c r="AQ19" i="43"/>
  <c r="AP19" i="43"/>
  <c r="AO19" i="43"/>
  <c r="AM19" i="43"/>
  <c r="AL19" i="43"/>
  <c r="AK19" i="43"/>
  <c r="AJ19" i="43"/>
  <c r="AI19" i="43"/>
  <c r="AH19" i="43"/>
  <c r="AF19" i="43"/>
  <c r="AE19" i="43"/>
  <c r="AD19" i="43"/>
  <c r="AC19" i="43"/>
  <c r="AB19" i="43"/>
  <c r="AA19" i="43"/>
  <c r="Y19" i="43"/>
  <c r="X19" i="43"/>
  <c r="W19" i="43"/>
  <c r="V19" i="43"/>
  <c r="U19" i="43"/>
  <c r="T19" i="43"/>
  <c r="R19" i="43"/>
  <c r="Q19" i="43"/>
  <c r="P19" i="43"/>
  <c r="O19" i="43"/>
  <c r="N19" i="43"/>
  <c r="M19" i="43"/>
  <c r="K19" i="43"/>
  <c r="J19" i="43"/>
  <c r="I19" i="43"/>
  <c r="H19" i="43"/>
  <c r="G19" i="43"/>
  <c r="F19" i="43"/>
  <c r="BA18" i="43"/>
  <c r="AZ18" i="43"/>
  <c r="AY18" i="43"/>
  <c r="AX18" i="43"/>
  <c r="AW18" i="43"/>
  <c r="AV18" i="43"/>
  <c r="AT18" i="43"/>
  <c r="AS18" i="43"/>
  <c r="AR18" i="43"/>
  <c r="AQ18" i="43"/>
  <c r="AP18" i="43"/>
  <c r="AO18" i="43"/>
  <c r="AM18" i="43"/>
  <c r="AL18" i="43"/>
  <c r="AK18" i="43"/>
  <c r="AJ18" i="43"/>
  <c r="AI18" i="43"/>
  <c r="AH18" i="43"/>
  <c r="AF18" i="43"/>
  <c r="AE18" i="43"/>
  <c r="AD18" i="43"/>
  <c r="AC18" i="43"/>
  <c r="AB18" i="43"/>
  <c r="AA18" i="43"/>
  <c r="Y18" i="43"/>
  <c r="X18" i="43"/>
  <c r="W18" i="43"/>
  <c r="V18" i="43"/>
  <c r="U18" i="43"/>
  <c r="T18" i="43"/>
  <c r="R18" i="43"/>
  <c r="Q18" i="43"/>
  <c r="P18" i="43"/>
  <c r="O18" i="43"/>
  <c r="N18" i="43"/>
  <c r="M18" i="43"/>
  <c r="K18" i="43"/>
  <c r="J18" i="43"/>
  <c r="I18" i="43"/>
  <c r="H18" i="43"/>
  <c r="G18" i="43"/>
  <c r="F18" i="43"/>
  <c r="BA17" i="43"/>
  <c r="AZ17" i="43"/>
  <c r="AY17" i="43"/>
  <c r="AX17" i="43"/>
  <c r="AW17" i="43"/>
  <c r="AV17" i="43"/>
  <c r="AT17" i="43"/>
  <c r="AS17" i="43"/>
  <c r="AR17" i="43"/>
  <c r="AQ17" i="43"/>
  <c r="AP17" i="43"/>
  <c r="AO17" i="43"/>
  <c r="AM17" i="43"/>
  <c r="AL17" i="43"/>
  <c r="AK17" i="43"/>
  <c r="AJ17" i="43"/>
  <c r="AI17" i="43"/>
  <c r="AH17" i="43"/>
  <c r="AF17" i="43"/>
  <c r="AE17" i="43"/>
  <c r="AD17" i="43"/>
  <c r="AC17" i="43"/>
  <c r="AB17" i="43"/>
  <c r="AA17" i="43"/>
  <c r="Y17" i="43"/>
  <c r="X17" i="43"/>
  <c r="W17" i="43"/>
  <c r="V17" i="43"/>
  <c r="U17" i="43"/>
  <c r="T17" i="43"/>
  <c r="R17" i="43"/>
  <c r="Q17" i="43"/>
  <c r="P17" i="43"/>
  <c r="O17" i="43"/>
  <c r="N17" i="43"/>
  <c r="M17" i="43"/>
  <c r="K17" i="43"/>
  <c r="J17" i="43"/>
  <c r="I17" i="43"/>
  <c r="H17" i="43"/>
  <c r="G17" i="43"/>
  <c r="F17" i="43"/>
  <c r="BA16" i="43"/>
  <c r="AZ16" i="43"/>
  <c r="AY16" i="43"/>
  <c r="AX16" i="43"/>
  <c r="AW16" i="43"/>
  <c r="AV16" i="43"/>
  <c r="AT16" i="43"/>
  <c r="AS16" i="43"/>
  <c r="AR16" i="43"/>
  <c r="AQ16" i="43"/>
  <c r="AP16" i="43"/>
  <c r="AO16" i="43"/>
  <c r="AM16" i="43"/>
  <c r="AL16" i="43"/>
  <c r="AK16" i="43"/>
  <c r="AJ16" i="43"/>
  <c r="AI16" i="43"/>
  <c r="AH16" i="43"/>
  <c r="AF16" i="43"/>
  <c r="AE16" i="43"/>
  <c r="AD16" i="43"/>
  <c r="AC16" i="43"/>
  <c r="AB16" i="43"/>
  <c r="AA16" i="43"/>
  <c r="Y16" i="43"/>
  <c r="X16" i="43"/>
  <c r="W16" i="43"/>
  <c r="V16" i="43"/>
  <c r="U16" i="43"/>
  <c r="T16" i="43"/>
  <c r="R16" i="43"/>
  <c r="Q16" i="43"/>
  <c r="P16" i="43"/>
  <c r="O16" i="43"/>
  <c r="N16" i="43"/>
  <c r="M16" i="43"/>
  <c r="K16" i="43"/>
  <c r="J16" i="43"/>
  <c r="I16" i="43"/>
  <c r="H16" i="43"/>
  <c r="G16" i="43"/>
  <c r="F16" i="43"/>
  <c r="BA15" i="43"/>
  <c r="AZ15" i="43"/>
  <c r="AY15" i="43"/>
  <c r="AX15" i="43"/>
  <c r="AW15" i="43"/>
  <c r="AV15" i="43"/>
  <c r="AT15" i="43"/>
  <c r="AS15" i="43"/>
  <c r="AR15" i="43"/>
  <c r="AQ15" i="43"/>
  <c r="AP15" i="43"/>
  <c r="AO15" i="43"/>
  <c r="AM15" i="43"/>
  <c r="AL15" i="43"/>
  <c r="AK15" i="43"/>
  <c r="AJ15" i="43"/>
  <c r="AI15" i="43"/>
  <c r="AH15" i="43"/>
  <c r="AF15" i="43"/>
  <c r="AE15" i="43"/>
  <c r="AD15" i="43"/>
  <c r="AC15" i="43"/>
  <c r="AB15" i="43"/>
  <c r="AA15" i="43"/>
  <c r="Y15" i="43"/>
  <c r="X15" i="43"/>
  <c r="W15" i="43"/>
  <c r="V15" i="43"/>
  <c r="U15" i="43"/>
  <c r="T15" i="43"/>
  <c r="R15" i="43"/>
  <c r="Q15" i="43"/>
  <c r="P15" i="43"/>
  <c r="O15" i="43"/>
  <c r="N15" i="43"/>
  <c r="M15" i="43"/>
  <c r="K15" i="43"/>
  <c r="J15" i="43"/>
  <c r="I15" i="43"/>
  <c r="H15" i="43"/>
  <c r="G15" i="43"/>
  <c r="F15" i="43"/>
  <c r="BA14" i="43"/>
  <c r="AZ14" i="43"/>
  <c r="AY14" i="43"/>
  <c r="AX14" i="43"/>
  <c r="AW14" i="43"/>
  <c r="AV14" i="43"/>
  <c r="AT14" i="43"/>
  <c r="AS14" i="43"/>
  <c r="AR14" i="43"/>
  <c r="AQ14" i="43"/>
  <c r="AP14" i="43"/>
  <c r="AO14" i="43"/>
  <c r="AM14" i="43"/>
  <c r="AL14" i="43"/>
  <c r="AK14" i="43"/>
  <c r="AJ14" i="43"/>
  <c r="AI14" i="43"/>
  <c r="AH14" i="43"/>
  <c r="AF14" i="43"/>
  <c r="AE14" i="43"/>
  <c r="AD14" i="43"/>
  <c r="AC14" i="43"/>
  <c r="AB14" i="43"/>
  <c r="AA14" i="43"/>
  <c r="Y14" i="43"/>
  <c r="X14" i="43"/>
  <c r="W14" i="43"/>
  <c r="V14" i="43"/>
  <c r="U14" i="43"/>
  <c r="T14" i="43"/>
  <c r="R14" i="43"/>
  <c r="Q14" i="43"/>
  <c r="P14" i="43"/>
  <c r="O14" i="43"/>
  <c r="N14" i="43"/>
  <c r="M14" i="43"/>
  <c r="K14" i="43"/>
  <c r="J14" i="43"/>
  <c r="I14" i="43"/>
  <c r="H14" i="43"/>
  <c r="G14" i="43"/>
  <c r="F14" i="43"/>
  <c r="BA13" i="43"/>
  <c r="AZ13" i="43"/>
  <c r="AY13" i="43"/>
  <c r="AX13" i="43"/>
  <c r="AW13" i="43"/>
  <c r="AV13" i="43"/>
  <c r="AT13" i="43"/>
  <c r="AS13" i="43"/>
  <c r="AR13" i="43"/>
  <c r="AQ13" i="43"/>
  <c r="AP13" i="43"/>
  <c r="AO13" i="43"/>
  <c r="AM13" i="43"/>
  <c r="AL13" i="43"/>
  <c r="AK13" i="43"/>
  <c r="AJ13" i="43"/>
  <c r="AI13" i="43"/>
  <c r="AH13" i="43"/>
  <c r="AF13" i="43"/>
  <c r="AE13" i="43"/>
  <c r="AD13" i="43"/>
  <c r="AC13" i="43"/>
  <c r="AB13" i="43"/>
  <c r="AA13" i="43"/>
  <c r="Y13" i="43"/>
  <c r="X13" i="43"/>
  <c r="W13" i="43"/>
  <c r="V13" i="43"/>
  <c r="U13" i="43"/>
  <c r="T13" i="43"/>
  <c r="R13" i="43"/>
  <c r="Q13" i="43"/>
  <c r="P13" i="43"/>
  <c r="O13" i="43"/>
  <c r="N13" i="43"/>
  <c r="M13" i="43"/>
  <c r="K13" i="43"/>
  <c r="J13" i="43"/>
  <c r="I13" i="43"/>
  <c r="H13" i="43"/>
  <c r="G13" i="43"/>
  <c r="F13" i="43"/>
  <c r="BA12" i="43"/>
  <c r="AZ12" i="43"/>
  <c r="AY12" i="43"/>
  <c r="AX12" i="43"/>
  <c r="AW12" i="43"/>
  <c r="AV12" i="43"/>
  <c r="AT12" i="43"/>
  <c r="AS12" i="43"/>
  <c r="AR12" i="43"/>
  <c r="AQ12" i="43"/>
  <c r="AP12" i="43"/>
  <c r="AO12" i="43"/>
  <c r="AM12" i="43"/>
  <c r="AL12" i="43"/>
  <c r="AK12" i="43"/>
  <c r="AJ12" i="43"/>
  <c r="AI12" i="43"/>
  <c r="AH12" i="43"/>
  <c r="AF12" i="43"/>
  <c r="AE12" i="43"/>
  <c r="AD12" i="43"/>
  <c r="AC12" i="43"/>
  <c r="AB12" i="43"/>
  <c r="AA12" i="43"/>
  <c r="Y12" i="43"/>
  <c r="X12" i="43"/>
  <c r="W12" i="43"/>
  <c r="V12" i="43"/>
  <c r="U12" i="43"/>
  <c r="T12" i="43"/>
  <c r="R12" i="43"/>
  <c r="Q12" i="43"/>
  <c r="P12" i="43"/>
  <c r="O12" i="43"/>
  <c r="N12" i="43"/>
  <c r="M12" i="43"/>
  <c r="K12" i="43"/>
  <c r="J12" i="43"/>
  <c r="I12" i="43"/>
  <c r="H12" i="43"/>
  <c r="G12" i="43"/>
  <c r="F12" i="43"/>
  <c r="BA11" i="43"/>
  <c r="AZ11" i="43"/>
  <c r="AY11" i="43"/>
  <c r="AX11" i="43"/>
  <c r="AW11" i="43"/>
  <c r="AV11" i="43"/>
  <c r="AT11" i="43"/>
  <c r="AS11" i="43"/>
  <c r="AR11" i="43"/>
  <c r="AQ11" i="43"/>
  <c r="AP11" i="43"/>
  <c r="AO11" i="43"/>
  <c r="AM11" i="43"/>
  <c r="AL11" i="43"/>
  <c r="AK11" i="43"/>
  <c r="AJ11" i="43"/>
  <c r="AI11" i="43"/>
  <c r="AH11" i="43"/>
  <c r="AF11" i="43"/>
  <c r="AE11" i="43"/>
  <c r="AD11" i="43"/>
  <c r="AC11" i="43"/>
  <c r="AB11" i="43"/>
  <c r="AA11" i="43"/>
  <c r="Y11" i="43"/>
  <c r="X11" i="43"/>
  <c r="W11" i="43"/>
  <c r="V11" i="43"/>
  <c r="U11" i="43"/>
  <c r="T11" i="43"/>
  <c r="R11" i="43"/>
  <c r="Q11" i="43"/>
  <c r="P11" i="43"/>
  <c r="O11" i="43"/>
  <c r="N11" i="43"/>
  <c r="M11" i="43"/>
  <c r="K11" i="43"/>
  <c r="J11" i="43"/>
  <c r="I11" i="43"/>
  <c r="H11" i="43"/>
  <c r="G11" i="43"/>
  <c r="F11" i="43"/>
  <c r="BA10" i="43"/>
  <c r="AZ10" i="43"/>
  <c r="AY10" i="43"/>
  <c r="AX10" i="43"/>
  <c r="AW10" i="43"/>
  <c r="AV10" i="43"/>
  <c r="AT10" i="43"/>
  <c r="AS10" i="43"/>
  <c r="AR10" i="43"/>
  <c r="AQ10" i="43"/>
  <c r="AP10" i="43"/>
  <c r="AO10" i="43"/>
  <c r="AM10" i="43"/>
  <c r="AL10" i="43"/>
  <c r="AK10" i="43"/>
  <c r="AJ10" i="43"/>
  <c r="AI10" i="43"/>
  <c r="AH10" i="43"/>
  <c r="AF10" i="43"/>
  <c r="AE10" i="43"/>
  <c r="AD10" i="43"/>
  <c r="AC10" i="43"/>
  <c r="AB10" i="43"/>
  <c r="AA10" i="43"/>
  <c r="Y10" i="43"/>
  <c r="X10" i="43"/>
  <c r="W10" i="43"/>
  <c r="V10" i="43"/>
  <c r="U10" i="43"/>
  <c r="T10" i="43"/>
  <c r="R10" i="43"/>
  <c r="Q10" i="43"/>
  <c r="P10" i="43"/>
  <c r="O10" i="43"/>
  <c r="N10" i="43"/>
  <c r="M10" i="43"/>
  <c r="K10" i="43"/>
  <c r="J10" i="43"/>
  <c r="I10" i="43"/>
  <c r="H10" i="43"/>
  <c r="G10" i="43"/>
  <c r="F10" i="43"/>
  <c r="BA93" i="42"/>
  <c r="AZ93" i="42"/>
  <c r="AY93" i="42"/>
  <c r="AX93" i="42"/>
  <c r="AW93" i="42"/>
  <c r="AV93" i="42"/>
  <c r="AT93" i="42"/>
  <c r="AS93" i="42"/>
  <c r="AR93" i="42"/>
  <c r="AQ93" i="42"/>
  <c r="AP93" i="42"/>
  <c r="AO93" i="42"/>
  <c r="AM93" i="42"/>
  <c r="AL93" i="42"/>
  <c r="AK93" i="42"/>
  <c r="AJ93" i="42"/>
  <c r="AI93" i="42"/>
  <c r="AH93" i="42"/>
  <c r="AF93" i="42"/>
  <c r="AE93" i="42"/>
  <c r="AD93" i="42"/>
  <c r="AC93" i="42"/>
  <c r="AB93" i="42"/>
  <c r="AA93" i="42"/>
  <c r="Y93" i="42"/>
  <c r="X93" i="42"/>
  <c r="W93" i="42"/>
  <c r="V93" i="42"/>
  <c r="U93" i="42"/>
  <c r="T93" i="42"/>
  <c r="R93" i="42"/>
  <c r="Q93" i="42"/>
  <c r="P93" i="42"/>
  <c r="O93" i="42"/>
  <c r="N93" i="42"/>
  <c r="M93" i="42"/>
  <c r="K93" i="42"/>
  <c r="J93" i="42"/>
  <c r="I93" i="42"/>
  <c r="H93" i="42"/>
  <c r="G93" i="42"/>
  <c r="F93" i="42"/>
  <c r="BA92" i="42"/>
  <c r="AZ92" i="42"/>
  <c r="AY92" i="42"/>
  <c r="AX92" i="42"/>
  <c r="AW92" i="42"/>
  <c r="AV92" i="42"/>
  <c r="AT92" i="42"/>
  <c r="AS92" i="42"/>
  <c r="AR92" i="42"/>
  <c r="AQ92" i="42"/>
  <c r="AP92" i="42"/>
  <c r="AO92" i="42"/>
  <c r="AM92" i="42"/>
  <c r="AL92" i="42"/>
  <c r="AK92" i="42"/>
  <c r="AJ92" i="42"/>
  <c r="AI92" i="42"/>
  <c r="AH92" i="42"/>
  <c r="AF92" i="42"/>
  <c r="AE92" i="42"/>
  <c r="AD92" i="42"/>
  <c r="AC92" i="42"/>
  <c r="AB92" i="42"/>
  <c r="AA92" i="42"/>
  <c r="Y92" i="42"/>
  <c r="X92" i="42"/>
  <c r="W92" i="42"/>
  <c r="V92" i="42"/>
  <c r="U92" i="42"/>
  <c r="T92" i="42"/>
  <c r="R92" i="42"/>
  <c r="Q92" i="42"/>
  <c r="P92" i="42"/>
  <c r="O92" i="42"/>
  <c r="N92" i="42"/>
  <c r="M92" i="42"/>
  <c r="K92" i="42"/>
  <c r="J92" i="42"/>
  <c r="I92" i="42"/>
  <c r="H92" i="42"/>
  <c r="G92" i="42"/>
  <c r="F92" i="42"/>
  <c r="BA91" i="42"/>
  <c r="AZ91" i="42"/>
  <c r="AY91" i="42"/>
  <c r="AX91" i="42"/>
  <c r="AW91" i="42"/>
  <c r="AV91" i="42"/>
  <c r="AT91" i="42"/>
  <c r="AS91" i="42"/>
  <c r="AR91" i="42"/>
  <c r="AQ91" i="42"/>
  <c r="AP91" i="42"/>
  <c r="AO91" i="42"/>
  <c r="AM91" i="42"/>
  <c r="AL91" i="42"/>
  <c r="AK91" i="42"/>
  <c r="AJ91" i="42"/>
  <c r="AI91" i="42"/>
  <c r="AH91" i="42"/>
  <c r="AF91" i="42"/>
  <c r="AE91" i="42"/>
  <c r="AD91" i="42"/>
  <c r="AC91" i="42"/>
  <c r="AB91" i="42"/>
  <c r="AA91" i="42"/>
  <c r="Y91" i="42"/>
  <c r="X91" i="42"/>
  <c r="W91" i="42"/>
  <c r="V91" i="42"/>
  <c r="U91" i="42"/>
  <c r="T91" i="42"/>
  <c r="R91" i="42"/>
  <c r="Q91" i="42"/>
  <c r="P91" i="42"/>
  <c r="O91" i="42"/>
  <c r="N91" i="42"/>
  <c r="M91" i="42"/>
  <c r="K91" i="42"/>
  <c r="J91" i="42"/>
  <c r="I91" i="42"/>
  <c r="H91" i="42"/>
  <c r="G91" i="42"/>
  <c r="F91" i="42"/>
  <c r="BA90" i="42"/>
  <c r="AZ90" i="42"/>
  <c r="AY90" i="42"/>
  <c r="AX90" i="42"/>
  <c r="AW90" i="42"/>
  <c r="AV90" i="42"/>
  <c r="AT90" i="42"/>
  <c r="AS90" i="42"/>
  <c r="AR90" i="42"/>
  <c r="AQ90" i="42"/>
  <c r="AP90" i="42"/>
  <c r="AO90" i="42"/>
  <c r="AM90" i="42"/>
  <c r="AL90" i="42"/>
  <c r="AK90" i="42"/>
  <c r="AJ90" i="42"/>
  <c r="AI90" i="42"/>
  <c r="AH90" i="42"/>
  <c r="AF90" i="42"/>
  <c r="AE90" i="42"/>
  <c r="AD90" i="42"/>
  <c r="AC90" i="42"/>
  <c r="AB90" i="42"/>
  <c r="AA90" i="42"/>
  <c r="Y90" i="42"/>
  <c r="X90" i="42"/>
  <c r="W90" i="42"/>
  <c r="V90" i="42"/>
  <c r="U90" i="42"/>
  <c r="T90" i="42"/>
  <c r="R90" i="42"/>
  <c r="Q90" i="42"/>
  <c r="P90" i="42"/>
  <c r="O90" i="42"/>
  <c r="N90" i="42"/>
  <c r="M90" i="42"/>
  <c r="K90" i="42"/>
  <c r="J90" i="42"/>
  <c r="I90" i="42"/>
  <c r="H90" i="42"/>
  <c r="G90" i="42"/>
  <c r="F90" i="42"/>
  <c r="BA89" i="42"/>
  <c r="AZ89" i="42"/>
  <c r="AY89" i="42"/>
  <c r="AX89" i="42"/>
  <c r="AW89" i="42"/>
  <c r="AV89" i="42"/>
  <c r="AT89" i="42"/>
  <c r="AS89" i="42"/>
  <c r="AR89" i="42"/>
  <c r="AQ89" i="42"/>
  <c r="AP89" i="42"/>
  <c r="AO89" i="42"/>
  <c r="AM89" i="42"/>
  <c r="AL89" i="42"/>
  <c r="AK89" i="42"/>
  <c r="AJ89" i="42"/>
  <c r="AI89" i="42"/>
  <c r="AH89" i="42"/>
  <c r="AF89" i="42"/>
  <c r="AE89" i="42"/>
  <c r="AD89" i="42"/>
  <c r="AC89" i="42"/>
  <c r="AB89" i="42"/>
  <c r="AA89" i="42"/>
  <c r="Y89" i="42"/>
  <c r="X89" i="42"/>
  <c r="W89" i="42"/>
  <c r="V89" i="42"/>
  <c r="U89" i="42"/>
  <c r="T89" i="42"/>
  <c r="R89" i="42"/>
  <c r="Q89" i="42"/>
  <c r="P89" i="42"/>
  <c r="O89" i="42"/>
  <c r="N89" i="42"/>
  <c r="M89" i="42"/>
  <c r="K89" i="42"/>
  <c r="J89" i="42"/>
  <c r="I89" i="42"/>
  <c r="H89" i="42"/>
  <c r="G89" i="42"/>
  <c r="F89" i="42"/>
  <c r="BA88" i="42"/>
  <c r="AZ88" i="42"/>
  <c r="AY88" i="42"/>
  <c r="AX88" i="42"/>
  <c r="AW88" i="42"/>
  <c r="AV88" i="42"/>
  <c r="AT88" i="42"/>
  <c r="AS88" i="42"/>
  <c r="AR88" i="42"/>
  <c r="AQ88" i="42"/>
  <c r="AP88" i="42"/>
  <c r="AO88" i="42"/>
  <c r="AM88" i="42"/>
  <c r="AL88" i="42"/>
  <c r="AK88" i="42"/>
  <c r="AJ88" i="42"/>
  <c r="AI88" i="42"/>
  <c r="AH88" i="42"/>
  <c r="AF88" i="42"/>
  <c r="AE88" i="42"/>
  <c r="AD88" i="42"/>
  <c r="AC88" i="42"/>
  <c r="AB88" i="42"/>
  <c r="AA88" i="42"/>
  <c r="Y88" i="42"/>
  <c r="X88" i="42"/>
  <c r="W88" i="42"/>
  <c r="V88" i="42"/>
  <c r="U88" i="42"/>
  <c r="T88" i="42"/>
  <c r="R88" i="42"/>
  <c r="Q88" i="42"/>
  <c r="P88" i="42"/>
  <c r="O88" i="42"/>
  <c r="N88" i="42"/>
  <c r="M88" i="42"/>
  <c r="K88" i="42"/>
  <c r="J88" i="42"/>
  <c r="I88" i="42"/>
  <c r="H88" i="42"/>
  <c r="G88" i="42"/>
  <c r="F88" i="42"/>
  <c r="BA87" i="42"/>
  <c r="AZ87" i="42"/>
  <c r="AY87" i="42"/>
  <c r="AX87" i="42"/>
  <c r="AW87" i="42"/>
  <c r="AV87" i="42"/>
  <c r="AT87" i="42"/>
  <c r="AS87" i="42"/>
  <c r="AR87" i="42"/>
  <c r="AQ87" i="42"/>
  <c r="AP87" i="42"/>
  <c r="AO87" i="42"/>
  <c r="AM87" i="42"/>
  <c r="AL87" i="42"/>
  <c r="AK87" i="42"/>
  <c r="AJ87" i="42"/>
  <c r="AI87" i="42"/>
  <c r="AH87" i="42"/>
  <c r="AF87" i="42"/>
  <c r="AE87" i="42"/>
  <c r="AD87" i="42"/>
  <c r="AC87" i="42"/>
  <c r="AB87" i="42"/>
  <c r="AA87" i="42"/>
  <c r="Y87" i="42"/>
  <c r="X87" i="42"/>
  <c r="W87" i="42"/>
  <c r="V87" i="42"/>
  <c r="U87" i="42"/>
  <c r="T87" i="42"/>
  <c r="R87" i="42"/>
  <c r="Q87" i="42"/>
  <c r="P87" i="42"/>
  <c r="O87" i="42"/>
  <c r="N87" i="42"/>
  <c r="M87" i="42"/>
  <c r="K87" i="42"/>
  <c r="J87" i="42"/>
  <c r="I87" i="42"/>
  <c r="H87" i="42"/>
  <c r="G87" i="42"/>
  <c r="F87" i="42"/>
  <c r="BA86" i="42"/>
  <c r="AZ86" i="42"/>
  <c r="AY86" i="42"/>
  <c r="AX86" i="42"/>
  <c r="AW86" i="42"/>
  <c r="AV86" i="42"/>
  <c r="AT86" i="42"/>
  <c r="AS86" i="42"/>
  <c r="AR86" i="42"/>
  <c r="AQ86" i="42"/>
  <c r="AP86" i="42"/>
  <c r="AO86" i="42"/>
  <c r="AM86" i="42"/>
  <c r="AL86" i="42"/>
  <c r="AK86" i="42"/>
  <c r="AJ86" i="42"/>
  <c r="AI86" i="42"/>
  <c r="AH86" i="42"/>
  <c r="AF86" i="42"/>
  <c r="AE86" i="42"/>
  <c r="AD86" i="42"/>
  <c r="AC86" i="42"/>
  <c r="AB86" i="42"/>
  <c r="AA86" i="42"/>
  <c r="Y86" i="42"/>
  <c r="X86" i="42"/>
  <c r="W86" i="42"/>
  <c r="V86" i="42"/>
  <c r="U86" i="42"/>
  <c r="T86" i="42"/>
  <c r="R86" i="42"/>
  <c r="Q86" i="42"/>
  <c r="P86" i="42"/>
  <c r="O86" i="42"/>
  <c r="N86" i="42"/>
  <c r="M86" i="42"/>
  <c r="K86" i="42"/>
  <c r="J86" i="42"/>
  <c r="I86" i="42"/>
  <c r="H86" i="42"/>
  <c r="G86" i="42"/>
  <c r="F86" i="42"/>
  <c r="BA85" i="42"/>
  <c r="AZ85" i="42"/>
  <c r="AY85" i="42"/>
  <c r="AX85" i="42"/>
  <c r="AW85" i="42"/>
  <c r="AV85" i="42"/>
  <c r="AT85" i="42"/>
  <c r="AS85" i="42"/>
  <c r="AR85" i="42"/>
  <c r="AQ85" i="42"/>
  <c r="AP85" i="42"/>
  <c r="AO85" i="42"/>
  <c r="AM85" i="42"/>
  <c r="AL85" i="42"/>
  <c r="AK85" i="42"/>
  <c r="AJ85" i="42"/>
  <c r="AI85" i="42"/>
  <c r="AH85" i="42"/>
  <c r="AF85" i="42"/>
  <c r="AE85" i="42"/>
  <c r="AD85" i="42"/>
  <c r="AC85" i="42"/>
  <c r="AB85" i="42"/>
  <c r="AA85" i="42"/>
  <c r="Y85" i="42"/>
  <c r="X85" i="42"/>
  <c r="W85" i="42"/>
  <c r="V85" i="42"/>
  <c r="U85" i="42"/>
  <c r="T85" i="42"/>
  <c r="R85" i="42"/>
  <c r="Q85" i="42"/>
  <c r="P85" i="42"/>
  <c r="O85" i="42"/>
  <c r="N85" i="42"/>
  <c r="M85" i="42"/>
  <c r="K85" i="42"/>
  <c r="J85" i="42"/>
  <c r="I85" i="42"/>
  <c r="H85" i="42"/>
  <c r="G85" i="42"/>
  <c r="F85" i="42"/>
  <c r="BA84" i="42"/>
  <c r="AZ84" i="42"/>
  <c r="AY84" i="42"/>
  <c r="AX84" i="42"/>
  <c r="AW84" i="42"/>
  <c r="AV84" i="42"/>
  <c r="AT84" i="42"/>
  <c r="AS84" i="42"/>
  <c r="AR84" i="42"/>
  <c r="AQ84" i="42"/>
  <c r="AP84" i="42"/>
  <c r="AO84" i="42"/>
  <c r="AM84" i="42"/>
  <c r="AL84" i="42"/>
  <c r="AK84" i="42"/>
  <c r="AJ84" i="42"/>
  <c r="AI84" i="42"/>
  <c r="AH84" i="42"/>
  <c r="AF84" i="42"/>
  <c r="AE84" i="42"/>
  <c r="AD84" i="42"/>
  <c r="AC84" i="42"/>
  <c r="AB84" i="42"/>
  <c r="AA84" i="42"/>
  <c r="Y84" i="42"/>
  <c r="X84" i="42"/>
  <c r="W84" i="42"/>
  <c r="V84" i="42"/>
  <c r="U84" i="42"/>
  <c r="T84" i="42"/>
  <c r="R84" i="42"/>
  <c r="Q84" i="42"/>
  <c r="P84" i="42"/>
  <c r="O84" i="42"/>
  <c r="N84" i="42"/>
  <c r="M84" i="42"/>
  <c r="K84" i="42"/>
  <c r="J84" i="42"/>
  <c r="I84" i="42"/>
  <c r="H84" i="42"/>
  <c r="G84" i="42"/>
  <c r="F84" i="42"/>
  <c r="BA83" i="42"/>
  <c r="AZ83" i="42"/>
  <c r="AY83" i="42"/>
  <c r="AX83" i="42"/>
  <c r="AW83" i="42"/>
  <c r="AV83" i="42"/>
  <c r="AT83" i="42"/>
  <c r="AS83" i="42"/>
  <c r="AR83" i="42"/>
  <c r="AQ83" i="42"/>
  <c r="AP83" i="42"/>
  <c r="AO83" i="42"/>
  <c r="AM83" i="42"/>
  <c r="AL83" i="42"/>
  <c r="AK83" i="42"/>
  <c r="AJ83" i="42"/>
  <c r="AI83" i="42"/>
  <c r="AH83" i="42"/>
  <c r="AF83" i="42"/>
  <c r="AE83" i="42"/>
  <c r="AD83" i="42"/>
  <c r="AC83" i="42"/>
  <c r="AB83" i="42"/>
  <c r="AA83" i="42"/>
  <c r="Y83" i="42"/>
  <c r="X83" i="42"/>
  <c r="W83" i="42"/>
  <c r="V83" i="42"/>
  <c r="U83" i="42"/>
  <c r="T83" i="42"/>
  <c r="R83" i="42"/>
  <c r="Q83" i="42"/>
  <c r="P83" i="42"/>
  <c r="O83" i="42"/>
  <c r="N83" i="42"/>
  <c r="M83" i="42"/>
  <c r="K83" i="42"/>
  <c r="J83" i="42"/>
  <c r="I83" i="42"/>
  <c r="H83" i="42"/>
  <c r="G83" i="42"/>
  <c r="F83" i="42"/>
  <c r="BA82" i="42"/>
  <c r="AZ82" i="42"/>
  <c r="AY82" i="42"/>
  <c r="AX82" i="42"/>
  <c r="AW82" i="42"/>
  <c r="AV82" i="42"/>
  <c r="AT82" i="42"/>
  <c r="AS82" i="42"/>
  <c r="AR82" i="42"/>
  <c r="AQ82" i="42"/>
  <c r="AP82" i="42"/>
  <c r="AO82" i="42"/>
  <c r="AM82" i="42"/>
  <c r="AL82" i="42"/>
  <c r="AK82" i="42"/>
  <c r="AJ82" i="42"/>
  <c r="AI82" i="42"/>
  <c r="AH82" i="42"/>
  <c r="AF82" i="42"/>
  <c r="AE82" i="42"/>
  <c r="AD82" i="42"/>
  <c r="AC82" i="42"/>
  <c r="AB82" i="42"/>
  <c r="AA82" i="42"/>
  <c r="Y82" i="42"/>
  <c r="X82" i="42"/>
  <c r="W82" i="42"/>
  <c r="V82" i="42"/>
  <c r="U82" i="42"/>
  <c r="T82" i="42"/>
  <c r="R82" i="42"/>
  <c r="Q82" i="42"/>
  <c r="P82" i="42"/>
  <c r="O82" i="42"/>
  <c r="N82" i="42"/>
  <c r="M82" i="42"/>
  <c r="K82" i="42"/>
  <c r="J82" i="42"/>
  <c r="I82" i="42"/>
  <c r="H82" i="42"/>
  <c r="G82" i="42"/>
  <c r="F82" i="42"/>
  <c r="BA81" i="42"/>
  <c r="AZ81" i="42"/>
  <c r="AY81" i="42"/>
  <c r="AX81" i="42"/>
  <c r="AW81" i="42"/>
  <c r="AV81" i="42"/>
  <c r="AT81" i="42"/>
  <c r="AS81" i="42"/>
  <c r="AR81" i="42"/>
  <c r="AQ81" i="42"/>
  <c r="AP81" i="42"/>
  <c r="AO81" i="42"/>
  <c r="AM81" i="42"/>
  <c r="AL81" i="42"/>
  <c r="AK81" i="42"/>
  <c r="AJ81" i="42"/>
  <c r="AI81" i="42"/>
  <c r="AH81" i="42"/>
  <c r="AF81" i="42"/>
  <c r="AE81" i="42"/>
  <c r="AD81" i="42"/>
  <c r="AC81" i="42"/>
  <c r="AB81" i="42"/>
  <c r="AA81" i="42"/>
  <c r="Y81" i="42"/>
  <c r="X81" i="42"/>
  <c r="W81" i="42"/>
  <c r="V81" i="42"/>
  <c r="U81" i="42"/>
  <c r="T81" i="42"/>
  <c r="R81" i="42"/>
  <c r="Q81" i="42"/>
  <c r="P81" i="42"/>
  <c r="O81" i="42"/>
  <c r="N81" i="42"/>
  <c r="M81" i="42"/>
  <c r="K81" i="42"/>
  <c r="J81" i="42"/>
  <c r="I81" i="42"/>
  <c r="H81" i="42"/>
  <c r="G81" i="42"/>
  <c r="F81" i="42"/>
  <c r="BA80" i="42"/>
  <c r="AZ80" i="42"/>
  <c r="AY80" i="42"/>
  <c r="AX80" i="42"/>
  <c r="AW80" i="42"/>
  <c r="AV80" i="42"/>
  <c r="AT80" i="42"/>
  <c r="AS80" i="42"/>
  <c r="AR80" i="42"/>
  <c r="AQ80" i="42"/>
  <c r="AP80" i="42"/>
  <c r="AO80" i="42"/>
  <c r="AM80" i="42"/>
  <c r="AL80" i="42"/>
  <c r="AK80" i="42"/>
  <c r="AJ80" i="42"/>
  <c r="AI80" i="42"/>
  <c r="AH80" i="42"/>
  <c r="AF80" i="42"/>
  <c r="AE80" i="42"/>
  <c r="AD80" i="42"/>
  <c r="AC80" i="42"/>
  <c r="AB80" i="42"/>
  <c r="AA80" i="42"/>
  <c r="Y80" i="42"/>
  <c r="X80" i="42"/>
  <c r="W80" i="42"/>
  <c r="V80" i="42"/>
  <c r="U80" i="42"/>
  <c r="T80" i="42"/>
  <c r="R80" i="42"/>
  <c r="Q80" i="42"/>
  <c r="P80" i="42"/>
  <c r="O80" i="42"/>
  <c r="N80" i="42"/>
  <c r="M80" i="42"/>
  <c r="K80" i="42"/>
  <c r="J80" i="42"/>
  <c r="I80" i="42"/>
  <c r="H80" i="42"/>
  <c r="G80" i="42"/>
  <c r="F80" i="42"/>
  <c r="BA79" i="42"/>
  <c r="AZ79" i="42"/>
  <c r="AY79" i="42"/>
  <c r="AX79" i="42"/>
  <c r="AW79" i="42"/>
  <c r="AV79" i="42"/>
  <c r="AT79" i="42"/>
  <c r="AS79" i="42"/>
  <c r="AR79" i="42"/>
  <c r="AQ79" i="42"/>
  <c r="AP79" i="42"/>
  <c r="AO79" i="42"/>
  <c r="AM79" i="42"/>
  <c r="AL79" i="42"/>
  <c r="AK79" i="42"/>
  <c r="AJ79" i="42"/>
  <c r="AI79" i="42"/>
  <c r="AH79" i="42"/>
  <c r="AF79" i="42"/>
  <c r="AE79" i="42"/>
  <c r="AD79" i="42"/>
  <c r="AC79" i="42"/>
  <c r="AB79" i="42"/>
  <c r="AA79" i="42"/>
  <c r="Y79" i="42"/>
  <c r="X79" i="42"/>
  <c r="W79" i="42"/>
  <c r="V79" i="42"/>
  <c r="U79" i="42"/>
  <c r="T79" i="42"/>
  <c r="R79" i="42"/>
  <c r="Q79" i="42"/>
  <c r="P79" i="42"/>
  <c r="O79" i="42"/>
  <c r="N79" i="42"/>
  <c r="M79" i="42"/>
  <c r="K79" i="42"/>
  <c r="J79" i="42"/>
  <c r="I79" i="42"/>
  <c r="H79" i="42"/>
  <c r="G79" i="42"/>
  <c r="F79" i="42"/>
  <c r="BA78" i="42"/>
  <c r="AZ78" i="42"/>
  <c r="AY78" i="42"/>
  <c r="AX78" i="42"/>
  <c r="AW78" i="42"/>
  <c r="AV78" i="42"/>
  <c r="AT78" i="42"/>
  <c r="AS78" i="42"/>
  <c r="AR78" i="42"/>
  <c r="AQ78" i="42"/>
  <c r="AP78" i="42"/>
  <c r="AO78" i="42"/>
  <c r="AM78" i="42"/>
  <c r="AL78" i="42"/>
  <c r="AK78" i="42"/>
  <c r="AJ78" i="42"/>
  <c r="AI78" i="42"/>
  <c r="AH78" i="42"/>
  <c r="AF78" i="42"/>
  <c r="AE78" i="42"/>
  <c r="AD78" i="42"/>
  <c r="AC78" i="42"/>
  <c r="AB78" i="42"/>
  <c r="AA78" i="42"/>
  <c r="Y78" i="42"/>
  <c r="X78" i="42"/>
  <c r="W78" i="42"/>
  <c r="V78" i="42"/>
  <c r="U78" i="42"/>
  <c r="T78" i="42"/>
  <c r="R78" i="42"/>
  <c r="Q78" i="42"/>
  <c r="P78" i="42"/>
  <c r="O78" i="42"/>
  <c r="N78" i="42"/>
  <c r="M78" i="42"/>
  <c r="K78" i="42"/>
  <c r="J78" i="42"/>
  <c r="I78" i="42"/>
  <c r="H78" i="42"/>
  <c r="G78" i="42"/>
  <c r="F78" i="42"/>
  <c r="BA77" i="42"/>
  <c r="AZ77" i="42"/>
  <c r="AY77" i="42"/>
  <c r="AX77" i="42"/>
  <c r="AW77" i="42"/>
  <c r="AV77" i="42"/>
  <c r="AT77" i="42"/>
  <c r="AS77" i="42"/>
  <c r="AR77" i="42"/>
  <c r="AQ77" i="42"/>
  <c r="AP77" i="42"/>
  <c r="AO77" i="42"/>
  <c r="AM77" i="42"/>
  <c r="AL77" i="42"/>
  <c r="AK77" i="42"/>
  <c r="AJ77" i="42"/>
  <c r="AI77" i="42"/>
  <c r="AH77" i="42"/>
  <c r="AF77" i="42"/>
  <c r="AE77" i="42"/>
  <c r="AD77" i="42"/>
  <c r="AC77" i="42"/>
  <c r="AB77" i="42"/>
  <c r="AA77" i="42"/>
  <c r="Y77" i="42"/>
  <c r="X77" i="42"/>
  <c r="W77" i="42"/>
  <c r="V77" i="42"/>
  <c r="U77" i="42"/>
  <c r="T77" i="42"/>
  <c r="R77" i="42"/>
  <c r="Q77" i="42"/>
  <c r="P77" i="42"/>
  <c r="O77" i="42"/>
  <c r="N77" i="42"/>
  <c r="M77" i="42"/>
  <c r="K77" i="42"/>
  <c r="J77" i="42"/>
  <c r="I77" i="42"/>
  <c r="H77" i="42"/>
  <c r="G77" i="42"/>
  <c r="F77" i="42"/>
  <c r="BA76" i="42"/>
  <c r="AZ76" i="42"/>
  <c r="AY76" i="42"/>
  <c r="AX76" i="42"/>
  <c r="AW76" i="42"/>
  <c r="AV76" i="42"/>
  <c r="AT76" i="42"/>
  <c r="AS76" i="42"/>
  <c r="AR76" i="42"/>
  <c r="AQ76" i="42"/>
  <c r="AP76" i="42"/>
  <c r="AO76" i="42"/>
  <c r="AM76" i="42"/>
  <c r="AL76" i="42"/>
  <c r="AK76" i="42"/>
  <c r="AJ76" i="42"/>
  <c r="AI76" i="42"/>
  <c r="AH76" i="42"/>
  <c r="AF76" i="42"/>
  <c r="AE76" i="42"/>
  <c r="AD76" i="42"/>
  <c r="AC76" i="42"/>
  <c r="AB76" i="42"/>
  <c r="AA76" i="42"/>
  <c r="Y76" i="42"/>
  <c r="X76" i="42"/>
  <c r="W76" i="42"/>
  <c r="V76" i="42"/>
  <c r="U76" i="42"/>
  <c r="T76" i="42"/>
  <c r="R76" i="42"/>
  <c r="Q76" i="42"/>
  <c r="P76" i="42"/>
  <c r="O76" i="42"/>
  <c r="N76" i="42"/>
  <c r="M76" i="42"/>
  <c r="K76" i="42"/>
  <c r="J76" i="42"/>
  <c r="I76" i="42"/>
  <c r="H76" i="42"/>
  <c r="G76" i="42"/>
  <c r="F76" i="42"/>
  <c r="BA75" i="42"/>
  <c r="AZ75" i="42"/>
  <c r="AY75" i="42"/>
  <c r="AX75" i="42"/>
  <c r="AW75" i="42"/>
  <c r="AV75" i="42"/>
  <c r="AT75" i="42"/>
  <c r="AS75" i="42"/>
  <c r="AR75" i="42"/>
  <c r="AQ75" i="42"/>
  <c r="AP75" i="42"/>
  <c r="AO75" i="42"/>
  <c r="AM75" i="42"/>
  <c r="AL75" i="42"/>
  <c r="AK75" i="42"/>
  <c r="AJ75" i="42"/>
  <c r="AI75" i="42"/>
  <c r="AH75" i="42"/>
  <c r="AF75" i="42"/>
  <c r="AE75" i="42"/>
  <c r="AD75" i="42"/>
  <c r="AC75" i="42"/>
  <c r="AB75" i="42"/>
  <c r="AA75" i="42"/>
  <c r="Y75" i="42"/>
  <c r="X75" i="42"/>
  <c r="W75" i="42"/>
  <c r="V75" i="42"/>
  <c r="U75" i="42"/>
  <c r="T75" i="42"/>
  <c r="R75" i="42"/>
  <c r="Q75" i="42"/>
  <c r="P75" i="42"/>
  <c r="O75" i="42"/>
  <c r="N75" i="42"/>
  <c r="M75" i="42"/>
  <c r="K75" i="42"/>
  <c r="J75" i="42"/>
  <c r="I75" i="42"/>
  <c r="H75" i="42"/>
  <c r="G75" i="42"/>
  <c r="F75" i="42"/>
  <c r="BA74" i="42"/>
  <c r="AZ74" i="42"/>
  <c r="AY74" i="42"/>
  <c r="AX74" i="42"/>
  <c r="AW74" i="42"/>
  <c r="AV74" i="42"/>
  <c r="AT74" i="42"/>
  <c r="AS74" i="42"/>
  <c r="AR74" i="42"/>
  <c r="AQ74" i="42"/>
  <c r="AP74" i="42"/>
  <c r="AO74" i="42"/>
  <c r="AM74" i="42"/>
  <c r="AL74" i="42"/>
  <c r="AK74" i="42"/>
  <c r="AJ74" i="42"/>
  <c r="AI74" i="42"/>
  <c r="AH74" i="42"/>
  <c r="AF74" i="42"/>
  <c r="AE74" i="42"/>
  <c r="AD74" i="42"/>
  <c r="AC74" i="42"/>
  <c r="AB74" i="42"/>
  <c r="AA74" i="42"/>
  <c r="Y74" i="42"/>
  <c r="X74" i="42"/>
  <c r="W74" i="42"/>
  <c r="V74" i="42"/>
  <c r="U74" i="42"/>
  <c r="T74" i="42"/>
  <c r="R74" i="42"/>
  <c r="Q74" i="42"/>
  <c r="P74" i="42"/>
  <c r="O74" i="42"/>
  <c r="N74" i="42"/>
  <c r="M74" i="42"/>
  <c r="K74" i="42"/>
  <c r="J74" i="42"/>
  <c r="I74" i="42"/>
  <c r="H74" i="42"/>
  <c r="G74" i="42"/>
  <c r="F74" i="42"/>
  <c r="BA73" i="42"/>
  <c r="AZ73" i="42"/>
  <c r="AY73" i="42"/>
  <c r="AX73" i="42"/>
  <c r="AW73" i="42"/>
  <c r="AV73" i="42"/>
  <c r="AT73" i="42"/>
  <c r="AS73" i="42"/>
  <c r="AR73" i="42"/>
  <c r="AQ73" i="42"/>
  <c r="AP73" i="42"/>
  <c r="AO73" i="42"/>
  <c r="AM73" i="42"/>
  <c r="AL73" i="42"/>
  <c r="AK73" i="42"/>
  <c r="AJ73" i="42"/>
  <c r="AI73" i="42"/>
  <c r="AH73" i="42"/>
  <c r="AF73" i="42"/>
  <c r="AE73" i="42"/>
  <c r="AD73" i="42"/>
  <c r="AC73" i="42"/>
  <c r="AB73" i="42"/>
  <c r="AA73" i="42"/>
  <c r="Y73" i="42"/>
  <c r="X73" i="42"/>
  <c r="W73" i="42"/>
  <c r="V73" i="42"/>
  <c r="U73" i="42"/>
  <c r="T73" i="42"/>
  <c r="R73" i="42"/>
  <c r="Q73" i="42"/>
  <c r="P73" i="42"/>
  <c r="O73" i="42"/>
  <c r="N73" i="42"/>
  <c r="M73" i="42"/>
  <c r="K73" i="42"/>
  <c r="J73" i="42"/>
  <c r="I73" i="42"/>
  <c r="H73" i="42"/>
  <c r="G73" i="42"/>
  <c r="F73" i="42"/>
  <c r="BA72" i="42"/>
  <c r="AZ72" i="42"/>
  <c r="AY72" i="42"/>
  <c r="AX72" i="42"/>
  <c r="AW72" i="42"/>
  <c r="AV72" i="42"/>
  <c r="AT72" i="42"/>
  <c r="AS72" i="42"/>
  <c r="AR72" i="42"/>
  <c r="AQ72" i="42"/>
  <c r="AP72" i="42"/>
  <c r="AO72" i="42"/>
  <c r="AM72" i="42"/>
  <c r="AL72" i="42"/>
  <c r="AK72" i="42"/>
  <c r="AJ72" i="42"/>
  <c r="AI72" i="42"/>
  <c r="AH72" i="42"/>
  <c r="AF72" i="42"/>
  <c r="AE72" i="42"/>
  <c r="AD72" i="42"/>
  <c r="AC72" i="42"/>
  <c r="AB72" i="42"/>
  <c r="AA72" i="42"/>
  <c r="Y72" i="42"/>
  <c r="X72" i="42"/>
  <c r="W72" i="42"/>
  <c r="V72" i="42"/>
  <c r="U72" i="42"/>
  <c r="T72" i="42"/>
  <c r="R72" i="42"/>
  <c r="Q72" i="42"/>
  <c r="P72" i="42"/>
  <c r="O72" i="42"/>
  <c r="N72" i="42"/>
  <c r="M72" i="42"/>
  <c r="K72" i="42"/>
  <c r="J72" i="42"/>
  <c r="I72" i="42"/>
  <c r="H72" i="42"/>
  <c r="G72" i="42"/>
  <c r="F72" i="42"/>
  <c r="BA71" i="42"/>
  <c r="AZ71" i="42"/>
  <c r="AY71" i="42"/>
  <c r="AX71" i="42"/>
  <c r="AW71" i="42"/>
  <c r="AV71" i="42"/>
  <c r="AT71" i="42"/>
  <c r="AS71" i="42"/>
  <c r="AR71" i="42"/>
  <c r="AQ71" i="42"/>
  <c r="AP71" i="42"/>
  <c r="AO71" i="42"/>
  <c r="AM71" i="42"/>
  <c r="AL71" i="42"/>
  <c r="AK71" i="42"/>
  <c r="AJ71" i="42"/>
  <c r="AI71" i="42"/>
  <c r="AH71" i="42"/>
  <c r="AF71" i="42"/>
  <c r="AE71" i="42"/>
  <c r="AD71" i="42"/>
  <c r="AC71" i="42"/>
  <c r="AB71" i="42"/>
  <c r="AA71" i="42"/>
  <c r="Y71" i="42"/>
  <c r="X71" i="42"/>
  <c r="W71" i="42"/>
  <c r="V71" i="42"/>
  <c r="U71" i="42"/>
  <c r="T71" i="42"/>
  <c r="R71" i="42"/>
  <c r="Q71" i="42"/>
  <c r="P71" i="42"/>
  <c r="O71" i="42"/>
  <c r="N71" i="42"/>
  <c r="M71" i="42"/>
  <c r="K71" i="42"/>
  <c r="J71" i="42"/>
  <c r="I71" i="42"/>
  <c r="H71" i="42"/>
  <c r="G71" i="42"/>
  <c r="F71" i="42"/>
  <c r="BA70" i="42"/>
  <c r="AZ70" i="42"/>
  <c r="AY70" i="42"/>
  <c r="AX70" i="42"/>
  <c r="AW70" i="42"/>
  <c r="AV70" i="42"/>
  <c r="AT70" i="42"/>
  <c r="AS70" i="42"/>
  <c r="AR70" i="42"/>
  <c r="AQ70" i="42"/>
  <c r="AP70" i="42"/>
  <c r="AO70" i="42"/>
  <c r="AM70" i="42"/>
  <c r="AL70" i="42"/>
  <c r="AK70" i="42"/>
  <c r="AJ70" i="42"/>
  <c r="AI70" i="42"/>
  <c r="AH70" i="42"/>
  <c r="AF70" i="42"/>
  <c r="AE70" i="42"/>
  <c r="AD70" i="42"/>
  <c r="AC70" i="42"/>
  <c r="AB70" i="42"/>
  <c r="AA70" i="42"/>
  <c r="Y70" i="42"/>
  <c r="X70" i="42"/>
  <c r="W70" i="42"/>
  <c r="V70" i="42"/>
  <c r="U70" i="42"/>
  <c r="T70" i="42"/>
  <c r="R70" i="42"/>
  <c r="Q70" i="42"/>
  <c r="P70" i="42"/>
  <c r="O70" i="42"/>
  <c r="N70" i="42"/>
  <c r="M70" i="42"/>
  <c r="K70" i="42"/>
  <c r="J70" i="42"/>
  <c r="I70" i="42"/>
  <c r="H70" i="42"/>
  <c r="G70" i="42"/>
  <c r="F70" i="42"/>
  <c r="BA69" i="42"/>
  <c r="AZ69" i="42"/>
  <c r="AY69" i="42"/>
  <c r="AX69" i="42"/>
  <c r="AW69" i="42"/>
  <c r="AV69" i="42"/>
  <c r="AT69" i="42"/>
  <c r="AS69" i="42"/>
  <c r="AR69" i="42"/>
  <c r="AQ69" i="42"/>
  <c r="AP69" i="42"/>
  <c r="AO69" i="42"/>
  <c r="AM69" i="42"/>
  <c r="AL69" i="42"/>
  <c r="AK69" i="42"/>
  <c r="AJ69" i="42"/>
  <c r="AI69" i="42"/>
  <c r="AH69" i="42"/>
  <c r="AF69" i="42"/>
  <c r="AE69" i="42"/>
  <c r="AD69" i="42"/>
  <c r="AC69" i="42"/>
  <c r="AB69" i="42"/>
  <c r="AA69" i="42"/>
  <c r="Y69" i="42"/>
  <c r="X69" i="42"/>
  <c r="W69" i="42"/>
  <c r="V69" i="42"/>
  <c r="U69" i="42"/>
  <c r="T69" i="42"/>
  <c r="R69" i="42"/>
  <c r="Q69" i="42"/>
  <c r="P69" i="42"/>
  <c r="O69" i="42"/>
  <c r="N69" i="42"/>
  <c r="M69" i="42"/>
  <c r="K69" i="42"/>
  <c r="J69" i="42"/>
  <c r="I69" i="42"/>
  <c r="H69" i="42"/>
  <c r="G69" i="42"/>
  <c r="F69" i="42"/>
  <c r="BA68" i="42"/>
  <c r="AZ68" i="42"/>
  <c r="AY68" i="42"/>
  <c r="AX68" i="42"/>
  <c r="AW68" i="42"/>
  <c r="AV68" i="42"/>
  <c r="AT68" i="42"/>
  <c r="AS68" i="42"/>
  <c r="AR68" i="42"/>
  <c r="AQ68" i="42"/>
  <c r="AP68" i="42"/>
  <c r="AO68" i="42"/>
  <c r="AM68" i="42"/>
  <c r="AL68" i="42"/>
  <c r="AK68" i="42"/>
  <c r="AJ68" i="42"/>
  <c r="AI68" i="42"/>
  <c r="AH68" i="42"/>
  <c r="AF68" i="42"/>
  <c r="AE68" i="42"/>
  <c r="AD68" i="42"/>
  <c r="AC68" i="42"/>
  <c r="AB68" i="42"/>
  <c r="AA68" i="42"/>
  <c r="Y68" i="42"/>
  <c r="X68" i="42"/>
  <c r="W68" i="42"/>
  <c r="V68" i="42"/>
  <c r="U68" i="42"/>
  <c r="T68" i="42"/>
  <c r="R68" i="42"/>
  <c r="Q68" i="42"/>
  <c r="P68" i="42"/>
  <c r="O68" i="42"/>
  <c r="N68" i="42"/>
  <c r="M68" i="42"/>
  <c r="K68" i="42"/>
  <c r="J68" i="42"/>
  <c r="I68" i="42"/>
  <c r="H68" i="42"/>
  <c r="G68" i="42"/>
  <c r="F68" i="42"/>
  <c r="BA67" i="42"/>
  <c r="AZ67" i="42"/>
  <c r="AY67" i="42"/>
  <c r="AX67" i="42"/>
  <c r="AW67" i="42"/>
  <c r="AV67" i="42"/>
  <c r="AT67" i="42"/>
  <c r="AS67" i="42"/>
  <c r="AR67" i="42"/>
  <c r="AQ67" i="42"/>
  <c r="AP67" i="42"/>
  <c r="AO67" i="42"/>
  <c r="AM67" i="42"/>
  <c r="AL67" i="42"/>
  <c r="AK67" i="42"/>
  <c r="AJ67" i="42"/>
  <c r="AI67" i="42"/>
  <c r="AH67" i="42"/>
  <c r="AF67" i="42"/>
  <c r="AE67" i="42"/>
  <c r="AD67" i="42"/>
  <c r="AC67" i="42"/>
  <c r="AB67" i="42"/>
  <c r="AA67" i="42"/>
  <c r="Y67" i="42"/>
  <c r="X67" i="42"/>
  <c r="W67" i="42"/>
  <c r="V67" i="42"/>
  <c r="U67" i="42"/>
  <c r="T67" i="42"/>
  <c r="R67" i="42"/>
  <c r="Q67" i="42"/>
  <c r="P67" i="42"/>
  <c r="O67" i="42"/>
  <c r="N67" i="42"/>
  <c r="M67" i="42"/>
  <c r="K67" i="42"/>
  <c r="J67" i="42"/>
  <c r="I67" i="42"/>
  <c r="H67" i="42"/>
  <c r="G67" i="42"/>
  <c r="F67" i="42"/>
  <c r="BA66" i="42"/>
  <c r="AZ66" i="42"/>
  <c r="AY66" i="42"/>
  <c r="AX66" i="42"/>
  <c r="AW66" i="42"/>
  <c r="AV66" i="42"/>
  <c r="AT66" i="42"/>
  <c r="AS66" i="42"/>
  <c r="AR66" i="42"/>
  <c r="AQ66" i="42"/>
  <c r="AP66" i="42"/>
  <c r="AO66" i="42"/>
  <c r="AM66" i="42"/>
  <c r="AL66" i="42"/>
  <c r="AK66" i="42"/>
  <c r="AJ66" i="42"/>
  <c r="AI66" i="42"/>
  <c r="AH66" i="42"/>
  <c r="AF66" i="42"/>
  <c r="AE66" i="42"/>
  <c r="AD66" i="42"/>
  <c r="AC66" i="42"/>
  <c r="AB66" i="42"/>
  <c r="AA66" i="42"/>
  <c r="Y66" i="42"/>
  <c r="X66" i="42"/>
  <c r="W66" i="42"/>
  <c r="V66" i="42"/>
  <c r="U66" i="42"/>
  <c r="T66" i="42"/>
  <c r="R66" i="42"/>
  <c r="Q66" i="42"/>
  <c r="P66" i="42"/>
  <c r="O66" i="42"/>
  <c r="N66" i="42"/>
  <c r="M66" i="42"/>
  <c r="K66" i="42"/>
  <c r="J66" i="42"/>
  <c r="I66" i="42"/>
  <c r="H66" i="42"/>
  <c r="G66" i="42"/>
  <c r="F66" i="42"/>
  <c r="BA65" i="42"/>
  <c r="AZ65" i="42"/>
  <c r="AY65" i="42"/>
  <c r="AX65" i="42"/>
  <c r="AW65" i="42"/>
  <c r="AV65" i="42"/>
  <c r="AT65" i="42"/>
  <c r="AS65" i="42"/>
  <c r="AR65" i="42"/>
  <c r="AQ65" i="42"/>
  <c r="AP65" i="42"/>
  <c r="AO65" i="42"/>
  <c r="AM65" i="42"/>
  <c r="AL65" i="42"/>
  <c r="AK65" i="42"/>
  <c r="AJ65" i="42"/>
  <c r="AI65" i="42"/>
  <c r="AH65" i="42"/>
  <c r="AF65" i="42"/>
  <c r="AE65" i="42"/>
  <c r="AD65" i="42"/>
  <c r="AC65" i="42"/>
  <c r="AB65" i="42"/>
  <c r="AA65" i="42"/>
  <c r="Y65" i="42"/>
  <c r="X65" i="42"/>
  <c r="W65" i="42"/>
  <c r="V65" i="42"/>
  <c r="U65" i="42"/>
  <c r="T65" i="42"/>
  <c r="R65" i="42"/>
  <c r="Q65" i="42"/>
  <c r="P65" i="42"/>
  <c r="O65" i="42"/>
  <c r="N65" i="42"/>
  <c r="M65" i="42"/>
  <c r="K65" i="42"/>
  <c r="J65" i="42"/>
  <c r="I65" i="42"/>
  <c r="H65" i="42"/>
  <c r="G65" i="42"/>
  <c r="F65" i="42"/>
  <c r="BA64" i="42"/>
  <c r="AZ64" i="42"/>
  <c r="AY64" i="42"/>
  <c r="AX64" i="42"/>
  <c r="AW64" i="42"/>
  <c r="AV64" i="42"/>
  <c r="AT64" i="42"/>
  <c r="AS64" i="42"/>
  <c r="AR64" i="42"/>
  <c r="AQ64" i="42"/>
  <c r="AP64" i="42"/>
  <c r="AO64" i="42"/>
  <c r="AM64" i="42"/>
  <c r="AL64" i="42"/>
  <c r="AK64" i="42"/>
  <c r="AJ64" i="42"/>
  <c r="AI64" i="42"/>
  <c r="AH64" i="42"/>
  <c r="AF64" i="42"/>
  <c r="AE64" i="42"/>
  <c r="AD64" i="42"/>
  <c r="AC64" i="42"/>
  <c r="AB64" i="42"/>
  <c r="AA64" i="42"/>
  <c r="Y64" i="42"/>
  <c r="X64" i="42"/>
  <c r="W64" i="42"/>
  <c r="V64" i="42"/>
  <c r="U64" i="42"/>
  <c r="T64" i="42"/>
  <c r="R64" i="42"/>
  <c r="Q64" i="42"/>
  <c r="P64" i="42"/>
  <c r="O64" i="42"/>
  <c r="N64" i="42"/>
  <c r="M64" i="42"/>
  <c r="K64" i="42"/>
  <c r="J64" i="42"/>
  <c r="I64" i="42"/>
  <c r="H64" i="42"/>
  <c r="G64" i="42"/>
  <c r="F64" i="42"/>
  <c r="BA63" i="42"/>
  <c r="AZ63" i="42"/>
  <c r="AY63" i="42"/>
  <c r="AX63" i="42"/>
  <c r="AW63" i="42"/>
  <c r="AV63" i="42"/>
  <c r="AT63" i="42"/>
  <c r="AS63" i="42"/>
  <c r="AR63" i="42"/>
  <c r="AQ63" i="42"/>
  <c r="AP63" i="42"/>
  <c r="AO63" i="42"/>
  <c r="AM63" i="42"/>
  <c r="AL63" i="42"/>
  <c r="AK63" i="42"/>
  <c r="AJ63" i="42"/>
  <c r="AI63" i="42"/>
  <c r="AH63" i="42"/>
  <c r="AF63" i="42"/>
  <c r="AE63" i="42"/>
  <c r="AD63" i="42"/>
  <c r="AC63" i="42"/>
  <c r="AB63" i="42"/>
  <c r="AA63" i="42"/>
  <c r="Y63" i="42"/>
  <c r="X63" i="42"/>
  <c r="W63" i="42"/>
  <c r="V63" i="42"/>
  <c r="U63" i="42"/>
  <c r="T63" i="42"/>
  <c r="R63" i="42"/>
  <c r="Q63" i="42"/>
  <c r="P63" i="42"/>
  <c r="O63" i="42"/>
  <c r="N63" i="42"/>
  <c r="M63" i="42"/>
  <c r="K63" i="42"/>
  <c r="J63" i="42"/>
  <c r="I63" i="42"/>
  <c r="H63" i="42"/>
  <c r="G63" i="42"/>
  <c r="F63" i="42"/>
  <c r="BA62" i="42"/>
  <c r="AZ62" i="42"/>
  <c r="AY62" i="42"/>
  <c r="AX62" i="42"/>
  <c r="AW62" i="42"/>
  <c r="AV62" i="42"/>
  <c r="AT62" i="42"/>
  <c r="AS62" i="42"/>
  <c r="AR62" i="42"/>
  <c r="AQ62" i="42"/>
  <c r="AP62" i="42"/>
  <c r="AO62" i="42"/>
  <c r="AM62" i="42"/>
  <c r="AL62" i="42"/>
  <c r="AK62" i="42"/>
  <c r="AJ62" i="42"/>
  <c r="AI62" i="42"/>
  <c r="AH62" i="42"/>
  <c r="AF62" i="42"/>
  <c r="AE62" i="42"/>
  <c r="AD62" i="42"/>
  <c r="AC62" i="42"/>
  <c r="AB62" i="42"/>
  <c r="AA62" i="42"/>
  <c r="Y62" i="42"/>
  <c r="X62" i="42"/>
  <c r="W62" i="42"/>
  <c r="V62" i="42"/>
  <c r="U62" i="42"/>
  <c r="T62" i="42"/>
  <c r="R62" i="42"/>
  <c r="Q62" i="42"/>
  <c r="P62" i="42"/>
  <c r="O62" i="42"/>
  <c r="N62" i="42"/>
  <c r="M62" i="42"/>
  <c r="K62" i="42"/>
  <c r="J62" i="42"/>
  <c r="I62" i="42"/>
  <c r="H62" i="42"/>
  <c r="G62" i="42"/>
  <c r="F62" i="42"/>
  <c r="BA61" i="42"/>
  <c r="AZ61" i="42"/>
  <c r="AY61" i="42"/>
  <c r="AX61" i="42"/>
  <c r="AW61" i="42"/>
  <c r="AV61" i="42"/>
  <c r="AT61" i="42"/>
  <c r="AS61" i="42"/>
  <c r="AR61" i="42"/>
  <c r="AQ61" i="42"/>
  <c r="AP61" i="42"/>
  <c r="AO61" i="42"/>
  <c r="AM61" i="42"/>
  <c r="AL61" i="42"/>
  <c r="AK61" i="42"/>
  <c r="AJ61" i="42"/>
  <c r="AI61" i="42"/>
  <c r="AH61" i="42"/>
  <c r="AF61" i="42"/>
  <c r="AE61" i="42"/>
  <c r="AD61" i="42"/>
  <c r="AC61" i="42"/>
  <c r="AB61" i="42"/>
  <c r="AA61" i="42"/>
  <c r="Y61" i="42"/>
  <c r="X61" i="42"/>
  <c r="W61" i="42"/>
  <c r="V61" i="42"/>
  <c r="U61" i="42"/>
  <c r="T61" i="42"/>
  <c r="R61" i="42"/>
  <c r="Q61" i="42"/>
  <c r="P61" i="42"/>
  <c r="O61" i="42"/>
  <c r="N61" i="42"/>
  <c r="M61" i="42"/>
  <c r="K61" i="42"/>
  <c r="J61" i="42"/>
  <c r="I61" i="42"/>
  <c r="H61" i="42"/>
  <c r="G61" i="42"/>
  <c r="F61" i="42"/>
  <c r="BA60" i="42"/>
  <c r="AZ60" i="42"/>
  <c r="AY60" i="42"/>
  <c r="AX60" i="42"/>
  <c r="AW60" i="42"/>
  <c r="AV60" i="42"/>
  <c r="AT60" i="42"/>
  <c r="AS60" i="42"/>
  <c r="AR60" i="42"/>
  <c r="AQ60" i="42"/>
  <c r="AP60" i="42"/>
  <c r="AO60" i="42"/>
  <c r="AM60" i="42"/>
  <c r="AL60" i="42"/>
  <c r="AK60" i="42"/>
  <c r="AJ60" i="42"/>
  <c r="AI60" i="42"/>
  <c r="AH60" i="42"/>
  <c r="AF60" i="42"/>
  <c r="AE60" i="42"/>
  <c r="AD60" i="42"/>
  <c r="AC60" i="42"/>
  <c r="AB60" i="42"/>
  <c r="AA60" i="42"/>
  <c r="Y60" i="42"/>
  <c r="X60" i="42"/>
  <c r="W60" i="42"/>
  <c r="V60" i="42"/>
  <c r="U60" i="42"/>
  <c r="T60" i="42"/>
  <c r="R60" i="42"/>
  <c r="Q60" i="42"/>
  <c r="P60" i="42"/>
  <c r="O60" i="42"/>
  <c r="N60" i="42"/>
  <c r="M60" i="42"/>
  <c r="K60" i="42"/>
  <c r="J60" i="42"/>
  <c r="I60" i="42"/>
  <c r="H60" i="42"/>
  <c r="G60" i="42"/>
  <c r="F60" i="42"/>
  <c r="BA59" i="42"/>
  <c r="AZ59" i="42"/>
  <c r="AY59" i="42"/>
  <c r="AX59" i="42"/>
  <c r="AW59" i="42"/>
  <c r="AV59" i="42"/>
  <c r="AT59" i="42"/>
  <c r="AS59" i="42"/>
  <c r="AR59" i="42"/>
  <c r="AQ59" i="42"/>
  <c r="AP59" i="42"/>
  <c r="AO59" i="42"/>
  <c r="AM59" i="42"/>
  <c r="AL59" i="42"/>
  <c r="AK59" i="42"/>
  <c r="AJ59" i="42"/>
  <c r="AI59" i="42"/>
  <c r="AH59" i="42"/>
  <c r="AF59" i="42"/>
  <c r="AE59" i="42"/>
  <c r="AD59" i="42"/>
  <c r="AC59" i="42"/>
  <c r="AB59" i="42"/>
  <c r="AA59" i="42"/>
  <c r="Y59" i="42"/>
  <c r="X59" i="42"/>
  <c r="W59" i="42"/>
  <c r="V59" i="42"/>
  <c r="U59" i="42"/>
  <c r="T59" i="42"/>
  <c r="R59" i="42"/>
  <c r="Q59" i="42"/>
  <c r="P59" i="42"/>
  <c r="O59" i="42"/>
  <c r="N59" i="42"/>
  <c r="M59" i="42"/>
  <c r="K59" i="42"/>
  <c r="J59" i="42"/>
  <c r="I59" i="42"/>
  <c r="H59" i="42"/>
  <c r="G59" i="42"/>
  <c r="F59" i="42"/>
  <c r="BA58" i="42"/>
  <c r="AZ58" i="42"/>
  <c r="AY58" i="42"/>
  <c r="AX58" i="42"/>
  <c r="AW58" i="42"/>
  <c r="AV58" i="42"/>
  <c r="AT58" i="42"/>
  <c r="AS58" i="42"/>
  <c r="AR58" i="42"/>
  <c r="AQ58" i="42"/>
  <c r="AP58" i="42"/>
  <c r="AO58" i="42"/>
  <c r="AM58" i="42"/>
  <c r="AL58" i="42"/>
  <c r="AK58" i="42"/>
  <c r="AJ58" i="42"/>
  <c r="AI58" i="42"/>
  <c r="AH58" i="42"/>
  <c r="AF58" i="42"/>
  <c r="AE58" i="42"/>
  <c r="AD58" i="42"/>
  <c r="AC58" i="42"/>
  <c r="AB58" i="42"/>
  <c r="AA58" i="42"/>
  <c r="Y58" i="42"/>
  <c r="X58" i="42"/>
  <c r="W58" i="42"/>
  <c r="V58" i="42"/>
  <c r="U58" i="42"/>
  <c r="T58" i="42"/>
  <c r="R58" i="42"/>
  <c r="Q58" i="42"/>
  <c r="P58" i="42"/>
  <c r="O58" i="42"/>
  <c r="N58" i="42"/>
  <c r="M58" i="42"/>
  <c r="K58" i="42"/>
  <c r="J58" i="42"/>
  <c r="I58" i="42"/>
  <c r="H58" i="42"/>
  <c r="G58" i="42"/>
  <c r="F58" i="42"/>
  <c r="BA57" i="42"/>
  <c r="AZ57" i="42"/>
  <c r="AY57" i="42"/>
  <c r="AX57" i="42"/>
  <c r="AW57" i="42"/>
  <c r="AV57" i="42"/>
  <c r="AT57" i="42"/>
  <c r="AS57" i="42"/>
  <c r="AR57" i="42"/>
  <c r="AQ57" i="42"/>
  <c r="AP57" i="42"/>
  <c r="AO57" i="42"/>
  <c r="AM57" i="42"/>
  <c r="AL57" i="42"/>
  <c r="AK57" i="42"/>
  <c r="AJ57" i="42"/>
  <c r="AI57" i="42"/>
  <c r="AH57" i="42"/>
  <c r="AF57" i="42"/>
  <c r="AE57" i="42"/>
  <c r="AD57" i="42"/>
  <c r="AC57" i="42"/>
  <c r="AB57" i="42"/>
  <c r="AA57" i="42"/>
  <c r="Y57" i="42"/>
  <c r="X57" i="42"/>
  <c r="W57" i="42"/>
  <c r="V57" i="42"/>
  <c r="U57" i="42"/>
  <c r="T57" i="42"/>
  <c r="R57" i="42"/>
  <c r="Q57" i="42"/>
  <c r="P57" i="42"/>
  <c r="O57" i="42"/>
  <c r="N57" i="42"/>
  <c r="M57" i="42"/>
  <c r="K57" i="42"/>
  <c r="J57" i="42"/>
  <c r="I57" i="42"/>
  <c r="H57" i="42"/>
  <c r="G57" i="42"/>
  <c r="F57" i="42"/>
  <c r="BA56" i="42"/>
  <c r="AZ56" i="42"/>
  <c r="AY56" i="42"/>
  <c r="AX56" i="42"/>
  <c r="AW56" i="42"/>
  <c r="AV56" i="42"/>
  <c r="AT56" i="42"/>
  <c r="AS56" i="42"/>
  <c r="AR56" i="42"/>
  <c r="AQ56" i="42"/>
  <c r="AP56" i="42"/>
  <c r="AO56" i="42"/>
  <c r="AM56" i="42"/>
  <c r="AL56" i="42"/>
  <c r="AK56" i="42"/>
  <c r="AJ56" i="42"/>
  <c r="AI56" i="42"/>
  <c r="AH56" i="42"/>
  <c r="AF56" i="42"/>
  <c r="AE56" i="42"/>
  <c r="AD56" i="42"/>
  <c r="AC56" i="42"/>
  <c r="AB56" i="42"/>
  <c r="AA56" i="42"/>
  <c r="Y56" i="42"/>
  <c r="X56" i="42"/>
  <c r="W56" i="42"/>
  <c r="V56" i="42"/>
  <c r="U56" i="42"/>
  <c r="T56" i="42"/>
  <c r="R56" i="42"/>
  <c r="Q56" i="42"/>
  <c r="P56" i="42"/>
  <c r="O56" i="42"/>
  <c r="N56" i="42"/>
  <c r="M56" i="42"/>
  <c r="K56" i="42"/>
  <c r="J56" i="42"/>
  <c r="I56" i="42"/>
  <c r="H56" i="42"/>
  <c r="G56" i="42"/>
  <c r="F56" i="42"/>
  <c r="BA55" i="42"/>
  <c r="AZ55" i="42"/>
  <c r="AY55" i="42"/>
  <c r="AX55" i="42"/>
  <c r="AW55" i="42"/>
  <c r="AV55" i="42"/>
  <c r="AT55" i="42"/>
  <c r="AS55" i="42"/>
  <c r="AR55" i="42"/>
  <c r="AQ55" i="42"/>
  <c r="AP55" i="42"/>
  <c r="AO55" i="42"/>
  <c r="AM55" i="42"/>
  <c r="AL55" i="42"/>
  <c r="AK55" i="42"/>
  <c r="AJ55" i="42"/>
  <c r="AI55" i="42"/>
  <c r="AH55" i="42"/>
  <c r="AF55" i="42"/>
  <c r="AE55" i="42"/>
  <c r="AD55" i="42"/>
  <c r="AC55" i="42"/>
  <c r="AB55" i="42"/>
  <c r="AA55" i="42"/>
  <c r="Y55" i="42"/>
  <c r="X55" i="42"/>
  <c r="W55" i="42"/>
  <c r="V55" i="42"/>
  <c r="U55" i="42"/>
  <c r="T55" i="42"/>
  <c r="R55" i="42"/>
  <c r="Q55" i="42"/>
  <c r="P55" i="42"/>
  <c r="O55" i="42"/>
  <c r="N55" i="42"/>
  <c r="M55" i="42"/>
  <c r="K55" i="42"/>
  <c r="J55" i="42"/>
  <c r="I55" i="42"/>
  <c r="H55" i="42"/>
  <c r="G55" i="42"/>
  <c r="F55" i="42"/>
  <c r="BA54" i="42"/>
  <c r="AZ54" i="42"/>
  <c r="AY54" i="42"/>
  <c r="AX54" i="42"/>
  <c r="AW54" i="42"/>
  <c r="AV54" i="42"/>
  <c r="AT54" i="42"/>
  <c r="AS54" i="42"/>
  <c r="AR54" i="42"/>
  <c r="AQ54" i="42"/>
  <c r="AP54" i="42"/>
  <c r="AO54" i="42"/>
  <c r="AM54" i="42"/>
  <c r="AL54" i="42"/>
  <c r="AK54" i="42"/>
  <c r="AJ54" i="42"/>
  <c r="AI54" i="42"/>
  <c r="AH54" i="42"/>
  <c r="AF54" i="42"/>
  <c r="AE54" i="42"/>
  <c r="AD54" i="42"/>
  <c r="AC54" i="42"/>
  <c r="AB54" i="42"/>
  <c r="AA54" i="42"/>
  <c r="Y54" i="42"/>
  <c r="X54" i="42"/>
  <c r="W54" i="42"/>
  <c r="V54" i="42"/>
  <c r="U54" i="42"/>
  <c r="T54" i="42"/>
  <c r="R54" i="42"/>
  <c r="Q54" i="42"/>
  <c r="P54" i="42"/>
  <c r="O54" i="42"/>
  <c r="N54" i="42"/>
  <c r="M54" i="42"/>
  <c r="K54" i="42"/>
  <c r="J54" i="42"/>
  <c r="I54" i="42"/>
  <c r="H54" i="42"/>
  <c r="G54" i="42"/>
  <c r="F54" i="42"/>
  <c r="BA53" i="42"/>
  <c r="AZ53" i="42"/>
  <c r="AY53" i="42"/>
  <c r="AX53" i="42"/>
  <c r="AW53" i="42"/>
  <c r="AV53" i="42"/>
  <c r="AT53" i="42"/>
  <c r="AS53" i="42"/>
  <c r="AR53" i="42"/>
  <c r="AQ53" i="42"/>
  <c r="AP53" i="42"/>
  <c r="AO53" i="42"/>
  <c r="AM53" i="42"/>
  <c r="AL53" i="42"/>
  <c r="AK53" i="42"/>
  <c r="AJ53" i="42"/>
  <c r="AI53" i="42"/>
  <c r="AH53" i="42"/>
  <c r="AF53" i="42"/>
  <c r="AE53" i="42"/>
  <c r="AD53" i="42"/>
  <c r="AC53" i="42"/>
  <c r="AB53" i="42"/>
  <c r="AA53" i="42"/>
  <c r="Y53" i="42"/>
  <c r="X53" i="42"/>
  <c r="W53" i="42"/>
  <c r="V53" i="42"/>
  <c r="U53" i="42"/>
  <c r="T53" i="42"/>
  <c r="R53" i="42"/>
  <c r="Q53" i="42"/>
  <c r="P53" i="42"/>
  <c r="O53" i="42"/>
  <c r="N53" i="42"/>
  <c r="M53" i="42"/>
  <c r="K53" i="42"/>
  <c r="J53" i="42"/>
  <c r="I53" i="42"/>
  <c r="H53" i="42"/>
  <c r="G53" i="42"/>
  <c r="F53" i="42"/>
  <c r="BA52" i="42"/>
  <c r="AZ52" i="42"/>
  <c r="AY52" i="42"/>
  <c r="AX52" i="42"/>
  <c r="AW52" i="42"/>
  <c r="AV52" i="42"/>
  <c r="AT52" i="42"/>
  <c r="AS52" i="42"/>
  <c r="AR52" i="42"/>
  <c r="AQ52" i="42"/>
  <c r="AP52" i="42"/>
  <c r="AO52" i="42"/>
  <c r="AM52" i="42"/>
  <c r="AL52" i="42"/>
  <c r="AK52" i="42"/>
  <c r="AJ52" i="42"/>
  <c r="AI52" i="42"/>
  <c r="AH52" i="42"/>
  <c r="AF52" i="42"/>
  <c r="AE52" i="42"/>
  <c r="AD52" i="42"/>
  <c r="AC52" i="42"/>
  <c r="AB52" i="42"/>
  <c r="AA52" i="42"/>
  <c r="Y52" i="42"/>
  <c r="X52" i="42"/>
  <c r="W52" i="42"/>
  <c r="V52" i="42"/>
  <c r="U52" i="42"/>
  <c r="T52" i="42"/>
  <c r="R52" i="42"/>
  <c r="Q52" i="42"/>
  <c r="P52" i="42"/>
  <c r="O52" i="42"/>
  <c r="N52" i="42"/>
  <c r="M52" i="42"/>
  <c r="K52" i="42"/>
  <c r="J52" i="42"/>
  <c r="I52" i="42"/>
  <c r="H52" i="42"/>
  <c r="G52" i="42"/>
  <c r="F52" i="42"/>
  <c r="BA51" i="42"/>
  <c r="AZ51" i="42"/>
  <c r="AY51" i="42"/>
  <c r="AX51" i="42"/>
  <c r="AW51" i="42"/>
  <c r="AV51" i="42"/>
  <c r="AT51" i="42"/>
  <c r="AS51" i="42"/>
  <c r="AR51" i="42"/>
  <c r="AQ51" i="42"/>
  <c r="AP51" i="42"/>
  <c r="AO51" i="42"/>
  <c r="AM51" i="42"/>
  <c r="AL51" i="42"/>
  <c r="AK51" i="42"/>
  <c r="AJ51" i="42"/>
  <c r="AI51" i="42"/>
  <c r="AH51" i="42"/>
  <c r="AF51" i="42"/>
  <c r="AE51" i="42"/>
  <c r="AD51" i="42"/>
  <c r="AC51" i="42"/>
  <c r="AB51" i="42"/>
  <c r="AA51" i="42"/>
  <c r="Y51" i="42"/>
  <c r="X51" i="42"/>
  <c r="W51" i="42"/>
  <c r="V51" i="42"/>
  <c r="U51" i="42"/>
  <c r="T51" i="42"/>
  <c r="R51" i="42"/>
  <c r="Q51" i="42"/>
  <c r="P51" i="42"/>
  <c r="O51" i="42"/>
  <c r="N51" i="42"/>
  <c r="M51" i="42"/>
  <c r="K51" i="42"/>
  <c r="J51" i="42"/>
  <c r="I51" i="42"/>
  <c r="H51" i="42"/>
  <c r="G51" i="42"/>
  <c r="F51" i="42"/>
  <c r="BA50" i="42"/>
  <c r="AZ50" i="42"/>
  <c r="AY50" i="42"/>
  <c r="AX50" i="42"/>
  <c r="AW50" i="42"/>
  <c r="AV50" i="42"/>
  <c r="AT50" i="42"/>
  <c r="AS50" i="42"/>
  <c r="AR50" i="42"/>
  <c r="AQ50" i="42"/>
  <c r="AP50" i="42"/>
  <c r="AO50" i="42"/>
  <c r="AM50" i="42"/>
  <c r="AL50" i="42"/>
  <c r="AK50" i="42"/>
  <c r="AJ50" i="42"/>
  <c r="AI50" i="42"/>
  <c r="AH50" i="42"/>
  <c r="AF50" i="42"/>
  <c r="AE50" i="42"/>
  <c r="AD50" i="42"/>
  <c r="AC50" i="42"/>
  <c r="AB50" i="42"/>
  <c r="AA50" i="42"/>
  <c r="Y50" i="42"/>
  <c r="X50" i="42"/>
  <c r="W50" i="42"/>
  <c r="V50" i="42"/>
  <c r="U50" i="42"/>
  <c r="T50" i="42"/>
  <c r="R50" i="42"/>
  <c r="Q50" i="42"/>
  <c r="P50" i="42"/>
  <c r="O50" i="42"/>
  <c r="N50" i="42"/>
  <c r="M50" i="42"/>
  <c r="K50" i="42"/>
  <c r="J50" i="42"/>
  <c r="I50" i="42"/>
  <c r="H50" i="42"/>
  <c r="G50" i="42"/>
  <c r="F50" i="42"/>
  <c r="BA49" i="42"/>
  <c r="AZ49" i="42"/>
  <c r="AY49" i="42"/>
  <c r="AX49" i="42"/>
  <c r="AW49" i="42"/>
  <c r="AV49" i="42"/>
  <c r="AT49" i="42"/>
  <c r="AS49" i="42"/>
  <c r="AR49" i="42"/>
  <c r="AQ49" i="42"/>
  <c r="AP49" i="42"/>
  <c r="AO49" i="42"/>
  <c r="AM49" i="42"/>
  <c r="AL49" i="42"/>
  <c r="AK49" i="42"/>
  <c r="AJ49" i="42"/>
  <c r="AI49" i="42"/>
  <c r="AH49" i="42"/>
  <c r="AF49" i="42"/>
  <c r="AE49" i="42"/>
  <c r="AD49" i="42"/>
  <c r="AC49" i="42"/>
  <c r="AB49" i="42"/>
  <c r="AA49" i="42"/>
  <c r="Y49" i="42"/>
  <c r="X49" i="42"/>
  <c r="W49" i="42"/>
  <c r="V49" i="42"/>
  <c r="U49" i="42"/>
  <c r="T49" i="42"/>
  <c r="R49" i="42"/>
  <c r="Q49" i="42"/>
  <c r="P49" i="42"/>
  <c r="O49" i="42"/>
  <c r="N49" i="42"/>
  <c r="M49" i="42"/>
  <c r="K49" i="42"/>
  <c r="J49" i="42"/>
  <c r="I49" i="42"/>
  <c r="H49" i="42"/>
  <c r="G49" i="42"/>
  <c r="F49" i="42"/>
  <c r="BA48" i="42"/>
  <c r="AZ48" i="42"/>
  <c r="AY48" i="42"/>
  <c r="AX48" i="42"/>
  <c r="AW48" i="42"/>
  <c r="AV48" i="42"/>
  <c r="AT48" i="42"/>
  <c r="AS48" i="42"/>
  <c r="AR48" i="42"/>
  <c r="AQ48" i="42"/>
  <c r="AP48" i="42"/>
  <c r="AO48" i="42"/>
  <c r="AM48" i="42"/>
  <c r="AL48" i="42"/>
  <c r="AK48" i="42"/>
  <c r="AJ48" i="42"/>
  <c r="AI48" i="42"/>
  <c r="AH48" i="42"/>
  <c r="AF48" i="42"/>
  <c r="AE48" i="42"/>
  <c r="AD48" i="42"/>
  <c r="AC48" i="42"/>
  <c r="AB48" i="42"/>
  <c r="AA48" i="42"/>
  <c r="Y48" i="42"/>
  <c r="X48" i="42"/>
  <c r="W48" i="42"/>
  <c r="V48" i="42"/>
  <c r="U48" i="42"/>
  <c r="T48" i="42"/>
  <c r="R48" i="42"/>
  <c r="Q48" i="42"/>
  <c r="P48" i="42"/>
  <c r="O48" i="42"/>
  <c r="N48" i="42"/>
  <c r="M48" i="42"/>
  <c r="K48" i="42"/>
  <c r="J48" i="42"/>
  <c r="I48" i="42"/>
  <c r="H48" i="42"/>
  <c r="G48" i="42"/>
  <c r="F48" i="42"/>
  <c r="BA47" i="42"/>
  <c r="AZ47" i="42"/>
  <c r="AY47" i="42"/>
  <c r="AX47" i="42"/>
  <c r="AW47" i="42"/>
  <c r="AV47" i="42"/>
  <c r="AT47" i="42"/>
  <c r="AS47" i="42"/>
  <c r="AR47" i="42"/>
  <c r="AQ47" i="42"/>
  <c r="AP47" i="42"/>
  <c r="AO47" i="42"/>
  <c r="AM47" i="42"/>
  <c r="AL47" i="42"/>
  <c r="AK47" i="42"/>
  <c r="AJ47" i="42"/>
  <c r="AI47" i="42"/>
  <c r="AH47" i="42"/>
  <c r="AF47" i="42"/>
  <c r="AE47" i="42"/>
  <c r="AD47" i="42"/>
  <c r="AC47" i="42"/>
  <c r="AB47" i="42"/>
  <c r="AA47" i="42"/>
  <c r="Y47" i="42"/>
  <c r="X47" i="42"/>
  <c r="W47" i="42"/>
  <c r="V47" i="42"/>
  <c r="U47" i="42"/>
  <c r="T47" i="42"/>
  <c r="R47" i="42"/>
  <c r="Q47" i="42"/>
  <c r="P47" i="42"/>
  <c r="O47" i="42"/>
  <c r="N47" i="42"/>
  <c r="M47" i="42"/>
  <c r="K47" i="42"/>
  <c r="J47" i="42"/>
  <c r="I47" i="42"/>
  <c r="H47" i="42"/>
  <c r="G47" i="42"/>
  <c r="F47" i="42"/>
  <c r="BA46" i="42"/>
  <c r="AZ46" i="42"/>
  <c r="AY46" i="42"/>
  <c r="AX46" i="42"/>
  <c r="AW46" i="42"/>
  <c r="AV46" i="42"/>
  <c r="AT46" i="42"/>
  <c r="AS46" i="42"/>
  <c r="AR46" i="42"/>
  <c r="AQ46" i="42"/>
  <c r="AP46" i="42"/>
  <c r="AO46" i="42"/>
  <c r="AM46" i="42"/>
  <c r="AL46" i="42"/>
  <c r="AK46" i="42"/>
  <c r="AJ46" i="42"/>
  <c r="AI46" i="42"/>
  <c r="AH46" i="42"/>
  <c r="AF46" i="42"/>
  <c r="AE46" i="42"/>
  <c r="AD46" i="42"/>
  <c r="AC46" i="42"/>
  <c r="AB46" i="42"/>
  <c r="AA46" i="42"/>
  <c r="Y46" i="42"/>
  <c r="X46" i="42"/>
  <c r="W46" i="42"/>
  <c r="V46" i="42"/>
  <c r="U46" i="42"/>
  <c r="T46" i="42"/>
  <c r="R46" i="42"/>
  <c r="Q46" i="42"/>
  <c r="P46" i="42"/>
  <c r="O46" i="42"/>
  <c r="N46" i="42"/>
  <c r="M46" i="42"/>
  <c r="K46" i="42"/>
  <c r="J46" i="42"/>
  <c r="I46" i="42"/>
  <c r="H46" i="42"/>
  <c r="G46" i="42"/>
  <c r="F46" i="42"/>
  <c r="BA45" i="42"/>
  <c r="AZ45" i="42"/>
  <c r="AY45" i="42"/>
  <c r="AX45" i="42"/>
  <c r="AW45" i="42"/>
  <c r="AV45" i="42"/>
  <c r="AT45" i="42"/>
  <c r="AS45" i="42"/>
  <c r="AR45" i="42"/>
  <c r="AQ45" i="42"/>
  <c r="AP45" i="42"/>
  <c r="AO45" i="42"/>
  <c r="AM45" i="42"/>
  <c r="AL45" i="42"/>
  <c r="AK45" i="42"/>
  <c r="AJ45" i="42"/>
  <c r="AI45" i="42"/>
  <c r="AH45" i="42"/>
  <c r="AF45" i="42"/>
  <c r="AE45" i="42"/>
  <c r="AD45" i="42"/>
  <c r="AC45" i="42"/>
  <c r="AB45" i="42"/>
  <c r="AA45" i="42"/>
  <c r="Y45" i="42"/>
  <c r="X45" i="42"/>
  <c r="W45" i="42"/>
  <c r="V45" i="42"/>
  <c r="U45" i="42"/>
  <c r="T45" i="42"/>
  <c r="R45" i="42"/>
  <c r="Q45" i="42"/>
  <c r="P45" i="42"/>
  <c r="O45" i="42"/>
  <c r="N45" i="42"/>
  <c r="M45" i="42"/>
  <c r="K45" i="42"/>
  <c r="J45" i="42"/>
  <c r="I45" i="42"/>
  <c r="H45" i="42"/>
  <c r="G45" i="42"/>
  <c r="F45" i="42"/>
  <c r="BA44" i="42"/>
  <c r="AZ44" i="42"/>
  <c r="AY44" i="42"/>
  <c r="AX44" i="42"/>
  <c r="AW44" i="42"/>
  <c r="AV44" i="42"/>
  <c r="AT44" i="42"/>
  <c r="AS44" i="42"/>
  <c r="AR44" i="42"/>
  <c r="AQ44" i="42"/>
  <c r="AP44" i="42"/>
  <c r="AO44" i="42"/>
  <c r="AM44" i="42"/>
  <c r="AL44" i="42"/>
  <c r="AK44" i="42"/>
  <c r="AJ44" i="42"/>
  <c r="AI44" i="42"/>
  <c r="AH44" i="42"/>
  <c r="AF44" i="42"/>
  <c r="AE44" i="42"/>
  <c r="AD44" i="42"/>
  <c r="AC44" i="42"/>
  <c r="AB44" i="42"/>
  <c r="AA44" i="42"/>
  <c r="Y44" i="42"/>
  <c r="X44" i="42"/>
  <c r="W44" i="42"/>
  <c r="V44" i="42"/>
  <c r="U44" i="42"/>
  <c r="T44" i="42"/>
  <c r="R44" i="42"/>
  <c r="Q44" i="42"/>
  <c r="P44" i="42"/>
  <c r="O44" i="42"/>
  <c r="N44" i="42"/>
  <c r="M44" i="42"/>
  <c r="K44" i="42"/>
  <c r="J44" i="42"/>
  <c r="I44" i="42"/>
  <c r="H44" i="42"/>
  <c r="G44" i="42"/>
  <c r="F44" i="42"/>
  <c r="BA43" i="42"/>
  <c r="AZ43" i="42"/>
  <c r="AY43" i="42"/>
  <c r="AX43" i="42"/>
  <c r="AW43" i="42"/>
  <c r="AV43" i="42"/>
  <c r="AT43" i="42"/>
  <c r="AS43" i="42"/>
  <c r="AR43" i="42"/>
  <c r="AQ43" i="42"/>
  <c r="AP43" i="42"/>
  <c r="AO43" i="42"/>
  <c r="AM43" i="42"/>
  <c r="AL43" i="42"/>
  <c r="AK43" i="42"/>
  <c r="AJ43" i="42"/>
  <c r="AI43" i="42"/>
  <c r="AH43" i="42"/>
  <c r="AF43" i="42"/>
  <c r="AE43" i="42"/>
  <c r="AD43" i="42"/>
  <c r="AC43" i="42"/>
  <c r="AB43" i="42"/>
  <c r="AA43" i="42"/>
  <c r="Y43" i="42"/>
  <c r="X43" i="42"/>
  <c r="W43" i="42"/>
  <c r="V43" i="42"/>
  <c r="U43" i="42"/>
  <c r="T43" i="42"/>
  <c r="R43" i="42"/>
  <c r="Q43" i="42"/>
  <c r="P43" i="42"/>
  <c r="O43" i="42"/>
  <c r="N43" i="42"/>
  <c r="M43" i="42"/>
  <c r="K43" i="42"/>
  <c r="J43" i="42"/>
  <c r="I43" i="42"/>
  <c r="H43" i="42"/>
  <c r="G43" i="42"/>
  <c r="F43" i="42"/>
  <c r="BA42" i="42"/>
  <c r="AZ42" i="42"/>
  <c r="AY42" i="42"/>
  <c r="AX42" i="42"/>
  <c r="AW42" i="42"/>
  <c r="AV42" i="42"/>
  <c r="AT42" i="42"/>
  <c r="AS42" i="42"/>
  <c r="AR42" i="42"/>
  <c r="AQ42" i="42"/>
  <c r="AP42" i="42"/>
  <c r="AO42" i="42"/>
  <c r="AM42" i="42"/>
  <c r="AL42" i="42"/>
  <c r="AK42" i="42"/>
  <c r="AJ42" i="42"/>
  <c r="AI42" i="42"/>
  <c r="AH42" i="42"/>
  <c r="AF42" i="42"/>
  <c r="AE42" i="42"/>
  <c r="AD42" i="42"/>
  <c r="AC42" i="42"/>
  <c r="AB42" i="42"/>
  <c r="AA42" i="42"/>
  <c r="Y42" i="42"/>
  <c r="X42" i="42"/>
  <c r="W42" i="42"/>
  <c r="V42" i="42"/>
  <c r="U42" i="42"/>
  <c r="T42" i="42"/>
  <c r="R42" i="42"/>
  <c r="Q42" i="42"/>
  <c r="P42" i="42"/>
  <c r="O42" i="42"/>
  <c r="N42" i="42"/>
  <c r="M42" i="42"/>
  <c r="K42" i="42"/>
  <c r="J42" i="42"/>
  <c r="I42" i="42"/>
  <c r="H42" i="42"/>
  <c r="G42" i="42"/>
  <c r="F42" i="42"/>
  <c r="BA41" i="42"/>
  <c r="AZ41" i="42"/>
  <c r="AY41" i="42"/>
  <c r="AX41" i="42"/>
  <c r="AW41" i="42"/>
  <c r="AV41" i="42"/>
  <c r="AT41" i="42"/>
  <c r="AS41" i="42"/>
  <c r="AR41" i="42"/>
  <c r="AQ41" i="42"/>
  <c r="AP41" i="42"/>
  <c r="AO41" i="42"/>
  <c r="AM41" i="42"/>
  <c r="AL41" i="42"/>
  <c r="AK41" i="42"/>
  <c r="AJ41" i="42"/>
  <c r="AI41" i="42"/>
  <c r="AH41" i="42"/>
  <c r="AF41" i="42"/>
  <c r="AE41" i="42"/>
  <c r="AD41" i="42"/>
  <c r="AC41" i="42"/>
  <c r="AB41" i="42"/>
  <c r="AA41" i="42"/>
  <c r="Y41" i="42"/>
  <c r="X41" i="42"/>
  <c r="W41" i="42"/>
  <c r="V41" i="42"/>
  <c r="U41" i="42"/>
  <c r="T41" i="42"/>
  <c r="R41" i="42"/>
  <c r="Q41" i="42"/>
  <c r="P41" i="42"/>
  <c r="O41" i="42"/>
  <c r="N41" i="42"/>
  <c r="M41" i="42"/>
  <c r="K41" i="42"/>
  <c r="J41" i="42"/>
  <c r="I41" i="42"/>
  <c r="H41" i="42"/>
  <c r="G41" i="42"/>
  <c r="F41" i="42"/>
  <c r="BA40" i="42"/>
  <c r="AZ40" i="42"/>
  <c r="AY40" i="42"/>
  <c r="AX40" i="42"/>
  <c r="AW40" i="42"/>
  <c r="AV40" i="42"/>
  <c r="AT40" i="42"/>
  <c r="AS40" i="42"/>
  <c r="AR40" i="42"/>
  <c r="AQ40" i="42"/>
  <c r="AP40" i="42"/>
  <c r="AO40" i="42"/>
  <c r="AM40" i="42"/>
  <c r="AL40" i="42"/>
  <c r="AK40" i="42"/>
  <c r="AJ40" i="42"/>
  <c r="AI40" i="42"/>
  <c r="AH40" i="42"/>
  <c r="AF40" i="42"/>
  <c r="AE40" i="42"/>
  <c r="AD40" i="42"/>
  <c r="AC40" i="42"/>
  <c r="AB40" i="42"/>
  <c r="AA40" i="42"/>
  <c r="Y40" i="42"/>
  <c r="X40" i="42"/>
  <c r="W40" i="42"/>
  <c r="V40" i="42"/>
  <c r="U40" i="42"/>
  <c r="T40" i="42"/>
  <c r="R40" i="42"/>
  <c r="Q40" i="42"/>
  <c r="P40" i="42"/>
  <c r="O40" i="42"/>
  <c r="N40" i="42"/>
  <c r="M40" i="42"/>
  <c r="K40" i="42"/>
  <c r="J40" i="42"/>
  <c r="I40" i="42"/>
  <c r="H40" i="42"/>
  <c r="G40" i="42"/>
  <c r="F40" i="42"/>
  <c r="BA39" i="42"/>
  <c r="AZ39" i="42"/>
  <c r="AY39" i="42"/>
  <c r="AX39" i="42"/>
  <c r="AW39" i="42"/>
  <c r="AV39" i="42"/>
  <c r="AT39" i="42"/>
  <c r="AS39" i="42"/>
  <c r="AR39" i="42"/>
  <c r="AQ39" i="42"/>
  <c r="AP39" i="42"/>
  <c r="AO39" i="42"/>
  <c r="AM39" i="42"/>
  <c r="AL39" i="42"/>
  <c r="AK39" i="42"/>
  <c r="AJ39" i="42"/>
  <c r="AI39" i="42"/>
  <c r="AH39" i="42"/>
  <c r="AF39" i="42"/>
  <c r="AE39" i="42"/>
  <c r="AD39" i="42"/>
  <c r="AC39" i="42"/>
  <c r="AB39" i="42"/>
  <c r="AA39" i="42"/>
  <c r="Y39" i="42"/>
  <c r="X39" i="42"/>
  <c r="W39" i="42"/>
  <c r="V39" i="42"/>
  <c r="U39" i="42"/>
  <c r="T39" i="42"/>
  <c r="R39" i="42"/>
  <c r="Q39" i="42"/>
  <c r="P39" i="42"/>
  <c r="O39" i="42"/>
  <c r="N39" i="42"/>
  <c r="M39" i="42"/>
  <c r="K39" i="42"/>
  <c r="J39" i="42"/>
  <c r="I39" i="42"/>
  <c r="H39" i="42"/>
  <c r="G39" i="42"/>
  <c r="F39" i="42"/>
  <c r="BA38" i="42"/>
  <c r="AZ38" i="42"/>
  <c r="AY38" i="42"/>
  <c r="AX38" i="42"/>
  <c r="AW38" i="42"/>
  <c r="AV38" i="42"/>
  <c r="AT38" i="42"/>
  <c r="AS38" i="42"/>
  <c r="AR38" i="42"/>
  <c r="AQ38" i="42"/>
  <c r="AP38" i="42"/>
  <c r="AO38" i="42"/>
  <c r="AM38" i="42"/>
  <c r="AL38" i="42"/>
  <c r="AK38" i="42"/>
  <c r="AJ38" i="42"/>
  <c r="AI38" i="42"/>
  <c r="AH38" i="42"/>
  <c r="AF38" i="42"/>
  <c r="AE38" i="42"/>
  <c r="AD38" i="42"/>
  <c r="AC38" i="42"/>
  <c r="AB38" i="42"/>
  <c r="AA38" i="42"/>
  <c r="Y38" i="42"/>
  <c r="X38" i="42"/>
  <c r="W38" i="42"/>
  <c r="V38" i="42"/>
  <c r="U38" i="42"/>
  <c r="T38" i="42"/>
  <c r="R38" i="42"/>
  <c r="Q38" i="42"/>
  <c r="P38" i="42"/>
  <c r="O38" i="42"/>
  <c r="N38" i="42"/>
  <c r="M38" i="42"/>
  <c r="K38" i="42"/>
  <c r="J38" i="42"/>
  <c r="I38" i="42"/>
  <c r="H38" i="42"/>
  <c r="G38" i="42"/>
  <c r="F38" i="42"/>
  <c r="BA37" i="42"/>
  <c r="AZ37" i="42"/>
  <c r="AY37" i="42"/>
  <c r="AX37" i="42"/>
  <c r="AW37" i="42"/>
  <c r="AV37" i="42"/>
  <c r="AT37" i="42"/>
  <c r="AS37" i="42"/>
  <c r="AR37" i="42"/>
  <c r="AQ37" i="42"/>
  <c r="AP37" i="42"/>
  <c r="AO37" i="42"/>
  <c r="AM37" i="42"/>
  <c r="AL37" i="42"/>
  <c r="AK37" i="42"/>
  <c r="AJ37" i="42"/>
  <c r="AI37" i="42"/>
  <c r="AH37" i="42"/>
  <c r="AF37" i="42"/>
  <c r="AE37" i="42"/>
  <c r="AD37" i="42"/>
  <c r="AC37" i="42"/>
  <c r="AB37" i="42"/>
  <c r="AA37" i="42"/>
  <c r="Y37" i="42"/>
  <c r="X37" i="42"/>
  <c r="W37" i="42"/>
  <c r="V37" i="42"/>
  <c r="U37" i="42"/>
  <c r="T37" i="42"/>
  <c r="R37" i="42"/>
  <c r="Q37" i="42"/>
  <c r="P37" i="42"/>
  <c r="O37" i="42"/>
  <c r="N37" i="42"/>
  <c r="M37" i="42"/>
  <c r="K37" i="42"/>
  <c r="J37" i="42"/>
  <c r="I37" i="42"/>
  <c r="H37" i="42"/>
  <c r="G37" i="42"/>
  <c r="F37" i="42"/>
  <c r="BA36" i="42"/>
  <c r="AZ36" i="42"/>
  <c r="AY36" i="42"/>
  <c r="AX36" i="42"/>
  <c r="AW36" i="42"/>
  <c r="AV36" i="42"/>
  <c r="AT36" i="42"/>
  <c r="AS36" i="42"/>
  <c r="AR36" i="42"/>
  <c r="AQ36" i="42"/>
  <c r="AP36" i="42"/>
  <c r="AO36" i="42"/>
  <c r="AM36" i="42"/>
  <c r="AL36" i="42"/>
  <c r="AK36" i="42"/>
  <c r="AJ36" i="42"/>
  <c r="AI36" i="42"/>
  <c r="AH36" i="42"/>
  <c r="AF36" i="42"/>
  <c r="AE36" i="42"/>
  <c r="AD36" i="42"/>
  <c r="AC36" i="42"/>
  <c r="AB36" i="42"/>
  <c r="AA36" i="42"/>
  <c r="Y36" i="42"/>
  <c r="X36" i="42"/>
  <c r="W36" i="42"/>
  <c r="V36" i="42"/>
  <c r="U36" i="42"/>
  <c r="T36" i="42"/>
  <c r="R36" i="42"/>
  <c r="Q36" i="42"/>
  <c r="P36" i="42"/>
  <c r="O36" i="42"/>
  <c r="N36" i="42"/>
  <c r="M36" i="42"/>
  <c r="K36" i="42"/>
  <c r="J36" i="42"/>
  <c r="I36" i="42"/>
  <c r="H36" i="42"/>
  <c r="G36" i="42"/>
  <c r="F36" i="42"/>
  <c r="BA35" i="42"/>
  <c r="AZ35" i="42"/>
  <c r="AY35" i="42"/>
  <c r="AX35" i="42"/>
  <c r="AW35" i="42"/>
  <c r="AV35" i="42"/>
  <c r="AT35" i="42"/>
  <c r="AS35" i="42"/>
  <c r="AR35" i="42"/>
  <c r="AQ35" i="42"/>
  <c r="AP35" i="42"/>
  <c r="AO35" i="42"/>
  <c r="AM35" i="42"/>
  <c r="AL35" i="42"/>
  <c r="AK35" i="42"/>
  <c r="AJ35" i="42"/>
  <c r="AI35" i="42"/>
  <c r="AH35" i="42"/>
  <c r="AF35" i="42"/>
  <c r="AE35" i="42"/>
  <c r="AD35" i="42"/>
  <c r="AC35" i="42"/>
  <c r="AB35" i="42"/>
  <c r="AA35" i="42"/>
  <c r="Y35" i="42"/>
  <c r="X35" i="42"/>
  <c r="W35" i="42"/>
  <c r="V35" i="42"/>
  <c r="U35" i="42"/>
  <c r="T35" i="42"/>
  <c r="R35" i="42"/>
  <c r="Q35" i="42"/>
  <c r="P35" i="42"/>
  <c r="O35" i="42"/>
  <c r="N35" i="42"/>
  <c r="M35" i="42"/>
  <c r="K35" i="42"/>
  <c r="J35" i="42"/>
  <c r="I35" i="42"/>
  <c r="H35" i="42"/>
  <c r="G35" i="42"/>
  <c r="F35" i="42"/>
  <c r="BA34" i="42"/>
  <c r="AZ34" i="42"/>
  <c r="AY34" i="42"/>
  <c r="AX34" i="42"/>
  <c r="AW34" i="42"/>
  <c r="AV34" i="42"/>
  <c r="AT34" i="42"/>
  <c r="AS34" i="42"/>
  <c r="AR34" i="42"/>
  <c r="AQ34" i="42"/>
  <c r="AP34" i="42"/>
  <c r="AO34" i="42"/>
  <c r="AM34" i="42"/>
  <c r="AL34" i="42"/>
  <c r="AK34" i="42"/>
  <c r="AJ34" i="42"/>
  <c r="AI34" i="42"/>
  <c r="AH34" i="42"/>
  <c r="AF34" i="42"/>
  <c r="AE34" i="42"/>
  <c r="AD34" i="42"/>
  <c r="AC34" i="42"/>
  <c r="AB34" i="42"/>
  <c r="AA34" i="42"/>
  <c r="Y34" i="42"/>
  <c r="X34" i="42"/>
  <c r="W34" i="42"/>
  <c r="V34" i="42"/>
  <c r="U34" i="42"/>
  <c r="T34" i="42"/>
  <c r="R34" i="42"/>
  <c r="Q34" i="42"/>
  <c r="P34" i="42"/>
  <c r="O34" i="42"/>
  <c r="N34" i="42"/>
  <c r="M34" i="42"/>
  <c r="K34" i="42"/>
  <c r="J34" i="42"/>
  <c r="I34" i="42"/>
  <c r="H34" i="42"/>
  <c r="G34" i="42"/>
  <c r="F34" i="42"/>
  <c r="BA33" i="42"/>
  <c r="AZ33" i="42"/>
  <c r="AY33" i="42"/>
  <c r="AX33" i="42"/>
  <c r="AW33" i="42"/>
  <c r="AV33" i="42"/>
  <c r="AT33" i="42"/>
  <c r="AS33" i="42"/>
  <c r="AR33" i="42"/>
  <c r="AQ33" i="42"/>
  <c r="AP33" i="42"/>
  <c r="AO33" i="42"/>
  <c r="AM33" i="42"/>
  <c r="AL33" i="42"/>
  <c r="AK33" i="42"/>
  <c r="AJ33" i="42"/>
  <c r="AI33" i="42"/>
  <c r="AH33" i="42"/>
  <c r="AF33" i="42"/>
  <c r="AE33" i="42"/>
  <c r="AD33" i="42"/>
  <c r="AC33" i="42"/>
  <c r="AB33" i="42"/>
  <c r="AA33" i="42"/>
  <c r="Y33" i="42"/>
  <c r="X33" i="42"/>
  <c r="W33" i="42"/>
  <c r="V33" i="42"/>
  <c r="U33" i="42"/>
  <c r="T33" i="42"/>
  <c r="R33" i="42"/>
  <c r="Q33" i="42"/>
  <c r="P33" i="42"/>
  <c r="O33" i="42"/>
  <c r="N33" i="42"/>
  <c r="M33" i="42"/>
  <c r="K33" i="42"/>
  <c r="J33" i="42"/>
  <c r="I33" i="42"/>
  <c r="H33" i="42"/>
  <c r="G33" i="42"/>
  <c r="F33" i="42"/>
  <c r="BA32" i="42"/>
  <c r="AZ32" i="42"/>
  <c r="AY32" i="42"/>
  <c r="AX32" i="42"/>
  <c r="AW32" i="42"/>
  <c r="AV32" i="42"/>
  <c r="AT32" i="42"/>
  <c r="AS32" i="42"/>
  <c r="AR32" i="42"/>
  <c r="AQ32" i="42"/>
  <c r="AP32" i="42"/>
  <c r="AO32" i="42"/>
  <c r="AM32" i="42"/>
  <c r="AL32" i="42"/>
  <c r="AK32" i="42"/>
  <c r="AJ32" i="42"/>
  <c r="AI32" i="42"/>
  <c r="AH32" i="42"/>
  <c r="AF32" i="42"/>
  <c r="AE32" i="42"/>
  <c r="AD32" i="42"/>
  <c r="AC32" i="42"/>
  <c r="AB32" i="42"/>
  <c r="AA32" i="42"/>
  <c r="Y32" i="42"/>
  <c r="X32" i="42"/>
  <c r="W32" i="42"/>
  <c r="V32" i="42"/>
  <c r="U32" i="42"/>
  <c r="T32" i="42"/>
  <c r="R32" i="42"/>
  <c r="Q32" i="42"/>
  <c r="P32" i="42"/>
  <c r="O32" i="42"/>
  <c r="N32" i="42"/>
  <c r="M32" i="42"/>
  <c r="K32" i="42"/>
  <c r="J32" i="42"/>
  <c r="I32" i="42"/>
  <c r="H32" i="42"/>
  <c r="G32" i="42"/>
  <c r="F32" i="42"/>
  <c r="BA31" i="42"/>
  <c r="AZ31" i="42"/>
  <c r="AY31" i="42"/>
  <c r="AX31" i="42"/>
  <c r="AW31" i="42"/>
  <c r="AV31" i="42"/>
  <c r="AT31" i="42"/>
  <c r="AS31" i="42"/>
  <c r="AR31" i="42"/>
  <c r="AQ31" i="42"/>
  <c r="AP31" i="42"/>
  <c r="AO31" i="42"/>
  <c r="AM31" i="42"/>
  <c r="AL31" i="42"/>
  <c r="AK31" i="42"/>
  <c r="AJ31" i="42"/>
  <c r="AI31" i="42"/>
  <c r="AH31" i="42"/>
  <c r="AF31" i="42"/>
  <c r="AE31" i="42"/>
  <c r="AD31" i="42"/>
  <c r="AC31" i="42"/>
  <c r="AB31" i="42"/>
  <c r="AA31" i="42"/>
  <c r="Y31" i="42"/>
  <c r="X31" i="42"/>
  <c r="W31" i="42"/>
  <c r="V31" i="42"/>
  <c r="U31" i="42"/>
  <c r="T31" i="42"/>
  <c r="R31" i="42"/>
  <c r="Q31" i="42"/>
  <c r="P31" i="42"/>
  <c r="O31" i="42"/>
  <c r="N31" i="42"/>
  <c r="M31" i="42"/>
  <c r="K31" i="42"/>
  <c r="J31" i="42"/>
  <c r="I31" i="42"/>
  <c r="H31" i="42"/>
  <c r="G31" i="42"/>
  <c r="F31" i="42"/>
  <c r="BA30" i="42"/>
  <c r="AZ30" i="42"/>
  <c r="AY30" i="42"/>
  <c r="AX30" i="42"/>
  <c r="AW30" i="42"/>
  <c r="AV30" i="42"/>
  <c r="AT30" i="42"/>
  <c r="AS30" i="42"/>
  <c r="AR30" i="42"/>
  <c r="AQ30" i="42"/>
  <c r="AP30" i="42"/>
  <c r="AO30" i="42"/>
  <c r="AM30" i="42"/>
  <c r="AL30" i="42"/>
  <c r="AK30" i="42"/>
  <c r="AJ30" i="42"/>
  <c r="AI30" i="42"/>
  <c r="AH30" i="42"/>
  <c r="AF30" i="42"/>
  <c r="AE30" i="42"/>
  <c r="AD30" i="42"/>
  <c r="AC30" i="42"/>
  <c r="AB30" i="42"/>
  <c r="AA30" i="42"/>
  <c r="Y30" i="42"/>
  <c r="X30" i="42"/>
  <c r="W30" i="42"/>
  <c r="V30" i="42"/>
  <c r="U30" i="42"/>
  <c r="T30" i="42"/>
  <c r="R30" i="42"/>
  <c r="Q30" i="42"/>
  <c r="P30" i="42"/>
  <c r="O30" i="42"/>
  <c r="N30" i="42"/>
  <c r="M30" i="42"/>
  <c r="K30" i="42"/>
  <c r="J30" i="42"/>
  <c r="I30" i="42"/>
  <c r="H30" i="42"/>
  <c r="G30" i="42"/>
  <c r="F30" i="42"/>
  <c r="BA29" i="42"/>
  <c r="AZ29" i="42"/>
  <c r="AY29" i="42"/>
  <c r="AX29" i="42"/>
  <c r="AW29" i="42"/>
  <c r="AV29" i="42"/>
  <c r="AT29" i="42"/>
  <c r="AS29" i="42"/>
  <c r="AR29" i="42"/>
  <c r="AQ29" i="42"/>
  <c r="AP29" i="42"/>
  <c r="AO29" i="42"/>
  <c r="AM29" i="42"/>
  <c r="AL29" i="42"/>
  <c r="AK29" i="42"/>
  <c r="AJ29" i="42"/>
  <c r="AI29" i="42"/>
  <c r="AH29" i="42"/>
  <c r="AF29" i="42"/>
  <c r="AE29" i="42"/>
  <c r="AD29" i="42"/>
  <c r="AC29" i="42"/>
  <c r="AB29" i="42"/>
  <c r="AA29" i="42"/>
  <c r="Y29" i="42"/>
  <c r="X29" i="42"/>
  <c r="W29" i="42"/>
  <c r="V29" i="42"/>
  <c r="U29" i="42"/>
  <c r="T29" i="42"/>
  <c r="R29" i="42"/>
  <c r="Q29" i="42"/>
  <c r="P29" i="42"/>
  <c r="O29" i="42"/>
  <c r="N29" i="42"/>
  <c r="M29" i="42"/>
  <c r="K29" i="42"/>
  <c r="J29" i="42"/>
  <c r="I29" i="42"/>
  <c r="H29" i="42"/>
  <c r="G29" i="42"/>
  <c r="F29" i="42"/>
  <c r="BA28" i="42"/>
  <c r="AZ28" i="42"/>
  <c r="AY28" i="42"/>
  <c r="AX28" i="42"/>
  <c r="AW28" i="42"/>
  <c r="AV28" i="42"/>
  <c r="AT28" i="42"/>
  <c r="AS28" i="42"/>
  <c r="AR28" i="42"/>
  <c r="AQ28" i="42"/>
  <c r="AP28" i="42"/>
  <c r="AO28" i="42"/>
  <c r="AM28" i="42"/>
  <c r="AL28" i="42"/>
  <c r="AK28" i="42"/>
  <c r="AJ28" i="42"/>
  <c r="AI28" i="42"/>
  <c r="AH28" i="42"/>
  <c r="AF28" i="42"/>
  <c r="AE28" i="42"/>
  <c r="AD28" i="42"/>
  <c r="AC28" i="42"/>
  <c r="AB28" i="42"/>
  <c r="AA28" i="42"/>
  <c r="Y28" i="42"/>
  <c r="X28" i="42"/>
  <c r="W28" i="42"/>
  <c r="V28" i="42"/>
  <c r="U28" i="42"/>
  <c r="T28" i="42"/>
  <c r="R28" i="42"/>
  <c r="Q28" i="42"/>
  <c r="P28" i="42"/>
  <c r="O28" i="42"/>
  <c r="N28" i="42"/>
  <c r="M28" i="42"/>
  <c r="K28" i="42"/>
  <c r="J28" i="42"/>
  <c r="I28" i="42"/>
  <c r="H28" i="42"/>
  <c r="G28" i="42"/>
  <c r="F28" i="42"/>
  <c r="BA27" i="42"/>
  <c r="AZ27" i="42"/>
  <c r="AY27" i="42"/>
  <c r="AX27" i="42"/>
  <c r="AW27" i="42"/>
  <c r="AV27" i="42"/>
  <c r="AT27" i="42"/>
  <c r="AS27" i="42"/>
  <c r="AR27" i="42"/>
  <c r="AQ27" i="42"/>
  <c r="AP27" i="42"/>
  <c r="AO27" i="42"/>
  <c r="AM27" i="42"/>
  <c r="AL27" i="42"/>
  <c r="AK27" i="42"/>
  <c r="AJ27" i="42"/>
  <c r="AI27" i="42"/>
  <c r="AH27" i="42"/>
  <c r="AF27" i="42"/>
  <c r="AE27" i="42"/>
  <c r="AD27" i="42"/>
  <c r="AC27" i="42"/>
  <c r="AB27" i="42"/>
  <c r="AA27" i="42"/>
  <c r="Y27" i="42"/>
  <c r="X27" i="42"/>
  <c r="W27" i="42"/>
  <c r="V27" i="42"/>
  <c r="U27" i="42"/>
  <c r="T27" i="42"/>
  <c r="R27" i="42"/>
  <c r="Q27" i="42"/>
  <c r="P27" i="42"/>
  <c r="O27" i="42"/>
  <c r="N27" i="42"/>
  <c r="M27" i="42"/>
  <c r="K27" i="42"/>
  <c r="J27" i="42"/>
  <c r="I27" i="42"/>
  <c r="H27" i="42"/>
  <c r="G27" i="42"/>
  <c r="F27" i="42"/>
  <c r="BA26" i="42"/>
  <c r="AZ26" i="42"/>
  <c r="AY26" i="42"/>
  <c r="AX26" i="42"/>
  <c r="AW26" i="42"/>
  <c r="AV26" i="42"/>
  <c r="AT26" i="42"/>
  <c r="AS26" i="42"/>
  <c r="AR26" i="42"/>
  <c r="AQ26" i="42"/>
  <c r="AP26" i="42"/>
  <c r="AO26" i="42"/>
  <c r="AM26" i="42"/>
  <c r="AL26" i="42"/>
  <c r="AK26" i="42"/>
  <c r="AJ26" i="42"/>
  <c r="AI26" i="42"/>
  <c r="AH26" i="42"/>
  <c r="AF26" i="42"/>
  <c r="AE26" i="42"/>
  <c r="AD26" i="42"/>
  <c r="AC26" i="42"/>
  <c r="AB26" i="42"/>
  <c r="AA26" i="42"/>
  <c r="Y26" i="42"/>
  <c r="X26" i="42"/>
  <c r="W26" i="42"/>
  <c r="V26" i="42"/>
  <c r="U26" i="42"/>
  <c r="T26" i="42"/>
  <c r="R26" i="42"/>
  <c r="Q26" i="42"/>
  <c r="P26" i="42"/>
  <c r="O26" i="42"/>
  <c r="N26" i="42"/>
  <c r="M26" i="42"/>
  <c r="K26" i="42"/>
  <c r="J26" i="42"/>
  <c r="I26" i="42"/>
  <c r="H26" i="42"/>
  <c r="G26" i="42"/>
  <c r="F26" i="42"/>
  <c r="BA25" i="42"/>
  <c r="AZ25" i="42"/>
  <c r="AY25" i="42"/>
  <c r="AX25" i="42"/>
  <c r="AW25" i="42"/>
  <c r="AV25" i="42"/>
  <c r="AT25" i="42"/>
  <c r="AS25" i="42"/>
  <c r="AR25" i="42"/>
  <c r="AQ25" i="42"/>
  <c r="AP25" i="42"/>
  <c r="AO25" i="42"/>
  <c r="AM25" i="42"/>
  <c r="AL25" i="42"/>
  <c r="AK25" i="42"/>
  <c r="AJ25" i="42"/>
  <c r="AI25" i="42"/>
  <c r="AH25" i="42"/>
  <c r="AF25" i="42"/>
  <c r="AE25" i="42"/>
  <c r="AD25" i="42"/>
  <c r="AC25" i="42"/>
  <c r="AB25" i="42"/>
  <c r="AA25" i="42"/>
  <c r="Y25" i="42"/>
  <c r="X25" i="42"/>
  <c r="W25" i="42"/>
  <c r="V25" i="42"/>
  <c r="U25" i="42"/>
  <c r="T25" i="42"/>
  <c r="R25" i="42"/>
  <c r="Q25" i="42"/>
  <c r="P25" i="42"/>
  <c r="O25" i="42"/>
  <c r="N25" i="42"/>
  <c r="M25" i="42"/>
  <c r="K25" i="42"/>
  <c r="J25" i="42"/>
  <c r="I25" i="42"/>
  <c r="H25" i="42"/>
  <c r="G25" i="42"/>
  <c r="F25" i="42"/>
  <c r="BA24" i="42"/>
  <c r="AZ24" i="42"/>
  <c r="AY24" i="42"/>
  <c r="AX24" i="42"/>
  <c r="AW24" i="42"/>
  <c r="AV24" i="42"/>
  <c r="AT24" i="42"/>
  <c r="AS24" i="42"/>
  <c r="AR24" i="42"/>
  <c r="AQ24" i="42"/>
  <c r="AP24" i="42"/>
  <c r="AO24" i="42"/>
  <c r="AM24" i="42"/>
  <c r="AL24" i="42"/>
  <c r="AK24" i="42"/>
  <c r="AJ24" i="42"/>
  <c r="AI24" i="42"/>
  <c r="AH24" i="42"/>
  <c r="AF24" i="42"/>
  <c r="AE24" i="42"/>
  <c r="AD24" i="42"/>
  <c r="AC24" i="42"/>
  <c r="AB24" i="42"/>
  <c r="AA24" i="42"/>
  <c r="Y24" i="42"/>
  <c r="X24" i="42"/>
  <c r="W24" i="42"/>
  <c r="V24" i="42"/>
  <c r="U24" i="42"/>
  <c r="T24" i="42"/>
  <c r="R24" i="42"/>
  <c r="Q24" i="42"/>
  <c r="P24" i="42"/>
  <c r="O24" i="42"/>
  <c r="N24" i="42"/>
  <c r="M24" i="42"/>
  <c r="K24" i="42"/>
  <c r="J24" i="42"/>
  <c r="I24" i="42"/>
  <c r="H24" i="42"/>
  <c r="G24" i="42"/>
  <c r="F24" i="42"/>
  <c r="BA23" i="42"/>
  <c r="AZ23" i="42"/>
  <c r="AY23" i="42"/>
  <c r="AX23" i="42"/>
  <c r="AW23" i="42"/>
  <c r="AV23" i="42"/>
  <c r="AT23" i="42"/>
  <c r="AS23" i="42"/>
  <c r="AR23" i="42"/>
  <c r="AQ23" i="42"/>
  <c r="AP23" i="42"/>
  <c r="AO23" i="42"/>
  <c r="AM23" i="42"/>
  <c r="AL23" i="42"/>
  <c r="AK23" i="42"/>
  <c r="AJ23" i="42"/>
  <c r="AI23" i="42"/>
  <c r="AH23" i="42"/>
  <c r="AF23" i="42"/>
  <c r="AE23" i="42"/>
  <c r="AD23" i="42"/>
  <c r="AC23" i="42"/>
  <c r="AB23" i="42"/>
  <c r="AA23" i="42"/>
  <c r="Y23" i="42"/>
  <c r="X23" i="42"/>
  <c r="W23" i="42"/>
  <c r="V23" i="42"/>
  <c r="U23" i="42"/>
  <c r="T23" i="42"/>
  <c r="R23" i="42"/>
  <c r="Q23" i="42"/>
  <c r="P23" i="42"/>
  <c r="O23" i="42"/>
  <c r="N23" i="42"/>
  <c r="M23" i="42"/>
  <c r="K23" i="42"/>
  <c r="J23" i="42"/>
  <c r="I23" i="42"/>
  <c r="H23" i="42"/>
  <c r="G23" i="42"/>
  <c r="F23" i="42"/>
  <c r="BA22" i="42"/>
  <c r="AZ22" i="42"/>
  <c r="AY22" i="42"/>
  <c r="AX22" i="42"/>
  <c r="AW22" i="42"/>
  <c r="AV22" i="42"/>
  <c r="AT22" i="42"/>
  <c r="AS22" i="42"/>
  <c r="AR22" i="42"/>
  <c r="AQ22" i="42"/>
  <c r="AP22" i="42"/>
  <c r="AO22" i="42"/>
  <c r="AM22" i="42"/>
  <c r="AL22" i="42"/>
  <c r="AK22" i="42"/>
  <c r="AJ22" i="42"/>
  <c r="AI22" i="42"/>
  <c r="AH22" i="42"/>
  <c r="AF22" i="42"/>
  <c r="AE22" i="42"/>
  <c r="AD22" i="42"/>
  <c r="AC22" i="42"/>
  <c r="AB22" i="42"/>
  <c r="AA22" i="42"/>
  <c r="Y22" i="42"/>
  <c r="X22" i="42"/>
  <c r="W22" i="42"/>
  <c r="V22" i="42"/>
  <c r="U22" i="42"/>
  <c r="T22" i="42"/>
  <c r="R22" i="42"/>
  <c r="Q22" i="42"/>
  <c r="P22" i="42"/>
  <c r="O22" i="42"/>
  <c r="N22" i="42"/>
  <c r="M22" i="42"/>
  <c r="K22" i="42"/>
  <c r="J22" i="42"/>
  <c r="I22" i="42"/>
  <c r="H22" i="42"/>
  <c r="G22" i="42"/>
  <c r="F22" i="42"/>
  <c r="BA21" i="42"/>
  <c r="AZ21" i="42"/>
  <c r="AY21" i="42"/>
  <c r="AX21" i="42"/>
  <c r="AW21" i="42"/>
  <c r="AV21" i="42"/>
  <c r="AT21" i="42"/>
  <c r="AS21" i="42"/>
  <c r="AR21" i="42"/>
  <c r="AQ21" i="42"/>
  <c r="AP21" i="42"/>
  <c r="AO21" i="42"/>
  <c r="AM21" i="42"/>
  <c r="AL21" i="42"/>
  <c r="AK21" i="42"/>
  <c r="AJ21" i="42"/>
  <c r="AI21" i="42"/>
  <c r="AH21" i="42"/>
  <c r="AF21" i="42"/>
  <c r="AE21" i="42"/>
  <c r="AD21" i="42"/>
  <c r="AC21" i="42"/>
  <c r="AB21" i="42"/>
  <c r="AA21" i="42"/>
  <c r="Y21" i="42"/>
  <c r="X21" i="42"/>
  <c r="W21" i="42"/>
  <c r="V21" i="42"/>
  <c r="U21" i="42"/>
  <c r="T21" i="42"/>
  <c r="R21" i="42"/>
  <c r="Q21" i="42"/>
  <c r="P21" i="42"/>
  <c r="O21" i="42"/>
  <c r="N21" i="42"/>
  <c r="M21" i="42"/>
  <c r="K21" i="42"/>
  <c r="J21" i="42"/>
  <c r="I21" i="42"/>
  <c r="H21" i="42"/>
  <c r="G21" i="42"/>
  <c r="F21" i="42"/>
  <c r="BA20" i="42"/>
  <c r="AZ20" i="42"/>
  <c r="AY20" i="42"/>
  <c r="AX20" i="42"/>
  <c r="AW20" i="42"/>
  <c r="AV20" i="42"/>
  <c r="AT20" i="42"/>
  <c r="AS20" i="42"/>
  <c r="AR20" i="42"/>
  <c r="AQ20" i="42"/>
  <c r="AP20" i="42"/>
  <c r="AO20" i="42"/>
  <c r="AM20" i="42"/>
  <c r="AL20" i="42"/>
  <c r="AK20" i="42"/>
  <c r="AJ20" i="42"/>
  <c r="AI20" i="42"/>
  <c r="AH20" i="42"/>
  <c r="AF20" i="42"/>
  <c r="AE20" i="42"/>
  <c r="AD20" i="42"/>
  <c r="AC20" i="42"/>
  <c r="AB20" i="42"/>
  <c r="AA20" i="42"/>
  <c r="Y20" i="42"/>
  <c r="X20" i="42"/>
  <c r="W20" i="42"/>
  <c r="V20" i="42"/>
  <c r="U20" i="42"/>
  <c r="T20" i="42"/>
  <c r="R20" i="42"/>
  <c r="Q20" i="42"/>
  <c r="P20" i="42"/>
  <c r="O20" i="42"/>
  <c r="N20" i="42"/>
  <c r="M20" i="42"/>
  <c r="K20" i="42"/>
  <c r="J20" i="42"/>
  <c r="I20" i="42"/>
  <c r="H20" i="42"/>
  <c r="G20" i="42"/>
  <c r="F20" i="42"/>
  <c r="BA19" i="42"/>
  <c r="AZ19" i="42"/>
  <c r="AY19" i="42"/>
  <c r="AX19" i="42"/>
  <c r="AW19" i="42"/>
  <c r="AV19" i="42"/>
  <c r="AT19" i="42"/>
  <c r="AS19" i="42"/>
  <c r="AR19" i="42"/>
  <c r="AQ19" i="42"/>
  <c r="AP19" i="42"/>
  <c r="AO19" i="42"/>
  <c r="AM19" i="42"/>
  <c r="AL19" i="42"/>
  <c r="AK19" i="42"/>
  <c r="AJ19" i="42"/>
  <c r="AI19" i="42"/>
  <c r="AH19" i="42"/>
  <c r="AF19" i="42"/>
  <c r="AE19" i="42"/>
  <c r="AD19" i="42"/>
  <c r="AC19" i="42"/>
  <c r="AB19" i="42"/>
  <c r="AA19" i="42"/>
  <c r="Y19" i="42"/>
  <c r="X19" i="42"/>
  <c r="W19" i="42"/>
  <c r="V19" i="42"/>
  <c r="U19" i="42"/>
  <c r="T19" i="42"/>
  <c r="R19" i="42"/>
  <c r="Q19" i="42"/>
  <c r="P19" i="42"/>
  <c r="O19" i="42"/>
  <c r="N19" i="42"/>
  <c r="M19" i="42"/>
  <c r="K19" i="42"/>
  <c r="J19" i="42"/>
  <c r="I19" i="42"/>
  <c r="H19" i="42"/>
  <c r="G19" i="42"/>
  <c r="F19" i="42"/>
  <c r="BA18" i="42"/>
  <c r="AZ18" i="42"/>
  <c r="AY18" i="42"/>
  <c r="AX18" i="42"/>
  <c r="AW18" i="42"/>
  <c r="AV18" i="42"/>
  <c r="AT18" i="42"/>
  <c r="AS18" i="42"/>
  <c r="AR18" i="42"/>
  <c r="AQ18" i="42"/>
  <c r="AP18" i="42"/>
  <c r="AO18" i="42"/>
  <c r="AM18" i="42"/>
  <c r="AL18" i="42"/>
  <c r="AK18" i="42"/>
  <c r="AJ18" i="42"/>
  <c r="AI18" i="42"/>
  <c r="AH18" i="42"/>
  <c r="AF18" i="42"/>
  <c r="AE18" i="42"/>
  <c r="AD18" i="42"/>
  <c r="AC18" i="42"/>
  <c r="AB18" i="42"/>
  <c r="AA18" i="42"/>
  <c r="Y18" i="42"/>
  <c r="X18" i="42"/>
  <c r="W18" i="42"/>
  <c r="V18" i="42"/>
  <c r="U18" i="42"/>
  <c r="T18" i="42"/>
  <c r="R18" i="42"/>
  <c r="Q18" i="42"/>
  <c r="P18" i="42"/>
  <c r="O18" i="42"/>
  <c r="N18" i="42"/>
  <c r="M18" i="42"/>
  <c r="K18" i="42"/>
  <c r="J18" i="42"/>
  <c r="I18" i="42"/>
  <c r="H18" i="42"/>
  <c r="G18" i="42"/>
  <c r="F18" i="42"/>
  <c r="BA17" i="42"/>
  <c r="AZ17" i="42"/>
  <c r="AY17" i="42"/>
  <c r="AX17" i="42"/>
  <c r="AW17" i="42"/>
  <c r="AV17" i="42"/>
  <c r="AT17" i="42"/>
  <c r="AS17" i="42"/>
  <c r="AR17" i="42"/>
  <c r="AQ17" i="42"/>
  <c r="AP17" i="42"/>
  <c r="AO17" i="42"/>
  <c r="AM17" i="42"/>
  <c r="AL17" i="42"/>
  <c r="AK17" i="42"/>
  <c r="AJ17" i="42"/>
  <c r="AI17" i="42"/>
  <c r="AH17" i="42"/>
  <c r="AF17" i="42"/>
  <c r="AE17" i="42"/>
  <c r="AD17" i="42"/>
  <c r="AC17" i="42"/>
  <c r="AB17" i="42"/>
  <c r="AA17" i="42"/>
  <c r="Y17" i="42"/>
  <c r="X17" i="42"/>
  <c r="W17" i="42"/>
  <c r="V17" i="42"/>
  <c r="U17" i="42"/>
  <c r="T17" i="42"/>
  <c r="R17" i="42"/>
  <c r="Q17" i="42"/>
  <c r="P17" i="42"/>
  <c r="O17" i="42"/>
  <c r="N17" i="42"/>
  <c r="M17" i="42"/>
  <c r="K17" i="42"/>
  <c r="J17" i="42"/>
  <c r="I17" i="42"/>
  <c r="H17" i="42"/>
  <c r="G17" i="42"/>
  <c r="F17" i="42"/>
  <c r="BA16" i="42"/>
  <c r="AZ16" i="42"/>
  <c r="AY16" i="42"/>
  <c r="AX16" i="42"/>
  <c r="AW16" i="42"/>
  <c r="AV16" i="42"/>
  <c r="AT16" i="42"/>
  <c r="AS16" i="42"/>
  <c r="AR16" i="42"/>
  <c r="AQ16" i="42"/>
  <c r="AP16" i="42"/>
  <c r="AO16" i="42"/>
  <c r="AM16" i="42"/>
  <c r="AL16" i="42"/>
  <c r="AK16" i="42"/>
  <c r="AJ16" i="42"/>
  <c r="AI16" i="42"/>
  <c r="AH16" i="42"/>
  <c r="AF16" i="42"/>
  <c r="AE16" i="42"/>
  <c r="AD16" i="42"/>
  <c r="AC16" i="42"/>
  <c r="AB16" i="42"/>
  <c r="AA16" i="42"/>
  <c r="Y16" i="42"/>
  <c r="X16" i="42"/>
  <c r="W16" i="42"/>
  <c r="V16" i="42"/>
  <c r="U16" i="42"/>
  <c r="T16" i="42"/>
  <c r="R16" i="42"/>
  <c r="Q16" i="42"/>
  <c r="P16" i="42"/>
  <c r="O16" i="42"/>
  <c r="N16" i="42"/>
  <c r="M16" i="42"/>
  <c r="K16" i="42"/>
  <c r="J16" i="42"/>
  <c r="I16" i="42"/>
  <c r="H16" i="42"/>
  <c r="G16" i="42"/>
  <c r="F16" i="42"/>
  <c r="BA15" i="42"/>
  <c r="AZ15" i="42"/>
  <c r="AY15" i="42"/>
  <c r="AX15" i="42"/>
  <c r="AW15" i="42"/>
  <c r="AV15" i="42"/>
  <c r="AT15" i="42"/>
  <c r="AS15" i="42"/>
  <c r="AR15" i="42"/>
  <c r="AQ15" i="42"/>
  <c r="AP15" i="42"/>
  <c r="AO15" i="42"/>
  <c r="AM15" i="42"/>
  <c r="AL15" i="42"/>
  <c r="AK15" i="42"/>
  <c r="AJ15" i="42"/>
  <c r="AI15" i="42"/>
  <c r="AH15" i="42"/>
  <c r="AF15" i="42"/>
  <c r="AE15" i="42"/>
  <c r="AD15" i="42"/>
  <c r="AC15" i="42"/>
  <c r="AB15" i="42"/>
  <c r="AA15" i="42"/>
  <c r="Y15" i="42"/>
  <c r="X15" i="42"/>
  <c r="W15" i="42"/>
  <c r="V15" i="42"/>
  <c r="U15" i="42"/>
  <c r="T15" i="42"/>
  <c r="R15" i="42"/>
  <c r="Q15" i="42"/>
  <c r="P15" i="42"/>
  <c r="O15" i="42"/>
  <c r="N15" i="42"/>
  <c r="M15" i="42"/>
  <c r="K15" i="42"/>
  <c r="J15" i="42"/>
  <c r="I15" i="42"/>
  <c r="H15" i="42"/>
  <c r="G15" i="42"/>
  <c r="F15" i="42"/>
  <c r="BA14" i="42"/>
  <c r="AZ14" i="42"/>
  <c r="AY14" i="42"/>
  <c r="AX14" i="42"/>
  <c r="AW14" i="42"/>
  <c r="AV14" i="42"/>
  <c r="AT14" i="42"/>
  <c r="AS14" i="42"/>
  <c r="AR14" i="42"/>
  <c r="AQ14" i="42"/>
  <c r="AP14" i="42"/>
  <c r="AO14" i="42"/>
  <c r="AM14" i="42"/>
  <c r="AL14" i="42"/>
  <c r="AK14" i="42"/>
  <c r="AJ14" i="42"/>
  <c r="AI14" i="42"/>
  <c r="AH14" i="42"/>
  <c r="AF14" i="42"/>
  <c r="AE14" i="42"/>
  <c r="AD14" i="42"/>
  <c r="AC14" i="42"/>
  <c r="AB14" i="42"/>
  <c r="AA14" i="42"/>
  <c r="Y14" i="42"/>
  <c r="X14" i="42"/>
  <c r="W14" i="42"/>
  <c r="V14" i="42"/>
  <c r="U14" i="42"/>
  <c r="T14" i="42"/>
  <c r="R14" i="42"/>
  <c r="Q14" i="42"/>
  <c r="P14" i="42"/>
  <c r="O14" i="42"/>
  <c r="N14" i="42"/>
  <c r="M14" i="42"/>
  <c r="K14" i="42"/>
  <c r="J14" i="42"/>
  <c r="I14" i="42"/>
  <c r="H14" i="42"/>
  <c r="G14" i="42"/>
  <c r="F14" i="42"/>
  <c r="BA13" i="42"/>
  <c r="AZ13" i="42"/>
  <c r="AY13" i="42"/>
  <c r="AX13" i="42"/>
  <c r="AW13" i="42"/>
  <c r="AV13" i="42"/>
  <c r="AT13" i="42"/>
  <c r="AS13" i="42"/>
  <c r="AR13" i="42"/>
  <c r="AQ13" i="42"/>
  <c r="AP13" i="42"/>
  <c r="AO13" i="42"/>
  <c r="AM13" i="42"/>
  <c r="AL13" i="42"/>
  <c r="AK13" i="42"/>
  <c r="AJ13" i="42"/>
  <c r="AI13" i="42"/>
  <c r="AH13" i="42"/>
  <c r="AF13" i="42"/>
  <c r="AE13" i="42"/>
  <c r="AD13" i="42"/>
  <c r="AC13" i="42"/>
  <c r="AB13" i="42"/>
  <c r="AA13" i="42"/>
  <c r="Y13" i="42"/>
  <c r="X13" i="42"/>
  <c r="W13" i="42"/>
  <c r="V13" i="42"/>
  <c r="U13" i="42"/>
  <c r="T13" i="42"/>
  <c r="R13" i="42"/>
  <c r="Q13" i="42"/>
  <c r="P13" i="42"/>
  <c r="O13" i="42"/>
  <c r="N13" i="42"/>
  <c r="M13" i="42"/>
  <c r="K13" i="42"/>
  <c r="J13" i="42"/>
  <c r="I13" i="42"/>
  <c r="H13" i="42"/>
  <c r="G13" i="42"/>
  <c r="F13" i="42"/>
  <c r="BA12" i="42"/>
  <c r="AZ12" i="42"/>
  <c r="AY12" i="42"/>
  <c r="AX12" i="42"/>
  <c r="AW12" i="42"/>
  <c r="AV12" i="42"/>
  <c r="AT12" i="42"/>
  <c r="AS12" i="42"/>
  <c r="AR12" i="42"/>
  <c r="AQ12" i="42"/>
  <c r="AP12" i="42"/>
  <c r="AO12" i="42"/>
  <c r="AM12" i="42"/>
  <c r="AL12" i="42"/>
  <c r="AK12" i="42"/>
  <c r="AJ12" i="42"/>
  <c r="AI12" i="42"/>
  <c r="AH12" i="42"/>
  <c r="AF12" i="42"/>
  <c r="AE12" i="42"/>
  <c r="AD12" i="42"/>
  <c r="AC12" i="42"/>
  <c r="AB12" i="42"/>
  <c r="AA12" i="42"/>
  <c r="Y12" i="42"/>
  <c r="X12" i="42"/>
  <c r="W12" i="42"/>
  <c r="V12" i="42"/>
  <c r="U12" i="42"/>
  <c r="T12" i="42"/>
  <c r="R12" i="42"/>
  <c r="Q12" i="42"/>
  <c r="P12" i="42"/>
  <c r="O12" i="42"/>
  <c r="N12" i="42"/>
  <c r="M12" i="42"/>
  <c r="K12" i="42"/>
  <c r="J12" i="42"/>
  <c r="I12" i="42"/>
  <c r="H12" i="42"/>
  <c r="G12" i="42"/>
  <c r="F12" i="42"/>
  <c r="BA11" i="42"/>
  <c r="AZ11" i="42"/>
  <c r="AY11" i="42"/>
  <c r="AX11" i="42"/>
  <c r="AW11" i="42"/>
  <c r="AV11" i="42"/>
  <c r="AT11" i="42"/>
  <c r="AS11" i="42"/>
  <c r="AR11" i="42"/>
  <c r="AQ11" i="42"/>
  <c r="AP11" i="42"/>
  <c r="AO11" i="42"/>
  <c r="AM11" i="42"/>
  <c r="AL11" i="42"/>
  <c r="AK11" i="42"/>
  <c r="AJ11" i="42"/>
  <c r="AI11" i="42"/>
  <c r="AH11" i="42"/>
  <c r="AF11" i="42"/>
  <c r="AE11" i="42"/>
  <c r="AD11" i="42"/>
  <c r="AC11" i="42"/>
  <c r="AB11" i="42"/>
  <c r="AA11" i="42"/>
  <c r="Y11" i="42"/>
  <c r="X11" i="42"/>
  <c r="W11" i="42"/>
  <c r="V11" i="42"/>
  <c r="U11" i="42"/>
  <c r="T11" i="42"/>
  <c r="R11" i="42"/>
  <c r="Q11" i="42"/>
  <c r="P11" i="42"/>
  <c r="O11" i="42"/>
  <c r="N11" i="42"/>
  <c r="M11" i="42"/>
  <c r="K11" i="42"/>
  <c r="J11" i="42"/>
  <c r="I11" i="42"/>
  <c r="H11" i="42"/>
  <c r="G11" i="42"/>
  <c r="F11" i="42"/>
  <c r="BA10" i="42"/>
  <c r="AZ10" i="42"/>
  <c r="AY10" i="42"/>
  <c r="AX10" i="42"/>
  <c r="AW10" i="42"/>
  <c r="AV10" i="42"/>
  <c r="AT10" i="42"/>
  <c r="AS10" i="42"/>
  <c r="AR10" i="42"/>
  <c r="AQ10" i="42"/>
  <c r="AP10" i="42"/>
  <c r="AO10" i="42"/>
  <c r="AM10" i="42"/>
  <c r="AL10" i="42"/>
  <c r="AK10" i="42"/>
  <c r="AJ10" i="42"/>
  <c r="AI10" i="42"/>
  <c r="AH10" i="42"/>
  <c r="AF10" i="42"/>
  <c r="AE10" i="42"/>
  <c r="AD10" i="42"/>
  <c r="AC10" i="42"/>
  <c r="AB10" i="42"/>
  <c r="AA10" i="42"/>
  <c r="Y10" i="42"/>
  <c r="X10" i="42"/>
  <c r="W10" i="42"/>
  <c r="V10" i="42"/>
  <c r="U10" i="42"/>
  <c r="T10" i="42"/>
  <c r="R10" i="42"/>
  <c r="Q10" i="42"/>
  <c r="P10" i="42"/>
  <c r="O10" i="42"/>
  <c r="N10" i="42"/>
  <c r="M10" i="42"/>
  <c r="K10" i="42"/>
  <c r="J10" i="42"/>
  <c r="I10" i="42"/>
  <c r="H10" i="42"/>
  <c r="G10" i="42"/>
  <c r="F10" i="42"/>
  <c r="BA93" i="41"/>
  <c r="AZ93" i="41"/>
  <c r="AY93" i="41"/>
  <c r="AX93" i="41"/>
  <c r="AW93" i="41"/>
  <c r="AV93" i="41"/>
  <c r="AT93" i="41"/>
  <c r="AS93" i="41"/>
  <c r="AR93" i="41"/>
  <c r="AQ93" i="41"/>
  <c r="AP93" i="41"/>
  <c r="AO93" i="41"/>
  <c r="AM93" i="41"/>
  <c r="AL93" i="41"/>
  <c r="AK93" i="41"/>
  <c r="AJ93" i="41"/>
  <c r="AI93" i="41"/>
  <c r="AH93" i="41"/>
  <c r="AF93" i="41"/>
  <c r="AE93" i="41"/>
  <c r="AD93" i="41"/>
  <c r="AC93" i="41"/>
  <c r="AB93" i="41"/>
  <c r="AA93" i="41"/>
  <c r="Y93" i="41"/>
  <c r="X93" i="41"/>
  <c r="W93" i="41"/>
  <c r="V93" i="41"/>
  <c r="U93" i="41"/>
  <c r="T93" i="41"/>
  <c r="R93" i="41"/>
  <c r="Q93" i="41"/>
  <c r="P93" i="41"/>
  <c r="O93" i="41"/>
  <c r="N93" i="41"/>
  <c r="M93" i="41"/>
  <c r="K93" i="41"/>
  <c r="J93" i="41"/>
  <c r="I93" i="41"/>
  <c r="H93" i="41"/>
  <c r="G93" i="41"/>
  <c r="F93" i="41"/>
  <c r="BA92" i="41"/>
  <c r="AZ92" i="41"/>
  <c r="AY92" i="41"/>
  <c r="AX92" i="41"/>
  <c r="AW92" i="41"/>
  <c r="AV92" i="41"/>
  <c r="AT92" i="41"/>
  <c r="AS92" i="41"/>
  <c r="AR92" i="41"/>
  <c r="AQ92" i="41"/>
  <c r="AP92" i="41"/>
  <c r="AO92" i="41"/>
  <c r="AM92" i="41"/>
  <c r="AL92" i="41"/>
  <c r="AK92" i="41"/>
  <c r="AJ92" i="41"/>
  <c r="AI92" i="41"/>
  <c r="AH92" i="41"/>
  <c r="AF92" i="41"/>
  <c r="AE92" i="41"/>
  <c r="AD92" i="41"/>
  <c r="AC92" i="41"/>
  <c r="AB92" i="41"/>
  <c r="AA92" i="41"/>
  <c r="Y92" i="41"/>
  <c r="X92" i="41"/>
  <c r="W92" i="41"/>
  <c r="V92" i="41"/>
  <c r="U92" i="41"/>
  <c r="T92" i="41"/>
  <c r="R92" i="41"/>
  <c r="Q92" i="41"/>
  <c r="P92" i="41"/>
  <c r="O92" i="41"/>
  <c r="N92" i="41"/>
  <c r="M92" i="41"/>
  <c r="K92" i="41"/>
  <c r="J92" i="41"/>
  <c r="I92" i="41"/>
  <c r="H92" i="41"/>
  <c r="G92" i="41"/>
  <c r="F92" i="41"/>
  <c r="BA91" i="41"/>
  <c r="AZ91" i="41"/>
  <c r="AY91" i="41"/>
  <c r="AX91" i="41"/>
  <c r="AW91" i="41"/>
  <c r="AV91" i="41"/>
  <c r="AT91" i="41"/>
  <c r="AS91" i="41"/>
  <c r="AR91" i="41"/>
  <c r="AQ91" i="41"/>
  <c r="AP91" i="41"/>
  <c r="AO91" i="41"/>
  <c r="AM91" i="41"/>
  <c r="AL91" i="41"/>
  <c r="AK91" i="41"/>
  <c r="AJ91" i="41"/>
  <c r="AI91" i="41"/>
  <c r="AH91" i="41"/>
  <c r="AF91" i="41"/>
  <c r="AE91" i="41"/>
  <c r="AD91" i="41"/>
  <c r="AC91" i="41"/>
  <c r="AB91" i="41"/>
  <c r="AA91" i="41"/>
  <c r="Y91" i="41"/>
  <c r="X91" i="41"/>
  <c r="W91" i="41"/>
  <c r="V91" i="41"/>
  <c r="U91" i="41"/>
  <c r="T91" i="41"/>
  <c r="R91" i="41"/>
  <c r="Q91" i="41"/>
  <c r="P91" i="41"/>
  <c r="O91" i="41"/>
  <c r="N91" i="41"/>
  <c r="M91" i="41"/>
  <c r="K91" i="41"/>
  <c r="J91" i="41"/>
  <c r="I91" i="41"/>
  <c r="H91" i="41"/>
  <c r="G91" i="41"/>
  <c r="F91" i="41"/>
  <c r="BA90" i="41"/>
  <c r="AZ90" i="41"/>
  <c r="AY90" i="41"/>
  <c r="AX90" i="41"/>
  <c r="AW90" i="41"/>
  <c r="AV90" i="41"/>
  <c r="AT90" i="41"/>
  <c r="AS90" i="41"/>
  <c r="AR90" i="41"/>
  <c r="AQ90" i="41"/>
  <c r="AP90" i="41"/>
  <c r="AO90" i="41"/>
  <c r="AM90" i="41"/>
  <c r="AL90" i="41"/>
  <c r="AK90" i="41"/>
  <c r="AJ90" i="41"/>
  <c r="AI90" i="41"/>
  <c r="AH90" i="41"/>
  <c r="AF90" i="41"/>
  <c r="AE90" i="41"/>
  <c r="AD90" i="41"/>
  <c r="AC90" i="41"/>
  <c r="AB90" i="41"/>
  <c r="AA90" i="41"/>
  <c r="Y90" i="41"/>
  <c r="X90" i="41"/>
  <c r="W90" i="41"/>
  <c r="V90" i="41"/>
  <c r="U90" i="41"/>
  <c r="T90" i="41"/>
  <c r="R90" i="41"/>
  <c r="Q90" i="41"/>
  <c r="P90" i="41"/>
  <c r="O90" i="41"/>
  <c r="N90" i="41"/>
  <c r="M90" i="41"/>
  <c r="K90" i="41"/>
  <c r="J90" i="41"/>
  <c r="I90" i="41"/>
  <c r="H90" i="41"/>
  <c r="G90" i="41"/>
  <c r="F90" i="41"/>
  <c r="BA89" i="41"/>
  <c r="AZ89" i="41"/>
  <c r="AY89" i="41"/>
  <c r="AX89" i="41"/>
  <c r="AW89" i="41"/>
  <c r="AV89" i="41"/>
  <c r="AT89" i="41"/>
  <c r="AS89" i="41"/>
  <c r="AR89" i="41"/>
  <c r="AQ89" i="41"/>
  <c r="AP89" i="41"/>
  <c r="AO89" i="41"/>
  <c r="AM89" i="41"/>
  <c r="AL89" i="41"/>
  <c r="AK89" i="41"/>
  <c r="AJ89" i="41"/>
  <c r="AI89" i="41"/>
  <c r="AH89" i="41"/>
  <c r="AF89" i="41"/>
  <c r="AE89" i="41"/>
  <c r="AD89" i="41"/>
  <c r="AC89" i="41"/>
  <c r="AB89" i="41"/>
  <c r="AA89" i="41"/>
  <c r="Y89" i="41"/>
  <c r="X89" i="41"/>
  <c r="W89" i="41"/>
  <c r="V89" i="41"/>
  <c r="U89" i="41"/>
  <c r="T89" i="41"/>
  <c r="R89" i="41"/>
  <c r="Q89" i="41"/>
  <c r="P89" i="41"/>
  <c r="O89" i="41"/>
  <c r="N89" i="41"/>
  <c r="M89" i="41"/>
  <c r="K89" i="41"/>
  <c r="J89" i="41"/>
  <c r="I89" i="41"/>
  <c r="H89" i="41"/>
  <c r="G89" i="41"/>
  <c r="F89" i="41"/>
  <c r="BA88" i="41"/>
  <c r="AZ88" i="41"/>
  <c r="AY88" i="41"/>
  <c r="AX88" i="41"/>
  <c r="AW88" i="41"/>
  <c r="AV88" i="41"/>
  <c r="AT88" i="41"/>
  <c r="AS88" i="41"/>
  <c r="AR88" i="41"/>
  <c r="AQ88" i="41"/>
  <c r="AP88" i="41"/>
  <c r="AO88" i="41"/>
  <c r="AM88" i="41"/>
  <c r="AL88" i="41"/>
  <c r="AK88" i="41"/>
  <c r="AJ88" i="41"/>
  <c r="AI88" i="41"/>
  <c r="AH88" i="41"/>
  <c r="AF88" i="41"/>
  <c r="AE88" i="41"/>
  <c r="AD88" i="41"/>
  <c r="AC88" i="41"/>
  <c r="AB88" i="41"/>
  <c r="AA88" i="41"/>
  <c r="Y88" i="41"/>
  <c r="X88" i="41"/>
  <c r="W88" i="41"/>
  <c r="V88" i="41"/>
  <c r="U88" i="41"/>
  <c r="T88" i="41"/>
  <c r="R88" i="41"/>
  <c r="Q88" i="41"/>
  <c r="P88" i="41"/>
  <c r="O88" i="41"/>
  <c r="N88" i="41"/>
  <c r="M88" i="41"/>
  <c r="K88" i="41"/>
  <c r="J88" i="41"/>
  <c r="I88" i="41"/>
  <c r="H88" i="41"/>
  <c r="G88" i="41"/>
  <c r="F88" i="41"/>
  <c r="BA87" i="41"/>
  <c r="AZ87" i="41"/>
  <c r="AY87" i="41"/>
  <c r="AX87" i="41"/>
  <c r="AW87" i="41"/>
  <c r="AV87" i="41"/>
  <c r="AT87" i="41"/>
  <c r="AS87" i="41"/>
  <c r="AR87" i="41"/>
  <c r="AQ87" i="41"/>
  <c r="AP87" i="41"/>
  <c r="AO87" i="41"/>
  <c r="AM87" i="41"/>
  <c r="AL87" i="41"/>
  <c r="AK87" i="41"/>
  <c r="AJ87" i="41"/>
  <c r="AI87" i="41"/>
  <c r="AH87" i="41"/>
  <c r="AF87" i="41"/>
  <c r="AE87" i="41"/>
  <c r="AD87" i="41"/>
  <c r="AC87" i="41"/>
  <c r="AB87" i="41"/>
  <c r="AA87" i="41"/>
  <c r="Y87" i="41"/>
  <c r="X87" i="41"/>
  <c r="W87" i="41"/>
  <c r="V87" i="41"/>
  <c r="U87" i="41"/>
  <c r="T87" i="41"/>
  <c r="R87" i="41"/>
  <c r="Q87" i="41"/>
  <c r="P87" i="41"/>
  <c r="O87" i="41"/>
  <c r="N87" i="41"/>
  <c r="M87" i="41"/>
  <c r="K87" i="41"/>
  <c r="J87" i="41"/>
  <c r="I87" i="41"/>
  <c r="H87" i="41"/>
  <c r="G87" i="41"/>
  <c r="F87" i="41"/>
  <c r="BA86" i="41"/>
  <c r="AZ86" i="41"/>
  <c r="AY86" i="41"/>
  <c r="AX86" i="41"/>
  <c r="AW86" i="41"/>
  <c r="AV86" i="41"/>
  <c r="AT86" i="41"/>
  <c r="AS86" i="41"/>
  <c r="AR86" i="41"/>
  <c r="AQ86" i="41"/>
  <c r="AP86" i="41"/>
  <c r="AO86" i="41"/>
  <c r="AM86" i="41"/>
  <c r="AL86" i="41"/>
  <c r="AK86" i="41"/>
  <c r="AJ86" i="41"/>
  <c r="AI86" i="41"/>
  <c r="AH86" i="41"/>
  <c r="AF86" i="41"/>
  <c r="AE86" i="41"/>
  <c r="AD86" i="41"/>
  <c r="AC86" i="41"/>
  <c r="AB86" i="41"/>
  <c r="AA86" i="41"/>
  <c r="Y86" i="41"/>
  <c r="X86" i="41"/>
  <c r="W86" i="41"/>
  <c r="V86" i="41"/>
  <c r="U86" i="41"/>
  <c r="T86" i="41"/>
  <c r="R86" i="41"/>
  <c r="Q86" i="41"/>
  <c r="P86" i="41"/>
  <c r="O86" i="41"/>
  <c r="N86" i="41"/>
  <c r="M86" i="41"/>
  <c r="K86" i="41"/>
  <c r="J86" i="41"/>
  <c r="I86" i="41"/>
  <c r="H86" i="41"/>
  <c r="G86" i="41"/>
  <c r="F86" i="41"/>
  <c r="BA85" i="41"/>
  <c r="AZ85" i="41"/>
  <c r="AY85" i="41"/>
  <c r="AX85" i="41"/>
  <c r="AW85" i="41"/>
  <c r="AV85" i="41"/>
  <c r="AT85" i="41"/>
  <c r="AS85" i="41"/>
  <c r="AR85" i="41"/>
  <c r="AQ85" i="41"/>
  <c r="AP85" i="41"/>
  <c r="AO85" i="41"/>
  <c r="AM85" i="41"/>
  <c r="AL85" i="41"/>
  <c r="AK85" i="41"/>
  <c r="AJ85" i="41"/>
  <c r="AI85" i="41"/>
  <c r="AH85" i="41"/>
  <c r="AF85" i="41"/>
  <c r="AE85" i="41"/>
  <c r="AD85" i="41"/>
  <c r="AC85" i="41"/>
  <c r="AB85" i="41"/>
  <c r="AA85" i="41"/>
  <c r="Y85" i="41"/>
  <c r="X85" i="41"/>
  <c r="W85" i="41"/>
  <c r="V85" i="41"/>
  <c r="U85" i="41"/>
  <c r="T85" i="41"/>
  <c r="R85" i="41"/>
  <c r="Q85" i="41"/>
  <c r="P85" i="41"/>
  <c r="O85" i="41"/>
  <c r="N85" i="41"/>
  <c r="M85" i="41"/>
  <c r="K85" i="41"/>
  <c r="J85" i="41"/>
  <c r="I85" i="41"/>
  <c r="H85" i="41"/>
  <c r="G85" i="41"/>
  <c r="F85" i="41"/>
  <c r="BA84" i="41"/>
  <c r="AZ84" i="41"/>
  <c r="AY84" i="41"/>
  <c r="AX84" i="41"/>
  <c r="AW84" i="41"/>
  <c r="AV84" i="41"/>
  <c r="AT84" i="41"/>
  <c r="AS84" i="41"/>
  <c r="AR84" i="41"/>
  <c r="AQ84" i="41"/>
  <c r="AP84" i="41"/>
  <c r="AO84" i="41"/>
  <c r="AM84" i="41"/>
  <c r="AL84" i="41"/>
  <c r="AK84" i="41"/>
  <c r="AJ84" i="41"/>
  <c r="AI84" i="41"/>
  <c r="AH84" i="41"/>
  <c r="AF84" i="41"/>
  <c r="AE84" i="41"/>
  <c r="AD84" i="41"/>
  <c r="AC84" i="41"/>
  <c r="AB84" i="41"/>
  <c r="AA84" i="41"/>
  <c r="Y84" i="41"/>
  <c r="X84" i="41"/>
  <c r="W84" i="41"/>
  <c r="V84" i="41"/>
  <c r="U84" i="41"/>
  <c r="T84" i="41"/>
  <c r="R84" i="41"/>
  <c r="Q84" i="41"/>
  <c r="P84" i="41"/>
  <c r="O84" i="41"/>
  <c r="N84" i="41"/>
  <c r="M84" i="41"/>
  <c r="K84" i="41"/>
  <c r="J84" i="41"/>
  <c r="I84" i="41"/>
  <c r="H84" i="41"/>
  <c r="G84" i="41"/>
  <c r="F84" i="41"/>
  <c r="BA83" i="41"/>
  <c r="AZ83" i="41"/>
  <c r="AY83" i="41"/>
  <c r="AX83" i="41"/>
  <c r="AW83" i="41"/>
  <c r="AV83" i="41"/>
  <c r="AT83" i="41"/>
  <c r="AS83" i="41"/>
  <c r="AR83" i="41"/>
  <c r="AQ83" i="41"/>
  <c r="AP83" i="41"/>
  <c r="AO83" i="41"/>
  <c r="AM83" i="41"/>
  <c r="AL83" i="41"/>
  <c r="AK83" i="41"/>
  <c r="AJ83" i="41"/>
  <c r="AI83" i="41"/>
  <c r="AH83" i="41"/>
  <c r="AF83" i="41"/>
  <c r="AE83" i="41"/>
  <c r="AD83" i="41"/>
  <c r="AC83" i="41"/>
  <c r="AB83" i="41"/>
  <c r="AA83" i="41"/>
  <c r="Y83" i="41"/>
  <c r="X83" i="41"/>
  <c r="W83" i="41"/>
  <c r="V83" i="41"/>
  <c r="U83" i="41"/>
  <c r="T83" i="41"/>
  <c r="R83" i="41"/>
  <c r="Q83" i="41"/>
  <c r="P83" i="41"/>
  <c r="O83" i="41"/>
  <c r="N83" i="41"/>
  <c r="M83" i="41"/>
  <c r="K83" i="41"/>
  <c r="J83" i="41"/>
  <c r="I83" i="41"/>
  <c r="H83" i="41"/>
  <c r="G83" i="41"/>
  <c r="F83" i="41"/>
  <c r="BA82" i="41"/>
  <c r="AZ82" i="41"/>
  <c r="AY82" i="41"/>
  <c r="AX82" i="41"/>
  <c r="AW82" i="41"/>
  <c r="AV82" i="41"/>
  <c r="AT82" i="41"/>
  <c r="AS82" i="41"/>
  <c r="AR82" i="41"/>
  <c r="AQ82" i="41"/>
  <c r="AP82" i="41"/>
  <c r="AO82" i="41"/>
  <c r="AM82" i="41"/>
  <c r="AL82" i="41"/>
  <c r="AK82" i="41"/>
  <c r="AJ82" i="41"/>
  <c r="AI82" i="41"/>
  <c r="AH82" i="41"/>
  <c r="AF82" i="41"/>
  <c r="AE82" i="41"/>
  <c r="AD82" i="41"/>
  <c r="AC82" i="41"/>
  <c r="AB82" i="41"/>
  <c r="AA82" i="41"/>
  <c r="Y82" i="41"/>
  <c r="X82" i="41"/>
  <c r="W82" i="41"/>
  <c r="V82" i="41"/>
  <c r="U82" i="41"/>
  <c r="T82" i="41"/>
  <c r="R82" i="41"/>
  <c r="Q82" i="41"/>
  <c r="P82" i="41"/>
  <c r="O82" i="41"/>
  <c r="N82" i="41"/>
  <c r="M82" i="41"/>
  <c r="K82" i="41"/>
  <c r="J82" i="41"/>
  <c r="I82" i="41"/>
  <c r="H82" i="41"/>
  <c r="G82" i="41"/>
  <c r="F82" i="41"/>
  <c r="BA81" i="41"/>
  <c r="AZ81" i="41"/>
  <c r="AY81" i="41"/>
  <c r="AX81" i="41"/>
  <c r="AW81" i="41"/>
  <c r="AV81" i="41"/>
  <c r="AT81" i="41"/>
  <c r="AS81" i="41"/>
  <c r="AR81" i="41"/>
  <c r="AQ81" i="41"/>
  <c r="AP81" i="41"/>
  <c r="AO81" i="41"/>
  <c r="AM81" i="41"/>
  <c r="AL81" i="41"/>
  <c r="AK81" i="41"/>
  <c r="AJ81" i="41"/>
  <c r="AI81" i="41"/>
  <c r="AH81" i="41"/>
  <c r="AF81" i="41"/>
  <c r="AE81" i="41"/>
  <c r="AD81" i="41"/>
  <c r="AC81" i="41"/>
  <c r="AB81" i="41"/>
  <c r="AA81" i="41"/>
  <c r="Y81" i="41"/>
  <c r="X81" i="41"/>
  <c r="W81" i="41"/>
  <c r="V81" i="41"/>
  <c r="U81" i="41"/>
  <c r="T81" i="41"/>
  <c r="R81" i="41"/>
  <c r="Q81" i="41"/>
  <c r="P81" i="41"/>
  <c r="O81" i="41"/>
  <c r="N81" i="41"/>
  <c r="M81" i="41"/>
  <c r="K81" i="41"/>
  <c r="J81" i="41"/>
  <c r="I81" i="41"/>
  <c r="H81" i="41"/>
  <c r="G81" i="41"/>
  <c r="F81" i="41"/>
  <c r="BA80" i="41"/>
  <c r="AZ80" i="41"/>
  <c r="AY80" i="41"/>
  <c r="AX80" i="41"/>
  <c r="AW80" i="41"/>
  <c r="AV80" i="41"/>
  <c r="AT80" i="41"/>
  <c r="AS80" i="41"/>
  <c r="AR80" i="41"/>
  <c r="AQ80" i="41"/>
  <c r="AP80" i="41"/>
  <c r="AO80" i="41"/>
  <c r="AM80" i="41"/>
  <c r="AL80" i="41"/>
  <c r="AK80" i="41"/>
  <c r="AJ80" i="41"/>
  <c r="AI80" i="41"/>
  <c r="AH80" i="41"/>
  <c r="AF80" i="41"/>
  <c r="AE80" i="41"/>
  <c r="AD80" i="41"/>
  <c r="AC80" i="41"/>
  <c r="AB80" i="41"/>
  <c r="AA80" i="41"/>
  <c r="Y80" i="41"/>
  <c r="X80" i="41"/>
  <c r="W80" i="41"/>
  <c r="V80" i="41"/>
  <c r="U80" i="41"/>
  <c r="T80" i="41"/>
  <c r="R80" i="41"/>
  <c r="Q80" i="41"/>
  <c r="P80" i="41"/>
  <c r="O80" i="41"/>
  <c r="N80" i="41"/>
  <c r="M80" i="41"/>
  <c r="K80" i="41"/>
  <c r="J80" i="41"/>
  <c r="I80" i="41"/>
  <c r="H80" i="41"/>
  <c r="G80" i="41"/>
  <c r="F80" i="41"/>
  <c r="BA79" i="41"/>
  <c r="AZ79" i="41"/>
  <c r="AY79" i="41"/>
  <c r="AX79" i="41"/>
  <c r="AW79" i="41"/>
  <c r="AV79" i="41"/>
  <c r="AT79" i="41"/>
  <c r="AS79" i="41"/>
  <c r="AR79" i="41"/>
  <c r="AQ79" i="41"/>
  <c r="AP79" i="41"/>
  <c r="AO79" i="41"/>
  <c r="AM79" i="41"/>
  <c r="AL79" i="41"/>
  <c r="AK79" i="41"/>
  <c r="AJ79" i="41"/>
  <c r="AI79" i="41"/>
  <c r="AH79" i="41"/>
  <c r="AF79" i="41"/>
  <c r="AE79" i="41"/>
  <c r="AD79" i="41"/>
  <c r="AC79" i="41"/>
  <c r="AB79" i="41"/>
  <c r="AA79" i="41"/>
  <c r="Y79" i="41"/>
  <c r="X79" i="41"/>
  <c r="W79" i="41"/>
  <c r="V79" i="41"/>
  <c r="U79" i="41"/>
  <c r="T79" i="41"/>
  <c r="R79" i="41"/>
  <c r="Q79" i="41"/>
  <c r="P79" i="41"/>
  <c r="O79" i="41"/>
  <c r="N79" i="41"/>
  <c r="M79" i="41"/>
  <c r="K79" i="41"/>
  <c r="J79" i="41"/>
  <c r="I79" i="41"/>
  <c r="H79" i="41"/>
  <c r="G79" i="41"/>
  <c r="F79" i="41"/>
  <c r="BA78" i="41"/>
  <c r="AZ78" i="41"/>
  <c r="AY78" i="41"/>
  <c r="AX78" i="41"/>
  <c r="AW78" i="41"/>
  <c r="AV78" i="41"/>
  <c r="AT78" i="41"/>
  <c r="AS78" i="41"/>
  <c r="AR78" i="41"/>
  <c r="AQ78" i="41"/>
  <c r="AP78" i="41"/>
  <c r="AO78" i="41"/>
  <c r="AM78" i="41"/>
  <c r="AL78" i="41"/>
  <c r="AK78" i="41"/>
  <c r="AJ78" i="41"/>
  <c r="AI78" i="41"/>
  <c r="AH78" i="41"/>
  <c r="AF78" i="41"/>
  <c r="AE78" i="41"/>
  <c r="AD78" i="41"/>
  <c r="AC78" i="41"/>
  <c r="AB78" i="41"/>
  <c r="AA78" i="41"/>
  <c r="Y78" i="41"/>
  <c r="X78" i="41"/>
  <c r="W78" i="41"/>
  <c r="V78" i="41"/>
  <c r="U78" i="41"/>
  <c r="T78" i="41"/>
  <c r="R78" i="41"/>
  <c r="Q78" i="41"/>
  <c r="P78" i="41"/>
  <c r="O78" i="41"/>
  <c r="N78" i="41"/>
  <c r="M78" i="41"/>
  <c r="K78" i="41"/>
  <c r="J78" i="41"/>
  <c r="I78" i="41"/>
  <c r="H78" i="41"/>
  <c r="G78" i="41"/>
  <c r="F78" i="41"/>
  <c r="BA77" i="41"/>
  <c r="AZ77" i="41"/>
  <c r="AY77" i="41"/>
  <c r="AX77" i="41"/>
  <c r="AW77" i="41"/>
  <c r="AV77" i="41"/>
  <c r="AT77" i="41"/>
  <c r="AS77" i="41"/>
  <c r="AR77" i="41"/>
  <c r="AQ77" i="41"/>
  <c r="AP77" i="41"/>
  <c r="AO77" i="41"/>
  <c r="AM77" i="41"/>
  <c r="AL77" i="41"/>
  <c r="AK77" i="41"/>
  <c r="AJ77" i="41"/>
  <c r="AI77" i="41"/>
  <c r="AH77" i="41"/>
  <c r="AF77" i="41"/>
  <c r="AE77" i="41"/>
  <c r="AD77" i="41"/>
  <c r="AC77" i="41"/>
  <c r="AB77" i="41"/>
  <c r="AA77" i="41"/>
  <c r="Y77" i="41"/>
  <c r="X77" i="41"/>
  <c r="W77" i="41"/>
  <c r="V77" i="41"/>
  <c r="U77" i="41"/>
  <c r="T77" i="41"/>
  <c r="R77" i="41"/>
  <c r="Q77" i="41"/>
  <c r="P77" i="41"/>
  <c r="O77" i="41"/>
  <c r="N77" i="41"/>
  <c r="M77" i="41"/>
  <c r="K77" i="41"/>
  <c r="J77" i="41"/>
  <c r="I77" i="41"/>
  <c r="H77" i="41"/>
  <c r="G77" i="41"/>
  <c r="F77" i="41"/>
  <c r="BA76" i="41"/>
  <c r="AZ76" i="41"/>
  <c r="AY76" i="41"/>
  <c r="AX76" i="41"/>
  <c r="AW76" i="41"/>
  <c r="AV76" i="41"/>
  <c r="AT76" i="41"/>
  <c r="AS76" i="41"/>
  <c r="AR76" i="41"/>
  <c r="AQ76" i="41"/>
  <c r="AP76" i="41"/>
  <c r="AO76" i="41"/>
  <c r="AM76" i="41"/>
  <c r="AL76" i="41"/>
  <c r="AK76" i="41"/>
  <c r="AJ76" i="41"/>
  <c r="AI76" i="41"/>
  <c r="AH76" i="41"/>
  <c r="AF76" i="41"/>
  <c r="AE76" i="41"/>
  <c r="AD76" i="41"/>
  <c r="AC76" i="41"/>
  <c r="AB76" i="41"/>
  <c r="AA76" i="41"/>
  <c r="Y76" i="41"/>
  <c r="X76" i="41"/>
  <c r="W76" i="41"/>
  <c r="V76" i="41"/>
  <c r="U76" i="41"/>
  <c r="T76" i="41"/>
  <c r="R76" i="41"/>
  <c r="Q76" i="41"/>
  <c r="P76" i="41"/>
  <c r="O76" i="41"/>
  <c r="N76" i="41"/>
  <c r="M76" i="41"/>
  <c r="K76" i="41"/>
  <c r="J76" i="41"/>
  <c r="I76" i="41"/>
  <c r="H76" i="41"/>
  <c r="G76" i="41"/>
  <c r="F76" i="41"/>
  <c r="BA75" i="41"/>
  <c r="AZ75" i="41"/>
  <c r="AY75" i="41"/>
  <c r="AX75" i="41"/>
  <c r="AW75" i="41"/>
  <c r="AV75" i="41"/>
  <c r="AT75" i="41"/>
  <c r="AS75" i="41"/>
  <c r="AR75" i="41"/>
  <c r="AQ75" i="41"/>
  <c r="AP75" i="41"/>
  <c r="AO75" i="41"/>
  <c r="AM75" i="41"/>
  <c r="AL75" i="41"/>
  <c r="AK75" i="41"/>
  <c r="AJ75" i="41"/>
  <c r="AI75" i="41"/>
  <c r="AH75" i="41"/>
  <c r="AF75" i="41"/>
  <c r="AE75" i="41"/>
  <c r="AD75" i="41"/>
  <c r="AC75" i="41"/>
  <c r="AB75" i="41"/>
  <c r="AA75" i="41"/>
  <c r="Y75" i="41"/>
  <c r="X75" i="41"/>
  <c r="W75" i="41"/>
  <c r="V75" i="41"/>
  <c r="U75" i="41"/>
  <c r="T75" i="41"/>
  <c r="R75" i="41"/>
  <c r="Q75" i="41"/>
  <c r="P75" i="41"/>
  <c r="O75" i="41"/>
  <c r="N75" i="41"/>
  <c r="M75" i="41"/>
  <c r="K75" i="41"/>
  <c r="J75" i="41"/>
  <c r="I75" i="41"/>
  <c r="H75" i="41"/>
  <c r="G75" i="41"/>
  <c r="F75" i="41"/>
  <c r="BA74" i="41"/>
  <c r="AZ74" i="41"/>
  <c r="AY74" i="41"/>
  <c r="AX74" i="41"/>
  <c r="AW74" i="41"/>
  <c r="AV74" i="41"/>
  <c r="AT74" i="41"/>
  <c r="AS74" i="41"/>
  <c r="AR74" i="41"/>
  <c r="AQ74" i="41"/>
  <c r="AP74" i="41"/>
  <c r="AO74" i="41"/>
  <c r="AM74" i="41"/>
  <c r="AL74" i="41"/>
  <c r="AK74" i="41"/>
  <c r="AJ74" i="41"/>
  <c r="AI74" i="41"/>
  <c r="AH74" i="41"/>
  <c r="AF74" i="41"/>
  <c r="AE74" i="41"/>
  <c r="AD74" i="41"/>
  <c r="AC74" i="41"/>
  <c r="AB74" i="41"/>
  <c r="AA74" i="41"/>
  <c r="Y74" i="41"/>
  <c r="X74" i="41"/>
  <c r="W74" i="41"/>
  <c r="V74" i="41"/>
  <c r="U74" i="41"/>
  <c r="T74" i="41"/>
  <c r="R74" i="41"/>
  <c r="Q74" i="41"/>
  <c r="P74" i="41"/>
  <c r="O74" i="41"/>
  <c r="N74" i="41"/>
  <c r="M74" i="41"/>
  <c r="K74" i="41"/>
  <c r="J74" i="41"/>
  <c r="I74" i="41"/>
  <c r="H74" i="41"/>
  <c r="G74" i="41"/>
  <c r="F74" i="41"/>
  <c r="BA73" i="41"/>
  <c r="AZ73" i="41"/>
  <c r="AY73" i="41"/>
  <c r="AX73" i="41"/>
  <c r="AW73" i="41"/>
  <c r="AV73" i="41"/>
  <c r="AT73" i="41"/>
  <c r="AS73" i="41"/>
  <c r="AR73" i="41"/>
  <c r="AQ73" i="41"/>
  <c r="AP73" i="41"/>
  <c r="AO73" i="41"/>
  <c r="AM73" i="41"/>
  <c r="AL73" i="41"/>
  <c r="AK73" i="41"/>
  <c r="AJ73" i="41"/>
  <c r="AI73" i="41"/>
  <c r="AH73" i="41"/>
  <c r="AF73" i="41"/>
  <c r="AE73" i="41"/>
  <c r="AD73" i="41"/>
  <c r="AC73" i="41"/>
  <c r="AB73" i="41"/>
  <c r="AA73" i="41"/>
  <c r="Y73" i="41"/>
  <c r="X73" i="41"/>
  <c r="W73" i="41"/>
  <c r="V73" i="41"/>
  <c r="U73" i="41"/>
  <c r="T73" i="41"/>
  <c r="R73" i="41"/>
  <c r="Q73" i="41"/>
  <c r="P73" i="41"/>
  <c r="O73" i="41"/>
  <c r="N73" i="41"/>
  <c r="M73" i="41"/>
  <c r="K73" i="41"/>
  <c r="J73" i="41"/>
  <c r="I73" i="41"/>
  <c r="H73" i="41"/>
  <c r="G73" i="41"/>
  <c r="F73" i="41"/>
  <c r="BA72" i="41"/>
  <c r="AZ72" i="41"/>
  <c r="AY72" i="41"/>
  <c r="AX72" i="41"/>
  <c r="AW72" i="41"/>
  <c r="AV72" i="41"/>
  <c r="AT72" i="41"/>
  <c r="AS72" i="41"/>
  <c r="AR72" i="41"/>
  <c r="AQ72" i="41"/>
  <c r="AP72" i="41"/>
  <c r="AO72" i="41"/>
  <c r="AM72" i="41"/>
  <c r="AL72" i="41"/>
  <c r="AK72" i="41"/>
  <c r="AJ72" i="41"/>
  <c r="AI72" i="41"/>
  <c r="AH72" i="41"/>
  <c r="AF72" i="41"/>
  <c r="AE72" i="41"/>
  <c r="AD72" i="41"/>
  <c r="AC72" i="41"/>
  <c r="AB72" i="41"/>
  <c r="AA72" i="41"/>
  <c r="Y72" i="41"/>
  <c r="X72" i="41"/>
  <c r="W72" i="41"/>
  <c r="V72" i="41"/>
  <c r="U72" i="41"/>
  <c r="T72" i="41"/>
  <c r="R72" i="41"/>
  <c r="Q72" i="41"/>
  <c r="P72" i="41"/>
  <c r="O72" i="41"/>
  <c r="N72" i="41"/>
  <c r="M72" i="41"/>
  <c r="K72" i="41"/>
  <c r="J72" i="41"/>
  <c r="I72" i="41"/>
  <c r="H72" i="41"/>
  <c r="G72" i="41"/>
  <c r="F72" i="41"/>
  <c r="BA71" i="41"/>
  <c r="AZ71" i="41"/>
  <c r="AY71" i="41"/>
  <c r="AX71" i="41"/>
  <c r="AW71" i="41"/>
  <c r="AV71" i="41"/>
  <c r="AT71" i="41"/>
  <c r="AS71" i="41"/>
  <c r="AR71" i="41"/>
  <c r="AQ71" i="41"/>
  <c r="AP71" i="41"/>
  <c r="AO71" i="41"/>
  <c r="AM71" i="41"/>
  <c r="AL71" i="41"/>
  <c r="AK71" i="41"/>
  <c r="AJ71" i="41"/>
  <c r="AI71" i="41"/>
  <c r="AH71" i="41"/>
  <c r="AF71" i="41"/>
  <c r="AE71" i="41"/>
  <c r="AD71" i="41"/>
  <c r="AC71" i="41"/>
  <c r="AB71" i="41"/>
  <c r="AA71" i="41"/>
  <c r="Y71" i="41"/>
  <c r="X71" i="41"/>
  <c r="W71" i="41"/>
  <c r="V71" i="41"/>
  <c r="U71" i="41"/>
  <c r="T71" i="41"/>
  <c r="R71" i="41"/>
  <c r="Q71" i="41"/>
  <c r="P71" i="41"/>
  <c r="O71" i="41"/>
  <c r="N71" i="41"/>
  <c r="M71" i="41"/>
  <c r="K71" i="41"/>
  <c r="J71" i="41"/>
  <c r="I71" i="41"/>
  <c r="H71" i="41"/>
  <c r="G71" i="41"/>
  <c r="F71" i="41"/>
  <c r="BA70" i="41"/>
  <c r="AZ70" i="41"/>
  <c r="AY70" i="41"/>
  <c r="AX70" i="41"/>
  <c r="AW70" i="41"/>
  <c r="AV70" i="41"/>
  <c r="AT70" i="41"/>
  <c r="AS70" i="41"/>
  <c r="AR70" i="41"/>
  <c r="AQ70" i="41"/>
  <c r="AP70" i="41"/>
  <c r="AO70" i="41"/>
  <c r="AM70" i="41"/>
  <c r="AL70" i="41"/>
  <c r="AK70" i="41"/>
  <c r="AJ70" i="41"/>
  <c r="AI70" i="41"/>
  <c r="AH70" i="41"/>
  <c r="AF70" i="41"/>
  <c r="AE70" i="41"/>
  <c r="AD70" i="41"/>
  <c r="AC70" i="41"/>
  <c r="AB70" i="41"/>
  <c r="AA70" i="41"/>
  <c r="Y70" i="41"/>
  <c r="X70" i="41"/>
  <c r="W70" i="41"/>
  <c r="V70" i="41"/>
  <c r="U70" i="41"/>
  <c r="T70" i="41"/>
  <c r="R70" i="41"/>
  <c r="Q70" i="41"/>
  <c r="P70" i="41"/>
  <c r="O70" i="41"/>
  <c r="N70" i="41"/>
  <c r="M70" i="41"/>
  <c r="K70" i="41"/>
  <c r="J70" i="41"/>
  <c r="I70" i="41"/>
  <c r="H70" i="41"/>
  <c r="G70" i="41"/>
  <c r="F70" i="41"/>
  <c r="BA69" i="41"/>
  <c r="AZ69" i="41"/>
  <c r="AY69" i="41"/>
  <c r="AX69" i="41"/>
  <c r="AW69" i="41"/>
  <c r="AV69" i="41"/>
  <c r="AT69" i="41"/>
  <c r="AS69" i="41"/>
  <c r="AR69" i="41"/>
  <c r="AQ69" i="41"/>
  <c r="AP69" i="41"/>
  <c r="AO69" i="41"/>
  <c r="AM69" i="41"/>
  <c r="AL69" i="41"/>
  <c r="AK69" i="41"/>
  <c r="AJ69" i="41"/>
  <c r="AI69" i="41"/>
  <c r="AH69" i="41"/>
  <c r="AF69" i="41"/>
  <c r="AE69" i="41"/>
  <c r="AD69" i="41"/>
  <c r="AC69" i="41"/>
  <c r="AB69" i="41"/>
  <c r="AA69" i="41"/>
  <c r="Y69" i="41"/>
  <c r="X69" i="41"/>
  <c r="W69" i="41"/>
  <c r="V69" i="41"/>
  <c r="U69" i="41"/>
  <c r="T69" i="41"/>
  <c r="R69" i="41"/>
  <c r="Q69" i="41"/>
  <c r="P69" i="41"/>
  <c r="O69" i="41"/>
  <c r="N69" i="41"/>
  <c r="M69" i="41"/>
  <c r="K69" i="41"/>
  <c r="J69" i="41"/>
  <c r="I69" i="41"/>
  <c r="H69" i="41"/>
  <c r="G69" i="41"/>
  <c r="F69" i="41"/>
  <c r="BA68" i="41"/>
  <c r="AZ68" i="41"/>
  <c r="AY68" i="41"/>
  <c r="AX68" i="41"/>
  <c r="AW68" i="41"/>
  <c r="AV68" i="41"/>
  <c r="AT68" i="41"/>
  <c r="AS68" i="41"/>
  <c r="AR68" i="41"/>
  <c r="AQ68" i="41"/>
  <c r="AP68" i="41"/>
  <c r="AO68" i="41"/>
  <c r="AM68" i="41"/>
  <c r="AL68" i="41"/>
  <c r="AK68" i="41"/>
  <c r="AJ68" i="41"/>
  <c r="AI68" i="41"/>
  <c r="AH68" i="41"/>
  <c r="AF68" i="41"/>
  <c r="AE68" i="41"/>
  <c r="AD68" i="41"/>
  <c r="AC68" i="41"/>
  <c r="AB68" i="41"/>
  <c r="AA68" i="41"/>
  <c r="Y68" i="41"/>
  <c r="X68" i="41"/>
  <c r="W68" i="41"/>
  <c r="V68" i="41"/>
  <c r="U68" i="41"/>
  <c r="T68" i="41"/>
  <c r="R68" i="41"/>
  <c r="Q68" i="41"/>
  <c r="P68" i="41"/>
  <c r="O68" i="41"/>
  <c r="N68" i="41"/>
  <c r="M68" i="41"/>
  <c r="K68" i="41"/>
  <c r="J68" i="41"/>
  <c r="I68" i="41"/>
  <c r="H68" i="41"/>
  <c r="G68" i="41"/>
  <c r="F68" i="41"/>
  <c r="BA67" i="41"/>
  <c r="AZ67" i="41"/>
  <c r="AY67" i="41"/>
  <c r="AX67" i="41"/>
  <c r="AW67" i="41"/>
  <c r="AV67" i="41"/>
  <c r="AT67" i="41"/>
  <c r="AS67" i="41"/>
  <c r="AR67" i="41"/>
  <c r="AQ67" i="41"/>
  <c r="AP67" i="41"/>
  <c r="AO67" i="41"/>
  <c r="AM67" i="41"/>
  <c r="AL67" i="41"/>
  <c r="AK67" i="41"/>
  <c r="AJ67" i="41"/>
  <c r="AI67" i="41"/>
  <c r="AH67" i="41"/>
  <c r="AF67" i="41"/>
  <c r="AE67" i="41"/>
  <c r="AD67" i="41"/>
  <c r="AC67" i="41"/>
  <c r="AB67" i="41"/>
  <c r="AA67" i="41"/>
  <c r="Y67" i="41"/>
  <c r="X67" i="41"/>
  <c r="W67" i="41"/>
  <c r="V67" i="41"/>
  <c r="U67" i="41"/>
  <c r="T67" i="41"/>
  <c r="R67" i="41"/>
  <c r="Q67" i="41"/>
  <c r="P67" i="41"/>
  <c r="O67" i="41"/>
  <c r="N67" i="41"/>
  <c r="M67" i="41"/>
  <c r="K67" i="41"/>
  <c r="J67" i="41"/>
  <c r="I67" i="41"/>
  <c r="H67" i="41"/>
  <c r="G67" i="41"/>
  <c r="F67" i="41"/>
  <c r="BA66" i="41"/>
  <c r="AZ66" i="41"/>
  <c r="AY66" i="41"/>
  <c r="AX66" i="41"/>
  <c r="AW66" i="41"/>
  <c r="AV66" i="41"/>
  <c r="AT66" i="41"/>
  <c r="AS66" i="41"/>
  <c r="AR66" i="41"/>
  <c r="AQ66" i="41"/>
  <c r="AP66" i="41"/>
  <c r="AO66" i="41"/>
  <c r="AM66" i="41"/>
  <c r="AL66" i="41"/>
  <c r="AK66" i="41"/>
  <c r="AJ66" i="41"/>
  <c r="AI66" i="41"/>
  <c r="AH66" i="41"/>
  <c r="AF66" i="41"/>
  <c r="AE66" i="41"/>
  <c r="AD66" i="41"/>
  <c r="AC66" i="41"/>
  <c r="AB66" i="41"/>
  <c r="AA66" i="41"/>
  <c r="Y66" i="41"/>
  <c r="X66" i="41"/>
  <c r="W66" i="41"/>
  <c r="V66" i="41"/>
  <c r="U66" i="41"/>
  <c r="T66" i="41"/>
  <c r="R66" i="41"/>
  <c r="Q66" i="41"/>
  <c r="P66" i="41"/>
  <c r="O66" i="41"/>
  <c r="N66" i="41"/>
  <c r="M66" i="41"/>
  <c r="K66" i="41"/>
  <c r="J66" i="41"/>
  <c r="I66" i="41"/>
  <c r="H66" i="41"/>
  <c r="G66" i="41"/>
  <c r="F66" i="41"/>
  <c r="BA65" i="41"/>
  <c r="AZ65" i="41"/>
  <c r="AY65" i="41"/>
  <c r="AX65" i="41"/>
  <c r="AW65" i="41"/>
  <c r="AV65" i="41"/>
  <c r="AT65" i="41"/>
  <c r="AS65" i="41"/>
  <c r="AR65" i="41"/>
  <c r="AQ65" i="41"/>
  <c r="AP65" i="41"/>
  <c r="AO65" i="41"/>
  <c r="AM65" i="41"/>
  <c r="AL65" i="41"/>
  <c r="AK65" i="41"/>
  <c r="AJ65" i="41"/>
  <c r="AI65" i="41"/>
  <c r="AH65" i="41"/>
  <c r="AF65" i="41"/>
  <c r="AE65" i="41"/>
  <c r="AD65" i="41"/>
  <c r="AC65" i="41"/>
  <c r="AB65" i="41"/>
  <c r="AA65" i="41"/>
  <c r="Y65" i="41"/>
  <c r="X65" i="41"/>
  <c r="W65" i="41"/>
  <c r="V65" i="41"/>
  <c r="U65" i="41"/>
  <c r="T65" i="41"/>
  <c r="R65" i="41"/>
  <c r="Q65" i="41"/>
  <c r="P65" i="41"/>
  <c r="O65" i="41"/>
  <c r="N65" i="41"/>
  <c r="M65" i="41"/>
  <c r="K65" i="41"/>
  <c r="J65" i="41"/>
  <c r="I65" i="41"/>
  <c r="H65" i="41"/>
  <c r="G65" i="41"/>
  <c r="F65" i="41"/>
  <c r="BA64" i="41"/>
  <c r="AZ64" i="41"/>
  <c r="AY64" i="41"/>
  <c r="AX64" i="41"/>
  <c r="AW64" i="41"/>
  <c r="AV64" i="41"/>
  <c r="AT64" i="41"/>
  <c r="AS64" i="41"/>
  <c r="AR64" i="41"/>
  <c r="AQ64" i="41"/>
  <c r="AP64" i="41"/>
  <c r="AO64" i="41"/>
  <c r="AM64" i="41"/>
  <c r="AL64" i="41"/>
  <c r="AK64" i="41"/>
  <c r="AJ64" i="41"/>
  <c r="AI64" i="41"/>
  <c r="AH64" i="41"/>
  <c r="AF64" i="41"/>
  <c r="AE64" i="41"/>
  <c r="AD64" i="41"/>
  <c r="AC64" i="41"/>
  <c r="AB64" i="41"/>
  <c r="AA64" i="41"/>
  <c r="Y64" i="41"/>
  <c r="X64" i="41"/>
  <c r="W64" i="41"/>
  <c r="V64" i="41"/>
  <c r="U64" i="41"/>
  <c r="T64" i="41"/>
  <c r="R64" i="41"/>
  <c r="Q64" i="41"/>
  <c r="P64" i="41"/>
  <c r="O64" i="41"/>
  <c r="N64" i="41"/>
  <c r="M64" i="41"/>
  <c r="K64" i="41"/>
  <c r="J64" i="41"/>
  <c r="I64" i="41"/>
  <c r="H64" i="41"/>
  <c r="G64" i="41"/>
  <c r="F64" i="41"/>
  <c r="BA63" i="41"/>
  <c r="AZ63" i="41"/>
  <c r="AY63" i="41"/>
  <c r="AX63" i="41"/>
  <c r="AW63" i="41"/>
  <c r="AV63" i="41"/>
  <c r="AT63" i="41"/>
  <c r="AS63" i="41"/>
  <c r="AR63" i="41"/>
  <c r="AQ63" i="41"/>
  <c r="AP63" i="41"/>
  <c r="AO63" i="41"/>
  <c r="AM63" i="41"/>
  <c r="AL63" i="41"/>
  <c r="AK63" i="41"/>
  <c r="AJ63" i="41"/>
  <c r="AI63" i="41"/>
  <c r="AH63" i="41"/>
  <c r="AF63" i="41"/>
  <c r="AE63" i="41"/>
  <c r="AD63" i="41"/>
  <c r="AC63" i="41"/>
  <c r="AB63" i="41"/>
  <c r="AA63" i="41"/>
  <c r="Y63" i="41"/>
  <c r="X63" i="41"/>
  <c r="W63" i="41"/>
  <c r="V63" i="41"/>
  <c r="U63" i="41"/>
  <c r="T63" i="41"/>
  <c r="R63" i="41"/>
  <c r="Q63" i="41"/>
  <c r="P63" i="41"/>
  <c r="O63" i="41"/>
  <c r="N63" i="41"/>
  <c r="M63" i="41"/>
  <c r="K63" i="41"/>
  <c r="J63" i="41"/>
  <c r="I63" i="41"/>
  <c r="H63" i="41"/>
  <c r="G63" i="41"/>
  <c r="F63" i="41"/>
  <c r="BA62" i="41"/>
  <c r="AZ62" i="41"/>
  <c r="AY62" i="41"/>
  <c r="AX62" i="41"/>
  <c r="AW62" i="41"/>
  <c r="AV62" i="41"/>
  <c r="AT62" i="41"/>
  <c r="AS62" i="41"/>
  <c r="AR62" i="41"/>
  <c r="AQ62" i="41"/>
  <c r="AP62" i="41"/>
  <c r="AO62" i="41"/>
  <c r="AM62" i="41"/>
  <c r="AL62" i="41"/>
  <c r="AK62" i="41"/>
  <c r="AJ62" i="41"/>
  <c r="AI62" i="41"/>
  <c r="AH62" i="41"/>
  <c r="AF62" i="41"/>
  <c r="AE62" i="41"/>
  <c r="AD62" i="41"/>
  <c r="AC62" i="41"/>
  <c r="AB62" i="41"/>
  <c r="AA62" i="41"/>
  <c r="Y62" i="41"/>
  <c r="X62" i="41"/>
  <c r="W62" i="41"/>
  <c r="V62" i="41"/>
  <c r="U62" i="41"/>
  <c r="T62" i="41"/>
  <c r="R62" i="41"/>
  <c r="Q62" i="41"/>
  <c r="P62" i="41"/>
  <c r="O62" i="41"/>
  <c r="N62" i="41"/>
  <c r="M62" i="41"/>
  <c r="K62" i="41"/>
  <c r="J62" i="41"/>
  <c r="I62" i="41"/>
  <c r="H62" i="41"/>
  <c r="G62" i="41"/>
  <c r="F62" i="41"/>
  <c r="BA61" i="41"/>
  <c r="AZ61" i="41"/>
  <c r="AY61" i="41"/>
  <c r="AX61" i="41"/>
  <c r="AW61" i="41"/>
  <c r="AV61" i="41"/>
  <c r="AT61" i="41"/>
  <c r="AS61" i="41"/>
  <c r="AR61" i="41"/>
  <c r="AQ61" i="41"/>
  <c r="AP61" i="41"/>
  <c r="AO61" i="41"/>
  <c r="AM61" i="41"/>
  <c r="AL61" i="41"/>
  <c r="AK61" i="41"/>
  <c r="AJ61" i="41"/>
  <c r="AI61" i="41"/>
  <c r="AH61" i="41"/>
  <c r="AF61" i="41"/>
  <c r="AE61" i="41"/>
  <c r="AD61" i="41"/>
  <c r="AC61" i="41"/>
  <c r="AB61" i="41"/>
  <c r="AA61" i="41"/>
  <c r="Y61" i="41"/>
  <c r="X61" i="41"/>
  <c r="W61" i="41"/>
  <c r="V61" i="41"/>
  <c r="U61" i="41"/>
  <c r="T61" i="41"/>
  <c r="R61" i="41"/>
  <c r="Q61" i="41"/>
  <c r="P61" i="41"/>
  <c r="O61" i="41"/>
  <c r="N61" i="41"/>
  <c r="M61" i="41"/>
  <c r="K61" i="41"/>
  <c r="J61" i="41"/>
  <c r="I61" i="41"/>
  <c r="H61" i="41"/>
  <c r="G61" i="41"/>
  <c r="F61" i="41"/>
  <c r="BA60" i="41"/>
  <c r="AZ60" i="41"/>
  <c r="AY60" i="41"/>
  <c r="AX60" i="41"/>
  <c r="AW60" i="41"/>
  <c r="AV60" i="41"/>
  <c r="AT60" i="41"/>
  <c r="AS60" i="41"/>
  <c r="AR60" i="41"/>
  <c r="AQ60" i="41"/>
  <c r="AP60" i="41"/>
  <c r="AO60" i="41"/>
  <c r="AM60" i="41"/>
  <c r="AL60" i="41"/>
  <c r="AK60" i="41"/>
  <c r="AJ60" i="41"/>
  <c r="AI60" i="41"/>
  <c r="AH60" i="41"/>
  <c r="AF60" i="41"/>
  <c r="AE60" i="41"/>
  <c r="AD60" i="41"/>
  <c r="AC60" i="41"/>
  <c r="AB60" i="41"/>
  <c r="AA60" i="41"/>
  <c r="Y60" i="41"/>
  <c r="X60" i="41"/>
  <c r="W60" i="41"/>
  <c r="V60" i="41"/>
  <c r="U60" i="41"/>
  <c r="T60" i="41"/>
  <c r="R60" i="41"/>
  <c r="Q60" i="41"/>
  <c r="P60" i="41"/>
  <c r="O60" i="41"/>
  <c r="N60" i="41"/>
  <c r="M60" i="41"/>
  <c r="K60" i="41"/>
  <c r="J60" i="41"/>
  <c r="I60" i="41"/>
  <c r="H60" i="41"/>
  <c r="G60" i="41"/>
  <c r="F60" i="41"/>
  <c r="BA59" i="41"/>
  <c r="AZ59" i="41"/>
  <c r="AY59" i="41"/>
  <c r="AX59" i="41"/>
  <c r="AW59" i="41"/>
  <c r="AV59" i="41"/>
  <c r="AT59" i="41"/>
  <c r="AS59" i="41"/>
  <c r="AR59" i="41"/>
  <c r="AQ59" i="41"/>
  <c r="AP59" i="41"/>
  <c r="AO59" i="41"/>
  <c r="AM59" i="41"/>
  <c r="AL59" i="41"/>
  <c r="AK59" i="41"/>
  <c r="AJ59" i="41"/>
  <c r="AI59" i="41"/>
  <c r="AH59" i="41"/>
  <c r="AF59" i="41"/>
  <c r="AE59" i="41"/>
  <c r="AD59" i="41"/>
  <c r="AC59" i="41"/>
  <c r="AB59" i="41"/>
  <c r="AA59" i="41"/>
  <c r="Y59" i="41"/>
  <c r="X59" i="41"/>
  <c r="W59" i="41"/>
  <c r="V59" i="41"/>
  <c r="U59" i="41"/>
  <c r="T59" i="41"/>
  <c r="R59" i="41"/>
  <c r="Q59" i="41"/>
  <c r="P59" i="41"/>
  <c r="O59" i="41"/>
  <c r="N59" i="41"/>
  <c r="M59" i="41"/>
  <c r="K59" i="41"/>
  <c r="J59" i="41"/>
  <c r="I59" i="41"/>
  <c r="H59" i="41"/>
  <c r="G59" i="41"/>
  <c r="F59" i="41"/>
  <c r="BA58" i="41"/>
  <c r="AZ58" i="41"/>
  <c r="AY58" i="41"/>
  <c r="AX58" i="41"/>
  <c r="AW58" i="41"/>
  <c r="AV58" i="41"/>
  <c r="AT58" i="41"/>
  <c r="AS58" i="41"/>
  <c r="AR58" i="41"/>
  <c r="AQ58" i="41"/>
  <c r="AP58" i="41"/>
  <c r="AO58" i="41"/>
  <c r="AM58" i="41"/>
  <c r="AL58" i="41"/>
  <c r="AK58" i="41"/>
  <c r="AJ58" i="41"/>
  <c r="AI58" i="41"/>
  <c r="AH58" i="41"/>
  <c r="AF58" i="41"/>
  <c r="AE58" i="41"/>
  <c r="AD58" i="41"/>
  <c r="AC58" i="41"/>
  <c r="AB58" i="41"/>
  <c r="AA58" i="41"/>
  <c r="Y58" i="41"/>
  <c r="X58" i="41"/>
  <c r="W58" i="41"/>
  <c r="V58" i="41"/>
  <c r="U58" i="41"/>
  <c r="T58" i="41"/>
  <c r="R58" i="41"/>
  <c r="Q58" i="41"/>
  <c r="P58" i="41"/>
  <c r="O58" i="41"/>
  <c r="N58" i="41"/>
  <c r="M58" i="41"/>
  <c r="K58" i="41"/>
  <c r="J58" i="41"/>
  <c r="I58" i="41"/>
  <c r="H58" i="41"/>
  <c r="G58" i="41"/>
  <c r="F58" i="41"/>
  <c r="BA57" i="41"/>
  <c r="AZ57" i="41"/>
  <c r="AY57" i="41"/>
  <c r="AX57" i="41"/>
  <c r="AW57" i="41"/>
  <c r="AV57" i="41"/>
  <c r="AT57" i="41"/>
  <c r="AS57" i="41"/>
  <c r="AR57" i="41"/>
  <c r="AQ57" i="41"/>
  <c r="AP57" i="41"/>
  <c r="AO57" i="41"/>
  <c r="AM57" i="41"/>
  <c r="AL57" i="41"/>
  <c r="AK57" i="41"/>
  <c r="AJ57" i="41"/>
  <c r="AI57" i="41"/>
  <c r="AH57" i="41"/>
  <c r="AF57" i="41"/>
  <c r="AE57" i="41"/>
  <c r="AD57" i="41"/>
  <c r="AC57" i="41"/>
  <c r="AB57" i="41"/>
  <c r="AA57" i="41"/>
  <c r="Y57" i="41"/>
  <c r="X57" i="41"/>
  <c r="W57" i="41"/>
  <c r="V57" i="41"/>
  <c r="U57" i="41"/>
  <c r="T57" i="41"/>
  <c r="R57" i="41"/>
  <c r="Q57" i="41"/>
  <c r="P57" i="41"/>
  <c r="O57" i="41"/>
  <c r="N57" i="41"/>
  <c r="M57" i="41"/>
  <c r="K57" i="41"/>
  <c r="J57" i="41"/>
  <c r="I57" i="41"/>
  <c r="H57" i="41"/>
  <c r="G57" i="41"/>
  <c r="F57" i="41"/>
  <c r="BA56" i="41"/>
  <c r="AZ56" i="41"/>
  <c r="AY56" i="41"/>
  <c r="AX56" i="41"/>
  <c r="AW56" i="41"/>
  <c r="AV56" i="41"/>
  <c r="AT56" i="41"/>
  <c r="AS56" i="41"/>
  <c r="AR56" i="41"/>
  <c r="AQ56" i="41"/>
  <c r="AP56" i="41"/>
  <c r="AO56" i="41"/>
  <c r="AM56" i="41"/>
  <c r="AL56" i="41"/>
  <c r="AK56" i="41"/>
  <c r="AJ56" i="41"/>
  <c r="AI56" i="41"/>
  <c r="AH56" i="41"/>
  <c r="AF56" i="41"/>
  <c r="AE56" i="41"/>
  <c r="AD56" i="41"/>
  <c r="AC56" i="41"/>
  <c r="AB56" i="41"/>
  <c r="AA56" i="41"/>
  <c r="Y56" i="41"/>
  <c r="X56" i="41"/>
  <c r="W56" i="41"/>
  <c r="V56" i="41"/>
  <c r="U56" i="41"/>
  <c r="T56" i="41"/>
  <c r="R56" i="41"/>
  <c r="Q56" i="41"/>
  <c r="P56" i="41"/>
  <c r="O56" i="41"/>
  <c r="N56" i="41"/>
  <c r="M56" i="41"/>
  <c r="K56" i="41"/>
  <c r="J56" i="41"/>
  <c r="I56" i="41"/>
  <c r="H56" i="41"/>
  <c r="G56" i="41"/>
  <c r="F56" i="41"/>
  <c r="BA55" i="41"/>
  <c r="AZ55" i="41"/>
  <c r="AY55" i="41"/>
  <c r="AX55" i="41"/>
  <c r="AW55" i="41"/>
  <c r="AV55" i="41"/>
  <c r="AT55" i="41"/>
  <c r="AS55" i="41"/>
  <c r="AR55" i="41"/>
  <c r="AQ55" i="41"/>
  <c r="AP55" i="41"/>
  <c r="AO55" i="41"/>
  <c r="AM55" i="41"/>
  <c r="AL55" i="41"/>
  <c r="AK55" i="41"/>
  <c r="AJ55" i="41"/>
  <c r="AI55" i="41"/>
  <c r="AH55" i="41"/>
  <c r="AF55" i="41"/>
  <c r="AE55" i="41"/>
  <c r="AD55" i="41"/>
  <c r="AC55" i="41"/>
  <c r="AB55" i="41"/>
  <c r="AA55" i="41"/>
  <c r="Y55" i="41"/>
  <c r="X55" i="41"/>
  <c r="W55" i="41"/>
  <c r="V55" i="41"/>
  <c r="U55" i="41"/>
  <c r="T55" i="41"/>
  <c r="R55" i="41"/>
  <c r="Q55" i="41"/>
  <c r="P55" i="41"/>
  <c r="O55" i="41"/>
  <c r="N55" i="41"/>
  <c r="M55" i="41"/>
  <c r="K55" i="41"/>
  <c r="J55" i="41"/>
  <c r="I55" i="41"/>
  <c r="H55" i="41"/>
  <c r="G55" i="41"/>
  <c r="F55" i="41"/>
  <c r="BA54" i="41"/>
  <c r="AZ54" i="41"/>
  <c r="AY54" i="41"/>
  <c r="AX54" i="41"/>
  <c r="AW54" i="41"/>
  <c r="AV54" i="41"/>
  <c r="AT54" i="41"/>
  <c r="AS54" i="41"/>
  <c r="AR54" i="41"/>
  <c r="AQ54" i="41"/>
  <c r="AP54" i="41"/>
  <c r="AO54" i="41"/>
  <c r="AM54" i="41"/>
  <c r="AL54" i="41"/>
  <c r="AK54" i="41"/>
  <c r="AJ54" i="41"/>
  <c r="AI54" i="41"/>
  <c r="AH54" i="41"/>
  <c r="AF54" i="41"/>
  <c r="AE54" i="41"/>
  <c r="AD54" i="41"/>
  <c r="AC54" i="41"/>
  <c r="AB54" i="41"/>
  <c r="AA54" i="41"/>
  <c r="Y54" i="41"/>
  <c r="X54" i="41"/>
  <c r="W54" i="41"/>
  <c r="V54" i="41"/>
  <c r="U54" i="41"/>
  <c r="T54" i="41"/>
  <c r="R54" i="41"/>
  <c r="Q54" i="41"/>
  <c r="P54" i="41"/>
  <c r="O54" i="41"/>
  <c r="N54" i="41"/>
  <c r="M54" i="41"/>
  <c r="K54" i="41"/>
  <c r="J54" i="41"/>
  <c r="I54" i="41"/>
  <c r="H54" i="41"/>
  <c r="G54" i="41"/>
  <c r="F54" i="41"/>
  <c r="BA53" i="41"/>
  <c r="AZ53" i="41"/>
  <c r="AY53" i="41"/>
  <c r="AX53" i="41"/>
  <c r="AW53" i="41"/>
  <c r="AV53" i="41"/>
  <c r="AT53" i="41"/>
  <c r="AS53" i="41"/>
  <c r="AR53" i="41"/>
  <c r="AQ53" i="41"/>
  <c r="AP53" i="41"/>
  <c r="AO53" i="41"/>
  <c r="AM53" i="41"/>
  <c r="AL53" i="41"/>
  <c r="AK53" i="41"/>
  <c r="AJ53" i="41"/>
  <c r="AI53" i="41"/>
  <c r="AH53" i="41"/>
  <c r="AF53" i="41"/>
  <c r="AE53" i="41"/>
  <c r="AD53" i="41"/>
  <c r="AC53" i="41"/>
  <c r="AB53" i="41"/>
  <c r="AA53" i="41"/>
  <c r="Y53" i="41"/>
  <c r="X53" i="41"/>
  <c r="W53" i="41"/>
  <c r="V53" i="41"/>
  <c r="U53" i="41"/>
  <c r="T53" i="41"/>
  <c r="R53" i="41"/>
  <c r="Q53" i="41"/>
  <c r="P53" i="41"/>
  <c r="O53" i="41"/>
  <c r="N53" i="41"/>
  <c r="M53" i="41"/>
  <c r="K53" i="41"/>
  <c r="J53" i="41"/>
  <c r="I53" i="41"/>
  <c r="H53" i="41"/>
  <c r="G53" i="41"/>
  <c r="F53" i="41"/>
  <c r="BA52" i="41"/>
  <c r="AZ52" i="41"/>
  <c r="AY52" i="41"/>
  <c r="AX52" i="41"/>
  <c r="AW52" i="41"/>
  <c r="AV52" i="41"/>
  <c r="AT52" i="41"/>
  <c r="AS52" i="41"/>
  <c r="AR52" i="41"/>
  <c r="AQ52" i="41"/>
  <c r="AP52" i="41"/>
  <c r="AO52" i="41"/>
  <c r="AM52" i="41"/>
  <c r="AL52" i="41"/>
  <c r="AK52" i="41"/>
  <c r="AJ52" i="41"/>
  <c r="AI52" i="41"/>
  <c r="AH52" i="41"/>
  <c r="AF52" i="41"/>
  <c r="AE52" i="41"/>
  <c r="AD52" i="41"/>
  <c r="AC52" i="41"/>
  <c r="AB52" i="41"/>
  <c r="AA52" i="41"/>
  <c r="Y52" i="41"/>
  <c r="X52" i="41"/>
  <c r="W52" i="41"/>
  <c r="V52" i="41"/>
  <c r="U52" i="41"/>
  <c r="T52" i="41"/>
  <c r="R52" i="41"/>
  <c r="Q52" i="41"/>
  <c r="P52" i="41"/>
  <c r="O52" i="41"/>
  <c r="N52" i="41"/>
  <c r="M52" i="41"/>
  <c r="K52" i="41"/>
  <c r="J52" i="41"/>
  <c r="I52" i="41"/>
  <c r="H52" i="41"/>
  <c r="G52" i="41"/>
  <c r="F52" i="41"/>
  <c r="BA51" i="41"/>
  <c r="AZ51" i="41"/>
  <c r="AY51" i="41"/>
  <c r="AX51" i="41"/>
  <c r="AW51" i="41"/>
  <c r="AV51" i="41"/>
  <c r="AT51" i="41"/>
  <c r="AS51" i="41"/>
  <c r="AR51" i="41"/>
  <c r="AQ51" i="41"/>
  <c r="AP51" i="41"/>
  <c r="AO51" i="41"/>
  <c r="AM51" i="41"/>
  <c r="AL51" i="41"/>
  <c r="AK51" i="41"/>
  <c r="AJ51" i="41"/>
  <c r="AI51" i="41"/>
  <c r="AH51" i="41"/>
  <c r="AF51" i="41"/>
  <c r="AE51" i="41"/>
  <c r="AD51" i="41"/>
  <c r="AC51" i="41"/>
  <c r="AB51" i="41"/>
  <c r="AA51" i="41"/>
  <c r="Y51" i="41"/>
  <c r="X51" i="41"/>
  <c r="W51" i="41"/>
  <c r="V51" i="41"/>
  <c r="U51" i="41"/>
  <c r="T51" i="41"/>
  <c r="R51" i="41"/>
  <c r="Q51" i="41"/>
  <c r="P51" i="41"/>
  <c r="O51" i="41"/>
  <c r="N51" i="41"/>
  <c r="M51" i="41"/>
  <c r="K51" i="41"/>
  <c r="J51" i="41"/>
  <c r="I51" i="41"/>
  <c r="H51" i="41"/>
  <c r="G51" i="41"/>
  <c r="F51" i="41"/>
  <c r="BA50" i="41"/>
  <c r="AZ50" i="41"/>
  <c r="AY50" i="41"/>
  <c r="AX50" i="41"/>
  <c r="AW50" i="41"/>
  <c r="AV50" i="41"/>
  <c r="AT50" i="41"/>
  <c r="AS50" i="41"/>
  <c r="AR50" i="41"/>
  <c r="AQ50" i="41"/>
  <c r="AP50" i="41"/>
  <c r="AO50" i="41"/>
  <c r="AM50" i="41"/>
  <c r="AL50" i="41"/>
  <c r="AK50" i="41"/>
  <c r="AJ50" i="41"/>
  <c r="AI50" i="41"/>
  <c r="AH50" i="41"/>
  <c r="AF50" i="41"/>
  <c r="AE50" i="41"/>
  <c r="AD50" i="41"/>
  <c r="AC50" i="41"/>
  <c r="AB50" i="41"/>
  <c r="AA50" i="41"/>
  <c r="Y50" i="41"/>
  <c r="X50" i="41"/>
  <c r="W50" i="41"/>
  <c r="V50" i="41"/>
  <c r="U50" i="41"/>
  <c r="T50" i="41"/>
  <c r="R50" i="41"/>
  <c r="Q50" i="41"/>
  <c r="P50" i="41"/>
  <c r="O50" i="41"/>
  <c r="N50" i="41"/>
  <c r="M50" i="41"/>
  <c r="K50" i="41"/>
  <c r="J50" i="41"/>
  <c r="I50" i="41"/>
  <c r="H50" i="41"/>
  <c r="G50" i="41"/>
  <c r="F50" i="41"/>
  <c r="BA49" i="41"/>
  <c r="AZ49" i="41"/>
  <c r="AY49" i="41"/>
  <c r="AX49" i="41"/>
  <c r="AW49" i="41"/>
  <c r="AV49" i="41"/>
  <c r="AT49" i="41"/>
  <c r="AS49" i="41"/>
  <c r="AR49" i="41"/>
  <c r="AQ49" i="41"/>
  <c r="AP49" i="41"/>
  <c r="AO49" i="41"/>
  <c r="AM49" i="41"/>
  <c r="AL49" i="41"/>
  <c r="AK49" i="41"/>
  <c r="AJ49" i="41"/>
  <c r="AI49" i="41"/>
  <c r="AH49" i="41"/>
  <c r="AF49" i="41"/>
  <c r="AE49" i="41"/>
  <c r="AD49" i="41"/>
  <c r="AC49" i="41"/>
  <c r="AB49" i="41"/>
  <c r="AA49" i="41"/>
  <c r="Y49" i="41"/>
  <c r="X49" i="41"/>
  <c r="W49" i="41"/>
  <c r="V49" i="41"/>
  <c r="U49" i="41"/>
  <c r="T49" i="41"/>
  <c r="R49" i="41"/>
  <c r="Q49" i="41"/>
  <c r="P49" i="41"/>
  <c r="O49" i="41"/>
  <c r="N49" i="41"/>
  <c r="M49" i="41"/>
  <c r="K49" i="41"/>
  <c r="J49" i="41"/>
  <c r="I49" i="41"/>
  <c r="H49" i="41"/>
  <c r="G49" i="41"/>
  <c r="F49" i="41"/>
  <c r="BA48" i="41"/>
  <c r="AZ48" i="41"/>
  <c r="AY48" i="41"/>
  <c r="AX48" i="41"/>
  <c r="AW48" i="41"/>
  <c r="AV48" i="41"/>
  <c r="AT48" i="41"/>
  <c r="AS48" i="41"/>
  <c r="AR48" i="41"/>
  <c r="AQ48" i="41"/>
  <c r="AP48" i="41"/>
  <c r="AO48" i="41"/>
  <c r="AM48" i="41"/>
  <c r="AL48" i="41"/>
  <c r="AK48" i="41"/>
  <c r="AJ48" i="41"/>
  <c r="AI48" i="41"/>
  <c r="AH48" i="41"/>
  <c r="AF48" i="41"/>
  <c r="AE48" i="41"/>
  <c r="AD48" i="41"/>
  <c r="AC48" i="41"/>
  <c r="AB48" i="41"/>
  <c r="AA48" i="41"/>
  <c r="Y48" i="41"/>
  <c r="X48" i="41"/>
  <c r="W48" i="41"/>
  <c r="V48" i="41"/>
  <c r="U48" i="41"/>
  <c r="T48" i="41"/>
  <c r="R48" i="41"/>
  <c r="Q48" i="41"/>
  <c r="P48" i="41"/>
  <c r="O48" i="41"/>
  <c r="N48" i="41"/>
  <c r="M48" i="41"/>
  <c r="K48" i="41"/>
  <c r="J48" i="41"/>
  <c r="I48" i="41"/>
  <c r="H48" i="41"/>
  <c r="G48" i="41"/>
  <c r="F48" i="41"/>
  <c r="BA47" i="41"/>
  <c r="AZ47" i="41"/>
  <c r="AY47" i="41"/>
  <c r="AX47" i="41"/>
  <c r="AW47" i="41"/>
  <c r="AV47" i="41"/>
  <c r="AT47" i="41"/>
  <c r="AS47" i="41"/>
  <c r="AR47" i="41"/>
  <c r="AQ47" i="41"/>
  <c r="AP47" i="41"/>
  <c r="AO47" i="41"/>
  <c r="AM47" i="41"/>
  <c r="AL47" i="41"/>
  <c r="AK47" i="41"/>
  <c r="AJ47" i="41"/>
  <c r="AI47" i="41"/>
  <c r="AH47" i="41"/>
  <c r="AF47" i="41"/>
  <c r="AE47" i="41"/>
  <c r="AD47" i="41"/>
  <c r="AC47" i="41"/>
  <c r="AB47" i="41"/>
  <c r="AA47" i="41"/>
  <c r="Y47" i="41"/>
  <c r="X47" i="41"/>
  <c r="W47" i="41"/>
  <c r="V47" i="41"/>
  <c r="U47" i="41"/>
  <c r="T47" i="41"/>
  <c r="R47" i="41"/>
  <c r="Q47" i="41"/>
  <c r="P47" i="41"/>
  <c r="O47" i="41"/>
  <c r="N47" i="41"/>
  <c r="M47" i="41"/>
  <c r="K47" i="41"/>
  <c r="J47" i="41"/>
  <c r="I47" i="41"/>
  <c r="H47" i="41"/>
  <c r="G47" i="41"/>
  <c r="F47" i="41"/>
  <c r="BA46" i="41"/>
  <c r="AZ46" i="41"/>
  <c r="AY46" i="41"/>
  <c r="AX46" i="41"/>
  <c r="AW46" i="41"/>
  <c r="AV46" i="41"/>
  <c r="AT46" i="41"/>
  <c r="AS46" i="41"/>
  <c r="AR46" i="41"/>
  <c r="AQ46" i="41"/>
  <c r="AP46" i="41"/>
  <c r="AO46" i="41"/>
  <c r="AM46" i="41"/>
  <c r="AL46" i="41"/>
  <c r="AK46" i="41"/>
  <c r="AJ46" i="41"/>
  <c r="AI46" i="41"/>
  <c r="AH46" i="41"/>
  <c r="AF46" i="41"/>
  <c r="AE46" i="41"/>
  <c r="AD46" i="41"/>
  <c r="AC46" i="41"/>
  <c r="AB46" i="41"/>
  <c r="AA46" i="41"/>
  <c r="Y46" i="41"/>
  <c r="X46" i="41"/>
  <c r="W46" i="41"/>
  <c r="V46" i="41"/>
  <c r="U46" i="41"/>
  <c r="T46" i="41"/>
  <c r="R46" i="41"/>
  <c r="Q46" i="41"/>
  <c r="P46" i="41"/>
  <c r="O46" i="41"/>
  <c r="N46" i="41"/>
  <c r="M46" i="41"/>
  <c r="K46" i="41"/>
  <c r="J46" i="41"/>
  <c r="I46" i="41"/>
  <c r="H46" i="41"/>
  <c r="G46" i="41"/>
  <c r="F46" i="41"/>
  <c r="BA45" i="41"/>
  <c r="AZ45" i="41"/>
  <c r="AY45" i="41"/>
  <c r="AX45" i="41"/>
  <c r="AW45" i="41"/>
  <c r="AV45" i="41"/>
  <c r="AT45" i="41"/>
  <c r="AS45" i="41"/>
  <c r="AR45" i="41"/>
  <c r="AQ45" i="41"/>
  <c r="AP45" i="41"/>
  <c r="AO45" i="41"/>
  <c r="AM45" i="41"/>
  <c r="AL45" i="41"/>
  <c r="AK45" i="41"/>
  <c r="AJ45" i="41"/>
  <c r="AI45" i="41"/>
  <c r="AH45" i="41"/>
  <c r="AF45" i="41"/>
  <c r="AE45" i="41"/>
  <c r="AD45" i="41"/>
  <c r="AC45" i="41"/>
  <c r="AB45" i="41"/>
  <c r="AA45" i="41"/>
  <c r="Y45" i="41"/>
  <c r="X45" i="41"/>
  <c r="W45" i="41"/>
  <c r="V45" i="41"/>
  <c r="U45" i="41"/>
  <c r="T45" i="41"/>
  <c r="R45" i="41"/>
  <c r="Q45" i="41"/>
  <c r="P45" i="41"/>
  <c r="O45" i="41"/>
  <c r="N45" i="41"/>
  <c r="M45" i="41"/>
  <c r="K45" i="41"/>
  <c r="J45" i="41"/>
  <c r="I45" i="41"/>
  <c r="H45" i="41"/>
  <c r="G45" i="41"/>
  <c r="F45" i="41"/>
  <c r="BA44" i="41"/>
  <c r="AZ44" i="41"/>
  <c r="AY44" i="41"/>
  <c r="AX44" i="41"/>
  <c r="AW44" i="41"/>
  <c r="AV44" i="41"/>
  <c r="AT44" i="41"/>
  <c r="AS44" i="41"/>
  <c r="AR44" i="41"/>
  <c r="AQ44" i="41"/>
  <c r="AP44" i="41"/>
  <c r="AO44" i="41"/>
  <c r="AM44" i="41"/>
  <c r="AL44" i="41"/>
  <c r="AK44" i="41"/>
  <c r="AJ44" i="41"/>
  <c r="AI44" i="41"/>
  <c r="AH44" i="41"/>
  <c r="AF44" i="41"/>
  <c r="AE44" i="41"/>
  <c r="AD44" i="41"/>
  <c r="AC44" i="41"/>
  <c r="AB44" i="41"/>
  <c r="AA44" i="41"/>
  <c r="Y44" i="41"/>
  <c r="X44" i="41"/>
  <c r="W44" i="41"/>
  <c r="V44" i="41"/>
  <c r="U44" i="41"/>
  <c r="T44" i="41"/>
  <c r="R44" i="41"/>
  <c r="Q44" i="41"/>
  <c r="P44" i="41"/>
  <c r="O44" i="41"/>
  <c r="N44" i="41"/>
  <c r="M44" i="41"/>
  <c r="K44" i="41"/>
  <c r="J44" i="41"/>
  <c r="I44" i="41"/>
  <c r="H44" i="41"/>
  <c r="G44" i="41"/>
  <c r="F44" i="41"/>
  <c r="BA43" i="41"/>
  <c r="AZ43" i="41"/>
  <c r="AY43" i="41"/>
  <c r="AX43" i="41"/>
  <c r="AW43" i="41"/>
  <c r="AV43" i="41"/>
  <c r="AT43" i="41"/>
  <c r="AS43" i="41"/>
  <c r="AR43" i="41"/>
  <c r="AQ43" i="41"/>
  <c r="AP43" i="41"/>
  <c r="AO43" i="41"/>
  <c r="AM43" i="41"/>
  <c r="AL43" i="41"/>
  <c r="AK43" i="41"/>
  <c r="AJ43" i="41"/>
  <c r="AI43" i="41"/>
  <c r="AH43" i="41"/>
  <c r="AF43" i="41"/>
  <c r="AE43" i="41"/>
  <c r="AD43" i="41"/>
  <c r="AC43" i="41"/>
  <c r="AB43" i="41"/>
  <c r="AA43" i="41"/>
  <c r="Y43" i="41"/>
  <c r="X43" i="41"/>
  <c r="W43" i="41"/>
  <c r="V43" i="41"/>
  <c r="U43" i="41"/>
  <c r="T43" i="41"/>
  <c r="R43" i="41"/>
  <c r="Q43" i="41"/>
  <c r="P43" i="41"/>
  <c r="O43" i="41"/>
  <c r="N43" i="41"/>
  <c r="M43" i="41"/>
  <c r="K43" i="41"/>
  <c r="J43" i="41"/>
  <c r="I43" i="41"/>
  <c r="H43" i="41"/>
  <c r="G43" i="41"/>
  <c r="F43" i="41"/>
  <c r="BA42" i="41"/>
  <c r="AZ42" i="41"/>
  <c r="AY42" i="41"/>
  <c r="AX42" i="41"/>
  <c r="AW42" i="41"/>
  <c r="AV42" i="41"/>
  <c r="AT42" i="41"/>
  <c r="AS42" i="41"/>
  <c r="AR42" i="41"/>
  <c r="AQ42" i="41"/>
  <c r="AP42" i="41"/>
  <c r="AO42" i="41"/>
  <c r="AM42" i="41"/>
  <c r="AL42" i="41"/>
  <c r="AK42" i="41"/>
  <c r="AJ42" i="41"/>
  <c r="AI42" i="41"/>
  <c r="AH42" i="41"/>
  <c r="AF42" i="41"/>
  <c r="AE42" i="41"/>
  <c r="AD42" i="41"/>
  <c r="AC42" i="41"/>
  <c r="AB42" i="41"/>
  <c r="AA42" i="41"/>
  <c r="Y42" i="41"/>
  <c r="X42" i="41"/>
  <c r="W42" i="41"/>
  <c r="V42" i="41"/>
  <c r="U42" i="41"/>
  <c r="T42" i="41"/>
  <c r="R42" i="41"/>
  <c r="Q42" i="41"/>
  <c r="P42" i="41"/>
  <c r="O42" i="41"/>
  <c r="N42" i="41"/>
  <c r="M42" i="41"/>
  <c r="K42" i="41"/>
  <c r="J42" i="41"/>
  <c r="I42" i="41"/>
  <c r="H42" i="41"/>
  <c r="G42" i="41"/>
  <c r="F42" i="41"/>
  <c r="BA41" i="41"/>
  <c r="AZ41" i="41"/>
  <c r="AY41" i="41"/>
  <c r="AX41" i="41"/>
  <c r="AW41" i="41"/>
  <c r="AV41" i="41"/>
  <c r="AT41" i="41"/>
  <c r="AS41" i="41"/>
  <c r="AR41" i="41"/>
  <c r="AQ41" i="41"/>
  <c r="AP41" i="41"/>
  <c r="AO41" i="41"/>
  <c r="AM41" i="41"/>
  <c r="AL41" i="41"/>
  <c r="AK41" i="41"/>
  <c r="AJ41" i="41"/>
  <c r="AI41" i="41"/>
  <c r="AH41" i="41"/>
  <c r="AF41" i="41"/>
  <c r="AE41" i="41"/>
  <c r="AD41" i="41"/>
  <c r="AC41" i="41"/>
  <c r="AB41" i="41"/>
  <c r="AA41" i="41"/>
  <c r="Y41" i="41"/>
  <c r="X41" i="41"/>
  <c r="W41" i="41"/>
  <c r="V41" i="41"/>
  <c r="U41" i="41"/>
  <c r="T41" i="41"/>
  <c r="R41" i="41"/>
  <c r="Q41" i="41"/>
  <c r="P41" i="41"/>
  <c r="O41" i="41"/>
  <c r="N41" i="41"/>
  <c r="M41" i="41"/>
  <c r="K41" i="41"/>
  <c r="J41" i="41"/>
  <c r="I41" i="41"/>
  <c r="H41" i="41"/>
  <c r="G41" i="41"/>
  <c r="F41" i="41"/>
  <c r="BA40" i="41"/>
  <c r="AZ40" i="41"/>
  <c r="AY40" i="41"/>
  <c r="AX40" i="41"/>
  <c r="AW40" i="41"/>
  <c r="AV40" i="41"/>
  <c r="AT40" i="41"/>
  <c r="AS40" i="41"/>
  <c r="AR40" i="41"/>
  <c r="AQ40" i="41"/>
  <c r="AP40" i="41"/>
  <c r="AO40" i="41"/>
  <c r="AM40" i="41"/>
  <c r="AL40" i="41"/>
  <c r="AK40" i="41"/>
  <c r="AJ40" i="41"/>
  <c r="AI40" i="41"/>
  <c r="AH40" i="41"/>
  <c r="AF40" i="41"/>
  <c r="AE40" i="41"/>
  <c r="AD40" i="41"/>
  <c r="AC40" i="41"/>
  <c r="AB40" i="41"/>
  <c r="AA40" i="41"/>
  <c r="Y40" i="41"/>
  <c r="X40" i="41"/>
  <c r="W40" i="41"/>
  <c r="V40" i="41"/>
  <c r="U40" i="41"/>
  <c r="T40" i="41"/>
  <c r="R40" i="41"/>
  <c r="Q40" i="41"/>
  <c r="P40" i="41"/>
  <c r="O40" i="41"/>
  <c r="N40" i="41"/>
  <c r="M40" i="41"/>
  <c r="K40" i="41"/>
  <c r="J40" i="41"/>
  <c r="I40" i="41"/>
  <c r="H40" i="41"/>
  <c r="G40" i="41"/>
  <c r="F40" i="41"/>
  <c r="BA39" i="41"/>
  <c r="AZ39" i="41"/>
  <c r="AY39" i="41"/>
  <c r="AX39" i="41"/>
  <c r="AW39" i="41"/>
  <c r="AV39" i="41"/>
  <c r="AT39" i="41"/>
  <c r="AS39" i="41"/>
  <c r="AR39" i="41"/>
  <c r="AQ39" i="41"/>
  <c r="AP39" i="41"/>
  <c r="AO39" i="41"/>
  <c r="AM39" i="41"/>
  <c r="AL39" i="41"/>
  <c r="AK39" i="41"/>
  <c r="AJ39" i="41"/>
  <c r="AI39" i="41"/>
  <c r="AH39" i="41"/>
  <c r="AF39" i="41"/>
  <c r="AE39" i="41"/>
  <c r="AD39" i="41"/>
  <c r="AC39" i="41"/>
  <c r="AB39" i="41"/>
  <c r="AA39" i="41"/>
  <c r="Y39" i="41"/>
  <c r="X39" i="41"/>
  <c r="W39" i="41"/>
  <c r="V39" i="41"/>
  <c r="U39" i="41"/>
  <c r="T39" i="41"/>
  <c r="R39" i="41"/>
  <c r="Q39" i="41"/>
  <c r="P39" i="41"/>
  <c r="O39" i="41"/>
  <c r="N39" i="41"/>
  <c r="M39" i="41"/>
  <c r="K39" i="41"/>
  <c r="J39" i="41"/>
  <c r="I39" i="41"/>
  <c r="H39" i="41"/>
  <c r="G39" i="41"/>
  <c r="F39" i="41"/>
  <c r="BA38" i="41"/>
  <c r="AZ38" i="41"/>
  <c r="AY38" i="41"/>
  <c r="AX38" i="41"/>
  <c r="AW38" i="41"/>
  <c r="AV38" i="41"/>
  <c r="AT38" i="41"/>
  <c r="AS38" i="41"/>
  <c r="AR38" i="41"/>
  <c r="AQ38" i="41"/>
  <c r="AP38" i="41"/>
  <c r="AO38" i="41"/>
  <c r="AM38" i="41"/>
  <c r="AL38" i="41"/>
  <c r="AK38" i="41"/>
  <c r="AJ38" i="41"/>
  <c r="AI38" i="41"/>
  <c r="AH38" i="41"/>
  <c r="AF38" i="41"/>
  <c r="AE38" i="41"/>
  <c r="AD38" i="41"/>
  <c r="AC38" i="41"/>
  <c r="AB38" i="41"/>
  <c r="AA38" i="41"/>
  <c r="Y38" i="41"/>
  <c r="X38" i="41"/>
  <c r="W38" i="41"/>
  <c r="V38" i="41"/>
  <c r="U38" i="41"/>
  <c r="T38" i="41"/>
  <c r="R38" i="41"/>
  <c r="Q38" i="41"/>
  <c r="P38" i="41"/>
  <c r="O38" i="41"/>
  <c r="N38" i="41"/>
  <c r="M38" i="41"/>
  <c r="K38" i="41"/>
  <c r="J38" i="41"/>
  <c r="I38" i="41"/>
  <c r="H38" i="41"/>
  <c r="G38" i="41"/>
  <c r="F38" i="41"/>
  <c r="BA37" i="41"/>
  <c r="AZ37" i="41"/>
  <c r="AY37" i="41"/>
  <c r="AX37" i="41"/>
  <c r="AW37" i="41"/>
  <c r="AV37" i="41"/>
  <c r="AT37" i="41"/>
  <c r="AS37" i="41"/>
  <c r="AR37" i="41"/>
  <c r="AQ37" i="41"/>
  <c r="AP37" i="41"/>
  <c r="AO37" i="41"/>
  <c r="AM37" i="41"/>
  <c r="AL37" i="41"/>
  <c r="AK37" i="41"/>
  <c r="AJ37" i="41"/>
  <c r="AI37" i="41"/>
  <c r="AH37" i="41"/>
  <c r="AF37" i="41"/>
  <c r="AE37" i="41"/>
  <c r="AD37" i="41"/>
  <c r="AC37" i="41"/>
  <c r="AB37" i="41"/>
  <c r="AA37" i="41"/>
  <c r="Y37" i="41"/>
  <c r="X37" i="41"/>
  <c r="W37" i="41"/>
  <c r="V37" i="41"/>
  <c r="U37" i="41"/>
  <c r="T37" i="41"/>
  <c r="R37" i="41"/>
  <c r="Q37" i="41"/>
  <c r="P37" i="41"/>
  <c r="O37" i="41"/>
  <c r="N37" i="41"/>
  <c r="M37" i="41"/>
  <c r="K37" i="41"/>
  <c r="J37" i="41"/>
  <c r="I37" i="41"/>
  <c r="H37" i="41"/>
  <c r="G37" i="41"/>
  <c r="F37" i="41"/>
  <c r="BA36" i="41"/>
  <c r="AZ36" i="41"/>
  <c r="AY36" i="41"/>
  <c r="AX36" i="41"/>
  <c r="AW36" i="41"/>
  <c r="AV36" i="41"/>
  <c r="AT36" i="41"/>
  <c r="AS36" i="41"/>
  <c r="AR36" i="41"/>
  <c r="AQ36" i="41"/>
  <c r="AP36" i="41"/>
  <c r="AO36" i="41"/>
  <c r="AM36" i="41"/>
  <c r="AL36" i="41"/>
  <c r="AK36" i="41"/>
  <c r="AJ36" i="41"/>
  <c r="AI36" i="41"/>
  <c r="AH36" i="41"/>
  <c r="AF36" i="41"/>
  <c r="AE36" i="41"/>
  <c r="AD36" i="41"/>
  <c r="AC36" i="41"/>
  <c r="AB36" i="41"/>
  <c r="AA36" i="41"/>
  <c r="Y36" i="41"/>
  <c r="X36" i="41"/>
  <c r="W36" i="41"/>
  <c r="V36" i="41"/>
  <c r="U36" i="41"/>
  <c r="T36" i="41"/>
  <c r="R36" i="41"/>
  <c r="Q36" i="41"/>
  <c r="P36" i="41"/>
  <c r="O36" i="41"/>
  <c r="N36" i="41"/>
  <c r="M36" i="41"/>
  <c r="K36" i="41"/>
  <c r="J36" i="41"/>
  <c r="I36" i="41"/>
  <c r="H36" i="41"/>
  <c r="G36" i="41"/>
  <c r="F36" i="41"/>
  <c r="BA35" i="41"/>
  <c r="AZ35" i="41"/>
  <c r="AY35" i="41"/>
  <c r="AX35" i="41"/>
  <c r="AW35" i="41"/>
  <c r="AV35" i="41"/>
  <c r="AT35" i="41"/>
  <c r="AS35" i="41"/>
  <c r="AR35" i="41"/>
  <c r="AQ35" i="41"/>
  <c r="AP35" i="41"/>
  <c r="AO35" i="41"/>
  <c r="AM35" i="41"/>
  <c r="AL35" i="41"/>
  <c r="AK35" i="41"/>
  <c r="AJ35" i="41"/>
  <c r="AI35" i="41"/>
  <c r="AH35" i="41"/>
  <c r="AF35" i="41"/>
  <c r="AE35" i="41"/>
  <c r="AD35" i="41"/>
  <c r="AC35" i="41"/>
  <c r="AB35" i="41"/>
  <c r="AA35" i="41"/>
  <c r="Y35" i="41"/>
  <c r="X35" i="41"/>
  <c r="W35" i="41"/>
  <c r="V35" i="41"/>
  <c r="U35" i="41"/>
  <c r="T35" i="41"/>
  <c r="R35" i="41"/>
  <c r="Q35" i="41"/>
  <c r="P35" i="41"/>
  <c r="O35" i="41"/>
  <c r="N35" i="41"/>
  <c r="M35" i="41"/>
  <c r="K35" i="41"/>
  <c r="J35" i="41"/>
  <c r="I35" i="41"/>
  <c r="H35" i="41"/>
  <c r="G35" i="41"/>
  <c r="F35" i="41"/>
  <c r="BA34" i="41"/>
  <c r="AZ34" i="41"/>
  <c r="AY34" i="41"/>
  <c r="AX34" i="41"/>
  <c r="AW34" i="41"/>
  <c r="AV34" i="41"/>
  <c r="AT34" i="41"/>
  <c r="AS34" i="41"/>
  <c r="AR34" i="41"/>
  <c r="AQ34" i="41"/>
  <c r="AP34" i="41"/>
  <c r="AO34" i="41"/>
  <c r="AM34" i="41"/>
  <c r="AL34" i="41"/>
  <c r="AK34" i="41"/>
  <c r="AJ34" i="41"/>
  <c r="AI34" i="41"/>
  <c r="AH34" i="41"/>
  <c r="AF34" i="41"/>
  <c r="AE34" i="41"/>
  <c r="AD34" i="41"/>
  <c r="AC34" i="41"/>
  <c r="AB34" i="41"/>
  <c r="AA34" i="41"/>
  <c r="Y34" i="41"/>
  <c r="X34" i="41"/>
  <c r="W34" i="41"/>
  <c r="V34" i="41"/>
  <c r="U34" i="41"/>
  <c r="T34" i="41"/>
  <c r="R34" i="41"/>
  <c r="Q34" i="41"/>
  <c r="P34" i="41"/>
  <c r="O34" i="41"/>
  <c r="N34" i="41"/>
  <c r="M34" i="41"/>
  <c r="K34" i="41"/>
  <c r="J34" i="41"/>
  <c r="I34" i="41"/>
  <c r="H34" i="41"/>
  <c r="G34" i="41"/>
  <c r="F34" i="41"/>
  <c r="BA33" i="41"/>
  <c r="AZ33" i="41"/>
  <c r="AY33" i="41"/>
  <c r="AX33" i="41"/>
  <c r="AW33" i="41"/>
  <c r="AV33" i="41"/>
  <c r="AT33" i="41"/>
  <c r="AS33" i="41"/>
  <c r="AR33" i="41"/>
  <c r="AQ33" i="41"/>
  <c r="AP33" i="41"/>
  <c r="AO33" i="41"/>
  <c r="AM33" i="41"/>
  <c r="AL33" i="41"/>
  <c r="AK33" i="41"/>
  <c r="AJ33" i="41"/>
  <c r="AI33" i="41"/>
  <c r="AH33" i="41"/>
  <c r="AF33" i="41"/>
  <c r="AE33" i="41"/>
  <c r="AD33" i="41"/>
  <c r="AC33" i="41"/>
  <c r="AB33" i="41"/>
  <c r="AA33" i="41"/>
  <c r="Y33" i="41"/>
  <c r="X33" i="41"/>
  <c r="W33" i="41"/>
  <c r="V33" i="41"/>
  <c r="U33" i="41"/>
  <c r="T33" i="41"/>
  <c r="R33" i="41"/>
  <c r="Q33" i="41"/>
  <c r="P33" i="41"/>
  <c r="O33" i="41"/>
  <c r="N33" i="41"/>
  <c r="M33" i="41"/>
  <c r="K33" i="41"/>
  <c r="J33" i="41"/>
  <c r="I33" i="41"/>
  <c r="H33" i="41"/>
  <c r="G33" i="41"/>
  <c r="F33" i="41"/>
  <c r="BA32" i="41"/>
  <c r="AZ32" i="41"/>
  <c r="AY32" i="41"/>
  <c r="AX32" i="41"/>
  <c r="AW32" i="41"/>
  <c r="AV32" i="41"/>
  <c r="AT32" i="41"/>
  <c r="AS32" i="41"/>
  <c r="AR32" i="41"/>
  <c r="AQ32" i="41"/>
  <c r="AP32" i="41"/>
  <c r="AO32" i="41"/>
  <c r="AM32" i="41"/>
  <c r="AL32" i="41"/>
  <c r="AK32" i="41"/>
  <c r="AJ32" i="41"/>
  <c r="AI32" i="41"/>
  <c r="AH32" i="41"/>
  <c r="AF32" i="41"/>
  <c r="AE32" i="41"/>
  <c r="AD32" i="41"/>
  <c r="AC32" i="41"/>
  <c r="AB32" i="41"/>
  <c r="AA32" i="41"/>
  <c r="Y32" i="41"/>
  <c r="X32" i="41"/>
  <c r="W32" i="41"/>
  <c r="V32" i="41"/>
  <c r="U32" i="41"/>
  <c r="T32" i="41"/>
  <c r="R32" i="41"/>
  <c r="Q32" i="41"/>
  <c r="P32" i="41"/>
  <c r="O32" i="41"/>
  <c r="N32" i="41"/>
  <c r="M32" i="41"/>
  <c r="K32" i="41"/>
  <c r="J32" i="41"/>
  <c r="I32" i="41"/>
  <c r="H32" i="41"/>
  <c r="G32" i="41"/>
  <c r="F32" i="41"/>
  <c r="BA31" i="41"/>
  <c r="AZ31" i="41"/>
  <c r="AY31" i="41"/>
  <c r="AX31" i="41"/>
  <c r="AW31" i="41"/>
  <c r="AV31" i="41"/>
  <c r="AT31" i="41"/>
  <c r="AS31" i="41"/>
  <c r="AR31" i="41"/>
  <c r="AQ31" i="41"/>
  <c r="AP31" i="41"/>
  <c r="AO31" i="41"/>
  <c r="AM31" i="41"/>
  <c r="AL31" i="41"/>
  <c r="AK31" i="41"/>
  <c r="AJ31" i="41"/>
  <c r="AI31" i="41"/>
  <c r="AH31" i="41"/>
  <c r="AF31" i="41"/>
  <c r="AE31" i="41"/>
  <c r="AD31" i="41"/>
  <c r="AC31" i="41"/>
  <c r="AB31" i="41"/>
  <c r="AA31" i="41"/>
  <c r="Y31" i="41"/>
  <c r="X31" i="41"/>
  <c r="W31" i="41"/>
  <c r="V31" i="41"/>
  <c r="U31" i="41"/>
  <c r="T31" i="41"/>
  <c r="R31" i="41"/>
  <c r="Q31" i="41"/>
  <c r="P31" i="41"/>
  <c r="O31" i="41"/>
  <c r="N31" i="41"/>
  <c r="M31" i="41"/>
  <c r="K31" i="41"/>
  <c r="J31" i="41"/>
  <c r="I31" i="41"/>
  <c r="H31" i="41"/>
  <c r="G31" i="41"/>
  <c r="F31" i="41"/>
  <c r="BA30" i="41"/>
  <c r="AZ30" i="41"/>
  <c r="AY30" i="41"/>
  <c r="AX30" i="41"/>
  <c r="AW30" i="41"/>
  <c r="AV30" i="41"/>
  <c r="AT30" i="41"/>
  <c r="AS30" i="41"/>
  <c r="AR30" i="41"/>
  <c r="AQ30" i="41"/>
  <c r="AP30" i="41"/>
  <c r="AO30" i="41"/>
  <c r="AM30" i="41"/>
  <c r="AL30" i="41"/>
  <c r="AK30" i="41"/>
  <c r="AJ30" i="41"/>
  <c r="AI30" i="41"/>
  <c r="AH30" i="41"/>
  <c r="AF30" i="41"/>
  <c r="AE30" i="41"/>
  <c r="AD30" i="41"/>
  <c r="AC30" i="41"/>
  <c r="AB30" i="41"/>
  <c r="AA30" i="41"/>
  <c r="Y30" i="41"/>
  <c r="X30" i="41"/>
  <c r="W30" i="41"/>
  <c r="V30" i="41"/>
  <c r="U30" i="41"/>
  <c r="T30" i="41"/>
  <c r="R30" i="41"/>
  <c r="Q30" i="41"/>
  <c r="P30" i="41"/>
  <c r="O30" i="41"/>
  <c r="N30" i="41"/>
  <c r="M30" i="41"/>
  <c r="K30" i="41"/>
  <c r="J30" i="41"/>
  <c r="I30" i="41"/>
  <c r="H30" i="41"/>
  <c r="G30" i="41"/>
  <c r="F30" i="41"/>
  <c r="BA29" i="41"/>
  <c r="AZ29" i="41"/>
  <c r="AY29" i="41"/>
  <c r="AX29" i="41"/>
  <c r="AW29" i="41"/>
  <c r="AV29" i="41"/>
  <c r="AT29" i="41"/>
  <c r="AS29" i="41"/>
  <c r="AR29" i="41"/>
  <c r="AQ29" i="41"/>
  <c r="AP29" i="41"/>
  <c r="AO29" i="41"/>
  <c r="AM29" i="41"/>
  <c r="AL29" i="41"/>
  <c r="AK29" i="41"/>
  <c r="AJ29" i="41"/>
  <c r="AI29" i="41"/>
  <c r="AH29" i="41"/>
  <c r="AF29" i="41"/>
  <c r="AE29" i="41"/>
  <c r="AD29" i="41"/>
  <c r="AC29" i="41"/>
  <c r="AB29" i="41"/>
  <c r="AA29" i="41"/>
  <c r="Y29" i="41"/>
  <c r="X29" i="41"/>
  <c r="W29" i="41"/>
  <c r="V29" i="41"/>
  <c r="U29" i="41"/>
  <c r="T29" i="41"/>
  <c r="R29" i="41"/>
  <c r="Q29" i="41"/>
  <c r="P29" i="41"/>
  <c r="O29" i="41"/>
  <c r="N29" i="41"/>
  <c r="M29" i="41"/>
  <c r="K29" i="41"/>
  <c r="J29" i="41"/>
  <c r="I29" i="41"/>
  <c r="H29" i="41"/>
  <c r="G29" i="41"/>
  <c r="F29" i="41"/>
  <c r="BA28" i="41"/>
  <c r="AZ28" i="41"/>
  <c r="AY28" i="41"/>
  <c r="AX28" i="41"/>
  <c r="AW28" i="41"/>
  <c r="AV28" i="41"/>
  <c r="AT28" i="41"/>
  <c r="AS28" i="41"/>
  <c r="AR28" i="41"/>
  <c r="AQ28" i="41"/>
  <c r="AP28" i="41"/>
  <c r="AO28" i="41"/>
  <c r="AM28" i="41"/>
  <c r="AL28" i="41"/>
  <c r="AK28" i="41"/>
  <c r="AJ28" i="41"/>
  <c r="AI28" i="41"/>
  <c r="AH28" i="41"/>
  <c r="AF28" i="41"/>
  <c r="AE28" i="41"/>
  <c r="AD28" i="41"/>
  <c r="AC28" i="41"/>
  <c r="AB28" i="41"/>
  <c r="AA28" i="41"/>
  <c r="Y28" i="41"/>
  <c r="X28" i="41"/>
  <c r="W28" i="41"/>
  <c r="V28" i="41"/>
  <c r="U28" i="41"/>
  <c r="T28" i="41"/>
  <c r="R28" i="41"/>
  <c r="Q28" i="41"/>
  <c r="P28" i="41"/>
  <c r="O28" i="41"/>
  <c r="N28" i="41"/>
  <c r="M28" i="41"/>
  <c r="K28" i="41"/>
  <c r="J28" i="41"/>
  <c r="I28" i="41"/>
  <c r="H28" i="41"/>
  <c r="G28" i="41"/>
  <c r="F28" i="41"/>
  <c r="BA27" i="41"/>
  <c r="AZ27" i="41"/>
  <c r="AY27" i="41"/>
  <c r="AX27" i="41"/>
  <c r="AW27" i="41"/>
  <c r="AV27" i="41"/>
  <c r="AT27" i="41"/>
  <c r="AS27" i="41"/>
  <c r="AR27" i="41"/>
  <c r="AQ27" i="41"/>
  <c r="AP27" i="41"/>
  <c r="AO27" i="41"/>
  <c r="AM27" i="41"/>
  <c r="AL27" i="41"/>
  <c r="AK27" i="41"/>
  <c r="AJ27" i="41"/>
  <c r="AI27" i="41"/>
  <c r="AH27" i="41"/>
  <c r="AF27" i="41"/>
  <c r="AE27" i="41"/>
  <c r="AD27" i="41"/>
  <c r="AC27" i="41"/>
  <c r="AB27" i="41"/>
  <c r="AA27" i="41"/>
  <c r="Y27" i="41"/>
  <c r="X27" i="41"/>
  <c r="W27" i="41"/>
  <c r="V27" i="41"/>
  <c r="U27" i="41"/>
  <c r="T27" i="41"/>
  <c r="R27" i="41"/>
  <c r="Q27" i="41"/>
  <c r="P27" i="41"/>
  <c r="O27" i="41"/>
  <c r="N27" i="41"/>
  <c r="M27" i="41"/>
  <c r="K27" i="41"/>
  <c r="J27" i="41"/>
  <c r="I27" i="41"/>
  <c r="H27" i="41"/>
  <c r="G27" i="41"/>
  <c r="F27" i="41"/>
  <c r="BA26" i="41"/>
  <c r="AZ26" i="41"/>
  <c r="AY26" i="41"/>
  <c r="AX26" i="41"/>
  <c r="AW26" i="41"/>
  <c r="AV26" i="41"/>
  <c r="AT26" i="41"/>
  <c r="AS26" i="41"/>
  <c r="AR26" i="41"/>
  <c r="AQ26" i="41"/>
  <c r="AP26" i="41"/>
  <c r="AO26" i="41"/>
  <c r="AM26" i="41"/>
  <c r="AL26" i="41"/>
  <c r="AK26" i="41"/>
  <c r="AJ26" i="41"/>
  <c r="AI26" i="41"/>
  <c r="AH26" i="41"/>
  <c r="AF26" i="41"/>
  <c r="AE26" i="41"/>
  <c r="AD26" i="41"/>
  <c r="AC26" i="41"/>
  <c r="AB26" i="41"/>
  <c r="AA26" i="41"/>
  <c r="Y26" i="41"/>
  <c r="X26" i="41"/>
  <c r="W26" i="41"/>
  <c r="V26" i="41"/>
  <c r="U26" i="41"/>
  <c r="T26" i="41"/>
  <c r="R26" i="41"/>
  <c r="Q26" i="41"/>
  <c r="P26" i="41"/>
  <c r="O26" i="41"/>
  <c r="N26" i="41"/>
  <c r="M26" i="41"/>
  <c r="K26" i="41"/>
  <c r="J26" i="41"/>
  <c r="I26" i="41"/>
  <c r="H26" i="41"/>
  <c r="G26" i="41"/>
  <c r="F26" i="41"/>
  <c r="BA25" i="41"/>
  <c r="AZ25" i="41"/>
  <c r="AY25" i="41"/>
  <c r="AX25" i="41"/>
  <c r="AW25" i="41"/>
  <c r="AV25" i="41"/>
  <c r="AT25" i="41"/>
  <c r="AS25" i="41"/>
  <c r="AR25" i="41"/>
  <c r="AQ25" i="41"/>
  <c r="AP25" i="41"/>
  <c r="AO25" i="41"/>
  <c r="AM25" i="41"/>
  <c r="AL25" i="41"/>
  <c r="AK25" i="41"/>
  <c r="AJ25" i="41"/>
  <c r="AI25" i="41"/>
  <c r="AH25" i="41"/>
  <c r="AF25" i="41"/>
  <c r="AE25" i="41"/>
  <c r="AD25" i="41"/>
  <c r="AC25" i="41"/>
  <c r="AB25" i="41"/>
  <c r="AA25" i="41"/>
  <c r="Y25" i="41"/>
  <c r="X25" i="41"/>
  <c r="W25" i="41"/>
  <c r="V25" i="41"/>
  <c r="U25" i="41"/>
  <c r="T25" i="41"/>
  <c r="R25" i="41"/>
  <c r="Q25" i="41"/>
  <c r="P25" i="41"/>
  <c r="O25" i="41"/>
  <c r="N25" i="41"/>
  <c r="M25" i="41"/>
  <c r="K25" i="41"/>
  <c r="J25" i="41"/>
  <c r="I25" i="41"/>
  <c r="H25" i="41"/>
  <c r="G25" i="41"/>
  <c r="F25" i="41"/>
  <c r="BA24" i="41"/>
  <c r="AZ24" i="41"/>
  <c r="AY24" i="41"/>
  <c r="AX24" i="41"/>
  <c r="AW24" i="41"/>
  <c r="AV24" i="41"/>
  <c r="AT24" i="41"/>
  <c r="AS24" i="41"/>
  <c r="AR24" i="41"/>
  <c r="AQ24" i="41"/>
  <c r="AP24" i="41"/>
  <c r="AO24" i="41"/>
  <c r="AM24" i="41"/>
  <c r="AL24" i="41"/>
  <c r="AK24" i="41"/>
  <c r="AJ24" i="41"/>
  <c r="AI24" i="41"/>
  <c r="AH24" i="41"/>
  <c r="AF24" i="41"/>
  <c r="AE24" i="41"/>
  <c r="AD24" i="41"/>
  <c r="AC24" i="41"/>
  <c r="AB24" i="41"/>
  <c r="AA24" i="41"/>
  <c r="Y24" i="41"/>
  <c r="X24" i="41"/>
  <c r="W24" i="41"/>
  <c r="V24" i="41"/>
  <c r="U24" i="41"/>
  <c r="T24" i="41"/>
  <c r="R24" i="41"/>
  <c r="Q24" i="41"/>
  <c r="P24" i="41"/>
  <c r="O24" i="41"/>
  <c r="N24" i="41"/>
  <c r="M24" i="41"/>
  <c r="K24" i="41"/>
  <c r="J24" i="41"/>
  <c r="I24" i="41"/>
  <c r="H24" i="41"/>
  <c r="G24" i="41"/>
  <c r="F24" i="41"/>
  <c r="BA23" i="41"/>
  <c r="AZ23" i="41"/>
  <c r="AY23" i="41"/>
  <c r="AX23" i="41"/>
  <c r="AW23" i="41"/>
  <c r="AV23" i="41"/>
  <c r="AT23" i="41"/>
  <c r="AS23" i="41"/>
  <c r="AR23" i="41"/>
  <c r="AQ23" i="41"/>
  <c r="AP23" i="41"/>
  <c r="AO23" i="41"/>
  <c r="AM23" i="41"/>
  <c r="AL23" i="41"/>
  <c r="AK23" i="41"/>
  <c r="AJ23" i="41"/>
  <c r="AI23" i="41"/>
  <c r="AH23" i="41"/>
  <c r="AF23" i="41"/>
  <c r="AE23" i="41"/>
  <c r="AD23" i="41"/>
  <c r="AC23" i="41"/>
  <c r="AB23" i="41"/>
  <c r="AA23" i="41"/>
  <c r="Y23" i="41"/>
  <c r="X23" i="41"/>
  <c r="W23" i="41"/>
  <c r="V23" i="41"/>
  <c r="U23" i="41"/>
  <c r="T23" i="41"/>
  <c r="R23" i="41"/>
  <c r="Q23" i="41"/>
  <c r="P23" i="41"/>
  <c r="O23" i="41"/>
  <c r="N23" i="41"/>
  <c r="M23" i="41"/>
  <c r="K23" i="41"/>
  <c r="J23" i="41"/>
  <c r="I23" i="41"/>
  <c r="H23" i="41"/>
  <c r="G23" i="41"/>
  <c r="F23" i="41"/>
  <c r="BA22" i="41"/>
  <c r="AZ22" i="41"/>
  <c r="AY22" i="41"/>
  <c r="AX22" i="41"/>
  <c r="AW22" i="41"/>
  <c r="AV22" i="41"/>
  <c r="AT22" i="41"/>
  <c r="AS22" i="41"/>
  <c r="AR22" i="41"/>
  <c r="AQ22" i="41"/>
  <c r="AP22" i="41"/>
  <c r="AO22" i="41"/>
  <c r="AM22" i="41"/>
  <c r="AL22" i="41"/>
  <c r="AK22" i="41"/>
  <c r="AJ22" i="41"/>
  <c r="AI22" i="41"/>
  <c r="AH22" i="41"/>
  <c r="AF22" i="41"/>
  <c r="AE22" i="41"/>
  <c r="AD22" i="41"/>
  <c r="AC22" i="41"/>
  <c r="AB22" i="41"/>
  <c r="AA22" i="41"/>
  <c r="Y22" i="41"/>
  <c r="X22" i="41"/>
  <c r="W22" i="41"/>
  <c r="V22" i="41"/>
  <c r="U22" i="41"/>
  <c r="T22" i="41"/>
  <c r="R22" i="41"/>
  <c r="Q22" i="41"/>
  <c r="P22" i="41"/>
  <c r="O22" i="41"/>
  <c r="N22" i="41"/>
  <c r="M22" i="41"/>
  <c r="K22" i="41"/>
  <c r="J22" i="41"/>
  <c r="I22" i="41"/>
  <c r="H22" i="41"/>
  <c r="G22" i="41"/>
  <c r="F22" i="41"/>
  <c r="BA21" i="41"/>
  <c r="AZ21" i="41"/>
  <c r="AY21" i="41"/>
  <c r="AX21" i="41"/>
  <c r="AW21" i="41"/>
  <c r="AV21" i="41"/>
  <c r="AT21" i="41"/>
  <c r="AS21" i="41"/>
  <c r="AR21" i="41"/>
  <c r="AQ21" i="41"/>
  <c r="AP21" i="41"/>
  <c r="AO21" i="41"/>
  <c r="AM21" i="41"/>
  <c r="AL21" i="41"/>
  <c r="AK21" i="41"/>
  <c r="AJ21" i="41"/>
  <c r="AI21" i="41"/>
  <c r="AH21" i="41"/>
  <c r="AF21" i="41"/>
  <c r="AE21" i="41"/>
  <c r="AD21" i="41"/>
  <c r="AC21" i="41"/>
  <c r="AB21" i="41"/>
  <c r="AA21" i="41"/>
  <c r="Y21" i="41"/>
  <c r="X21" i="41"/>
  <c r="W21" i="41"/>
  <c r="V21" i="41"/>
  <c r="U21" i="41"/>
  <c r="T21" i="41"/>
  <c r="R21" i="41"/>
  <c r="Q21" i="41"/>
  <c r="P21" i="41"/>
  <c r="O21" i="41"/>
  <c r="N21" i="41"/>
  <c r="M21" i="41"/>
  <c r="K21" i="41"/>
  <c r="J21" i="41"/>
  <c r="I21" i="41"/>
  <c r="H21" i="41"/>
  <c r="G21" i="41"/>
  <c r="F21" i="41"/>
  <c r="BA20" i="41"/>
  <c r="AZ20" i="41"/>
  <c r="AY20" i="41"/>
  <c r="AX20" i="41"/>
  <c r="AW20" i="41"/>
  <c r="AV20" i="41"/>
  <c r="AT20" i="41"/>
  <c r="AS20" i="41"/>
  <c r="AR20" i="41"/>
  <c r="AQ20" i="41"/>
  <c r="AP20" i="41"/>
  <c r="AO20" i="41"/>
  <c r="AM20" i="41"/>
  <c r="AL20" i="41"/>
  <c r="AK20" i="41"/>
  <c r="AJ20" i="41"/>
  <c r="AI20" i="41"/>
  <c r="AH20" i="41"/>
  <c r="AF20" i="41"/>
  <c r="AE20" i="41"/>
  <c r="AD20" i="41"/>
  <c r="AC20" i="41"/>
  <c r="AB20" i="41"/>
  <c r="AA20" i="41"/>
  <c r="Y20" i="41"/>
  <c r="X20" i="41"/>
  <c r="W20" i="41"/>
  <c r="V20" i="41"/>
  <c r="U20" i="41"/>
  <c r="T20" i="41"/>
  <c r="R20" i="41"/>
  <c r="Q20" i="41"/>
  <c r="P20" i="41"/>
  <c r="O20" i="41"/>
  <c r="N20" i="41"/>
  <c r="M20" i="41"/>
  <c r="K20" i="41"/>
  <c r="J20" i="41"/>
  <c r="I20" i="41"/>
  <c r="H20" i="41"/>
  <c r="G20" i="41"/>
  <c r="F20" i="41"/>
  <c r="BA19" i="41"/>
  <c r="AZ19" i="41"/>
  <c r="AY19" i="41"/>
  <c r="AX19" i="41"/>
  <c r="AW19" i="41"/>
  <c r="AV19" i="41"/>
  <c r="AT19" i="41"/>
  <c r="AS19" i="41"/>
  <c r="AR19" i="41"/>
  <c r="AQ19" i="41"/>
  <c r="AP19" i="41"/>
  <c r="AO19" i="41"/>
  <c r="AM19" i="41"/>
  <c r="AL19" i="41"/>
  <c r="AK19" i="41"/>
  <c r="AJ19" i="41"/>
  <c r="AI19" i="41"/>
  <c r="AH19" i="41"/>
  <c r="AF19" i="41"/>
  <c r="AE19" i="41"/>
  <c r="AD19" i="41"/>
  <c r="AC19" i="41"/>
  <c r="AB19" i="41"/>
  <c r="AA19" i="41"/>
  <c r="Y19" i="41"/>
  <c r="X19" i="41"/>
  <c r="W19" i="41"/>
  <c r="V19" i="41"/>
  <c r="U19" i="41"/>
  <c r="T19" i="41"/>
  <c r="R19" i="41"/>
  <c r="Q19" i="41"/>
  <c r="P19" i="41"/>
  <c r="O19" i="41"/>
  <c r="N19" i="41"/>
  <c r="M19" i="41"/>
  <c r="K19" i="41"/>
  <c r="J19" i="41"/>
  <c r="I19" i="41"/>
  <c r="H19" i="41"/>
  <c r="G19" i="41"/>
  <c r="F19" i="41"/>
  <c r="BA18" i="41"/>
  <c r="AZ18" i="41"/>
  <c r="AY18" i="41"/>
  <c r="AX18" i="41"/>
  <c r="AW18" i="41"/>
  <c r="AV18" i="41"/>
  <c r="AT18" i="41"/>
  <c r="AS18" i="41"/>
  <c r="AR18" i="41"/>
  <c r="AQ18" i="41"/>
  <c r="AP18" i="41"/>
  <c r="AO18" i="41"/>
  <c r="AM18" i="41"/>
  <c r="AL18" i="41"/>
  <c r="AK18" i="41"/>
  <c r="AJ18" i="41"/>
  <c r="AI18" i="41"/>
  <c r="AH18" i="41"/>
  <c r="AF18" i="41"/>
  <c r="AE18" i="41"/>
  <c r="AD18" i="41"/>
  <c r="AC18" i="41"/>
  <c r="AB18" i="41"/>
  <c r="AA18" i="41"/>
  <c r="Y18" i="41"/>
  <c r="X18" i="41"/>
  <c r="W18" i="41"/>
  <c r="V18" i="41"/>
  <c r="U18" i="41"/>
  <c r="T18" i="41"/>
  <c r="R18" i="41"/>
  <c r="Q18" i="41"/>
  <c r="P18" i="41"/>
  <c r="O18" i="41"/>
  <c r="N18" i="41"/>
  <c r="M18" i="41"/>
  <c r="K18" i="41"/>
  <c r="J18" i="41"/>
  <c r="I18" i="41"/>
  <c r="H18" i="41"/>
  <c r="G18" i="41"/>
  <c r="F18" i="41"/>
  <c r="BA17" i="41"/>
  <c r="AZ17" i="41"/>
  <c r="AY17" i="41"/>
  <c r="AX17" i="41"/>
  <c r="AW17" i="41"/>
  <c r="AV17" i="41"/>
  <c r="AT17" i="41"/>
  <c r="AS17" i="41"/>
  <c r="AR17" i="41"/>
  <c r="AQ17" i="41"/>
  <c r="AP17" i="41"/>
  <c r="AO17" i="41"/>
  <c r="AM17" i="41"/>
  <c r="AL17" i="41"/>
  <c r="AK17" i="41"/>
  <c r="AJ17" i="41"/>
  <c r="AI17" i="41"/>
  <c r="AH17" i="41"/>
  <c r="AF17" i="41"/>
  <c r="AE17" i="41"/>
  <c r="AD17" i="41"/>
  <c r="AC17" i="41"/>
  <c r="AB17" i="41"/>
  <c r="AA17" i="41"/>
  <c r="Y17" i="41"/>
  <c r="X17" i="41"/>
  <c r="W17" i="41"/>
  <c r="V17" i="41"/>
  <c r="U17" i="41"/>
  <c r="T17" i="41"/>
  <c r="R17" i="41"/>
  <c r="Q17" i="41"/>
  <c r="P17" i="41"/>
  <c r="O17" i="41"/>
  <c r="N17" i="41"/>
  <c r="M17" i="41"/>
  <c r="K17" i="41"/>
  <c r="J17" i="41"/>
  <c r="I17" i="41"/>
  <c r="H17" i="41"/>
  <c r="G17" i="41"/>
  <c r="F17" i="41"/>
  <c r="BA16" i="41"/>
  <c r="AZ16" i="41"/>
  <c r="AY16" i="41"/>
  <c r="AX16" i="41"/>
  <c r="AW16" i="41"/>
  <c r="AV16" i="41"/>
  <c r="AT16" i="41"/>
  <c r="AS16" i="41"/>
  <c r="AR16" i="41"/>
  <c r="AQ16" i="41"/>
  <c r="AP16" i="41"/>
  <c r="AO16" i="41"/>
  <c r="AM16" i="41"/>
  <c r="AL16" i="41"/>
  <c r="AK16" i="41"/>
  <c r="AJ16" i="41"/>
  <c r="AI16" i="41"/>
  <c r="AH16" i="41"/>
  <c r="AF16" i="41"/>
  <c r="AE16" i="41"/>
  <c r="AD16" i="41"/>
  <c r="AC16" i="41"/>
  <c r="AB16" i="41"/>
  <c r="AA16" i="41"/>
  <c r="Y16" i="41"/>
  <c r="X16" i="41"/>
  <c r="W16" i="41"/>
  <c r="V16" i="41"/>
  <c r="U16" i="41"/>
  <c r="T16" i="41"/>
  <c r="R16" i="41"/>
  <c r="Q16" i="41"/>
  <c r="P16" i="41"/>
  <c r="O16" i="41"/>
  <c r="N16" i="41"/>
  <c r="M16" i="41"/>
  <c r="K16" i="41"/>
  <c r="J16" i="41"/>
  <c r="I16" i="41"/>
  <c r="H16" i="41"/>
  <c r="G16" i="41"/>
  <c r="F16" i="41"/>
  <c r="BA15" i="41"/>
  <c r="AZ15" i="41"/>
  <c r="AY15" i="41"/>
  <c r="AX15" i="41"/>
  <c r="AW15" i="41"/>
  <c r="AV15" i="41"/>
  <c r="AT15" i="41"/>
  <c r="AS15" i="41"/>
  <c r="AR15" i="41"/>
  <c r="AQ15" i="41"/>
  <c r="AP15" i="41"/>
  <c r="AO15" i="41"/>
  <c r="AM15" i="41"/>
  <c r="AL15" i="41"/>
  <c r="AK15" i="41"/>
  <c r="AJ15" i="41"/>
  <c r="AI15" i="41"/>
  <c r="AH15" i="41"/>
  <c r="AF15" i="41"/>
  <c r="AE15" i="41"/>
  <c r="AD15" i="41"/>
  <c r="AC15" i="41"/>
  <c r="AB15" i="41"/>
  <c r="AA15" i="41"/>
  <c r="Y15" i="41"/>
  <c r="X15" i="41"/>
  <c r="W15" i="41"/>
  <c r="V15" i="41"/>
  <c r="U15" i="41"/>
  <c r="T15" i="41"/>
  <c r="R15" i="41"/>
  <c r="Q15" i="41"/>
  <c r="P15" i="41"/>
  <c r="O15" i="41"/>
  <c r="N15" i="41"/>
  <c r="M15" i="41"/>
  <c r="K15" i="41"/>
  <c r="J15" i="41"/>
  <c r="I15" i="41"/>
  <c r="H15" i="41"/>
  <c r="G15" i="41"/>
  <c r="F15" i="41"/>
  <c r="BA14" i="41"/>
  <c r="AZ14" i="41"/>
  <c r="AY14" i="41"/>
  <c r="AX14" i="41"/>
  <c r="AW14" i="41"/>
  <c r="AV14" i="41"/>
  <c r="AT14" i="41"/>
  <c r="AS14" i="41"/>
  <c r="AR14" i="41"/>
  <c r="AQ14" i="41"/>
  <c r="AP14" i="41"/>
  <c r="AO14" i="41"/>
  <c r="AM14" i="41"/>
  <c r="AL14" i="41"/>
  <c r="AK14" i="41"/>
  <c r="AJ14" i="41"/>
  <c r="AI14" i="41"/>
  <c r="AH14" i="41"/>
  <c r="AF14" i="41"/>
  <c r="AE14" i="41"/>
  <c r="AD14" i="41"/>
  <c r="AC14" i="41"/>
  <c r="AB14" i="41"/>
  <c r="AA14" i="41"/>
  <c r="Y14" i="41"/>
  <c r="X14" i="41"/>
  <c r="W14" i="41"/>
  <c r="V14" i="41"/>
  <c r="U14" i="41"/>
  <c r="T14" i="41"/>
  <c r="R14" i="41"/>
  <c r="Q14" i="41"/>
  <c r="P14" i="41"/>
  <c r="O14" i="41"/>
  <c r="N14" i="41"/>
  <c r="M14" i="41"/>
  <c r="K14" i="41"/>
  <c r="J14" i="41"/>
  <c r="I14" i="41"/>
  <c r="H14" i="41"/>
  <c r="G14" i="41"/>
  <c r="F14" i="41"/>
  <c r="BA13" i="41"/>
  <c r="AZ13" i="41"/>
  <c r="AY13" i="41"/>
  <c r="AX13" i="41"/>
  <c r="AW13" i="41"/>
  <c r="AV13" i="41"/>
  <c r="AT13" i="41"/>
  <c r="AS13" i="41"/>
  <c r="AR13" i="41"/>
  <c r="AQ13" i="41"/>
  <c r="AP13" i="41"/>
  <c r="AO13" i="41"/>
  <c r="AM13" i="41"/>
  <c r="AL13" i="41"/>
  <c r="AK13" i="41"/>
  <c r="AJ13" i="41"/>
  <c r="AI13" i="41"/>
  <c r="AH13" i="41"/>
  <c r="AF13" i="41"/>
  <c r="AE13" i="41"/>
  <c r="AD13" i="41"/>
  <c r="AC13" i="41"/>
  <c r="AB13" i="41"/>
  <c r="AA13" i="41"/>
  <c r="Y13" i="41"/>
  <c r="X13" i="41"/>
  <c r="W13" i="41"/>
  <c r="V13" i="41"/>
  <c r="U13" i="41"/>
  <c r="T13" i="41"/>
  <c r="R13" i="41"/>
  <c r="Q13" i="41"/>
  <c r="P13" i="41"/>
  <c r="O13" i="41"/>
  <c r="N13" i="41"/>
  <c r="M13" i="41"/>
  <c r="K13" i="41"/>
  <c r="J13" i="41"/>
  <c r="I13" i="41"/>
  <c r="H13" i="41"/>
  <c r="G13" i="41"/>
  <c r="F13" i="41"/>
  <c r="BA12" i="41"/>
  <c r="AZ12" i="41"/>
  <c r="AY12" i="41"/>
  <c r="AX12" i="41"/>
  <c r="AW12" i="41"/>
  <c r="AV12" i="41"/>
  <c r="AT12" i="41"/>
  <c r="AS12" i="41"/>
  <c r="AR12" i="41"/>
  <c r="AQ12" i="41"/>
  <c r="AP12" i="41"/>
  <c r="AO12" i="41"/>
  <c r="AM12" i="41"/>
  <c r="AL12" i="41"/>
  <c r="AK12" i="41"/>
  <c r="AJ12" i="41"/>
  <c r="AI12" i="41"/>
  <c r="AH12" i="41"/>
  <c r="AF12" i="41"/>
  <c r="AE12" i="41"/>
  <c r="AD12" i="41"/>
  <c r="AC12" i="41"/>
  <c r="AB12" i="41"/>
  <c r="AA12" i="41"/>
  <c r="Y12" i="41"/>
  <c r="X12" i="41"/>
  <c r="W12" i="41"/>
  <c r="V12" i="41"/>
  <c r="U12" i="41"/>
  <c r="T12" i="41"/>
  <c r="R12" i="41"/>
  <c r="Q12" i="41"/>
  <c r="P12" i="41"/>
  <c r="O12" i="41"/>
  <c r="N12" i="41"/>
  <c r="M12" i="41"/>
  <c r="K12" i="41"/>
  <c r="J12" i="41"/>
  <c r="I12" i="41"/>
  <c r="H12" i="41"/>
  <c r="G12" i="41"/>
  <c r="F12" i="41"/>
  <c r="BA11" i="41"/>
  <c r="AZ11" i="41"/>
  <c r="AY11" i="41"/>
  <c r="AX11" i="41"/>
  <c r="AW11" i="41"/>
  <c r="AV11" i="41"/>
  <c r="AT11" i="41"/>
  <c r="AS11" i="41"/>
  <c r="AR11" i="41"/>
  <c r="AQ11" i="41"/>
  <c r="AP11" i="41"/>
  <c r="AO11" i="41"/>
  <c r="AM11" i="41"/>
  <c r="AL11" i="41"/>
  <c r="AK11" i="41"/>
  <c r="AJ11" i="41"/>
  <c r="AI11" i="41"/>
  <c r="AH11" i="41"/>
  <c r="AF11" i="41"/>
  <c r="AE11" i="41"/>
  <c r="AD11" i="41"/>
  <c r="AC11" i="41"/>
  <c r="AB11" i="41"/>
  <c r="AA11" i="41"/>
  <c r="Y11" i="41"/>
  <c r="X11" i="41"/>
  <c r="W11" i="41"/>
  <c r="V11" i="41"/>
  <c r="U11" i="41"/>
  <c r="T11" i="41"/>
  <c r="R11" i="41"/>
  <c r="Q11" i="41"/>
  <c r="P11" i="41"/>
  <c r="O11" i="41"/>
  <c r="N11" i="41"/>
  <c r="M11" i="41"/>
  <c r="K11" i="41"/>
  <c r="J11" i="41"/>
  <c r="I11" i="41"/>
  <c r="H11" i="41"/>
  <c r="G11" i="41"/>
  <c r="F11" i="41"/>
  <c r="BA10" i="41"/>
  <c r="AZ10" i="41"/>
  <c r="AY10" i="41"/>
  <c r="AX10" i="41"/>
  <c r="AW10" i="41"/>
  <c r="AV10" i="41"/>
  <c r="AT10" i="41"/>
  <c r="AS10" i="41"/>
  <c r="AR10" i="41"/>
  <c r="AQ10" i="41"/>
  <c r="AP10" i="41"/>
  <c r="AO10" i="41"/>
  <c r="AM10" i="41"/>
  <c r="AL10" i="41"/>
  <c r="AK10" i="41"/>
  <c r="AJ10" i="41"/>
  <c r="AI10" i="41"/>
  <c r="AH10" i="41"/>
  <c r="AF10" i="41"/>
  <c r="AE10" i="41"/>
  <c r="AD10" i="41"/>
  <c r="AC10" i="41"/>
  <c r="AB10" i="41"/>
  <c r="AA10" i="41"/>
  <c r="Y10" i="41"/>
  <c r="X10" i="41"/>
  <c r="W10" i="41"/>
  <c r="V10" i="41"/>
  <c r="U10" i="41"/>
  <c r="T10" i="41"/>
  <c r="R10" i="41"/>
  <c r="Q10" i="41"/>
  <c r="P10" i="41"/>
  <c r="O10" i="41"/>
  <c r="N10" i="41"/>
  <c r="M10" i="41"/>
  <c r="K10" i="41"/>
  <c r="J10" i="41"/>
  <c r="I10" i="41"/>
  <c r="H10" i="41"/>
  <c r="G10" i="41"/>
  <c r="F10" i="41"/>
  <c r="Y93" i="40"/>
  <c r="X93" i="40"/>
  <c r="W93" i="40"/>
  <c r="V93" i="40"/>
  <c r="U93" i="40"/>
  <c r="T93" i="40"/>
  <c r="R93" i="40"/>
  <c r="Q93" i="40"/>
  <c r="P93" i="40"/>
  <c r="O93" i="40"/>
  <c r="N93" i="40"/>
  <c r="M93" i="40"/>
  <c r="K93" i="40"/>
  <c r="J93" i="40"/>
  <c r="I93" i="40"/>
  <c r="H93" i="40"/>
  <c r="G93" i="40"/>
  <c r="F93" i="40"/>
  <c r="Y92" i="40"/>
  <c r="X92" i="40"/>
  <c r="W92" i="40"/>
  <c r="V92" i="40"/>
  <c r="U92" i="40"/>
  <c r="T92" i="40"/>
  <c r="R92" i="40"/>
  <c r="Q92" i="40"/>
  <c r="P92" i="40"/>
  <c r="O92" i="40"/>
  <c r="N92" i="40"/>
  <c r="M92" i="40"/>
  <c r="K92" i="40"/>
  <c r="J92" i="40"/>
  <c r="I92" i="40"/>
  <c r="H92" i="40"/>
  <c r="G92" i="40"/>
  <c r="F92" i="40"/>
  <c r="Y91" i="40"/>
  <c r="X91" i="40"/>
  <c r="W91" i="40"/>
  <c r="V91" i="40"/>
  <c r="U91" i="40"/>
  <c r="T91" i="40"/>
  <c r="R91" i="40"/>
  <c r="Q91" i="40"/>
  <c r="P91" i="40"/>
  <c r="O91" i="40"/>
  <c r="N91" i="40"/>
  <c r="M91" i="40"/>
  <c r="K91" i="40"/>
  <c r="J91" i="40"/>
  <c r="I91" i="40"/>
  <c r="H91" i="40"/>
  <c r="G91" i="40"/>
  <c r="F91" i="40"/>
  <c r="Y90" i="40"/>
  <c r="X90" i="40"/>
  <c r="W90" i="40"/>
  <c r="V90" i="40"/>
  <c r="U90" i="40"/>
  <c r="T90" i="40"/>
  <c r="R90" i="40"/>
  <c r="Q90" i="40"/>
  <c r="P90" i="40"/>
  <c r="O90" i="40"/>
  <c r="N90" i="40"/>
  <c r="M90" i="40"/>
  <c r="K90" i="40"/>
  <c r="J90" i="40"/>
  <c r="I90" i="40"/>
  <c r="H90" i="40"/>
  <c r="G90" i="40"/>
  <c r="F90" i="40"/>
  <c r="Y89" i="40"/>
  <c r="X89" i="40"/>
  <c r="W89" i="40"/>
  <c r="V89" i="40"/>
  <c r="U89" i="40"/>
  <c r="T89" i="40"/>
  <c r="R89" i="40"/>
  <c r="Q89" i="40"/>
  <c r="P89" i="40"/>
  <c r="O89" i="40"/>
  <c r="N89" i="40"/>
  <c r="M89" i="40"/>
  <c r="K89" i="40"/>
  <c r="J89" i="40"/>
  <c r="I89" i="40"/>
  <c r="H89" i="40"/>
  <c r="G89" i="40"/>
  <c r="F89" i="40"/>
  <c r="Y88" i="40"/>
  <c r="X88" i="40"/>
  <c r="W88" i="40"/>
  <c r="V88" i="40"/>
  <c r="U88" i="40"/>
  <c r="T88" i="40"/>
  <c r="R88" i="40"/>
  <c r="Q88" i="40"/>
  <c r="P88" i="40"/>
  <c r="O88" i="40"/>
  <c r="N88" i="40"/>
  <c r="M88" i="40"/>
  <c r="K88" i="40"/>
  <c r="J88" i="40"/>
  <c r="I88" i="40"/>
  <c r="H88" i="40"/>
  <c r="G88" i="40"/>
  <c r="F88" i="40"/>
  <c r="Y87" i="40"/>
  <c r="X87" i="40"/>
  <c r="W87" i="40"/>
  <c r="V87" i="40"/>
  <c r="U87" i="40"/>
  <c r="T87" i="40"/>
  <c r="R87" i="40"/>
  <c r="Q87" i="40"/>
  <c r="P87" i="40"/>
  <c r="O87" i="40"/>
  <c r="N87" i="40"/>
  <c r="M87" i="40"/>
  <c r="K87" i="40"/>
  <c r="J87" i="40"/>
  <c r="I87" i="40"/>
  <c r="H87" i="40"/>
  <c r="G87" i="40"/>
  <c r="F87" i="40"/>
  <c r="Y86" i="40"/>
  <c r="X86" i="40"/>
  <c r="W86" i="40"/>
  <c r="V86" i="40"/>
  <c r="U86" i="40"/>
  <c r="T86" i="40"/>
  <c r="R86" i="40"/>
  <c r="Q86" i="40"/>
  <c r="P86" i="40"/>
  <c r="O86" i="40"/>
  <c r="N86" i="40"/>
  <c r="M86" i="40"/>
  <c r="K86" i="40"/>
  <c r="J86" i="40"/>
  <c r="I86" i="40"/>
  <c r="H86" i="40"/>
  <c r="G86" i="40"/>
  <c r="F86" i="40"/>
  <c r="Y85" i="40"/>
  <c r="X85" i="40"/>
  <c r="W85" i="40"/>
  <c r="V85" i="40"/>
  <c r="U85" i="40"/>
  <c r="T85" i="40"/>
  <c r="R85" i="40"/>
  <c r="Q85" i="40"/>
  <c r="P85" i="40"/>
  <c r="O85" i="40"/>
  <c r="N85" i="40"/>
  <c r="M85" i="40"/>
  <c r="K85" i="40"/>
  <c r="J85" i="40"/>
  <c r="I85" i="40"/>
  <c r="H85" i="40"/>
  <c r="G85" i="40"/>
  <c r="F85" i="40"/>
  <c r="Y84" i="40"/>
  <c r="X84" i="40"/>
  <c r="W84" i="40"/>
  <c r="V84" i="40"/>
  <c r="U84" i="40"/>
  <c r="T84" i="40"/>
  <c r="R84" i="40"/>
  <c r="Q84" i="40"/>
  <c r="P84" i="40"/>
  <c r="O84" i="40"/>
  <c r="N84" i="40"/>
  <c r="M84" i="40"/>
  <c r="K84" i="40"/>
  <c r="J84" i="40"/>
  <c r="I84" i="40"/>
  <c r="H84" i="40"/>
  <c r="G84" i="40"/>
  <c r="F84" i="40"/>
  <c r="Y83" i="40"/>
  <c r="X83" i="40"/>
  <c r="W83" i="40"/>
  <c r="V83" i="40"/>
  <c r="U83" i="40"/>
  <c r="T83" i="40"/>
  <c r="R83" i="40"/>
  <c r="Q83" i="40"/>
  <c r="P83" i="40"/>
  <c r="O83" i="40"/>
  <c r="N83" i="40"/>
  <c r="M83" i="40"/>
  <c r="K83" i="40"/>
  <c r="J83" i="40"/>
  <c r="I83" i="40"/>
  <c r="H83" i="40"/>
  <c r="G83" i="40"/>
  <c r="F83" i="40"/>
  <c r="Y82" i="40"/>
  <c r="X82" i="40"/>
  <c r="W82" i="40"/>
  <c r="V82" i="40"/>
  <c r="U82" i="40"/>
  <c r="T82" i="40"/>
  <c r="R82" i="40"/>
  <c r="Q82" i="40"/>
  <c r="P82" i="40"/>
  <c r="O82" i="40"/>
  <c r="N82" i="40"/>
  <c r="M82" i="40"/>
  <c r="K82" i="40"/>
  <c r="J82" i="40"/>
  <c r="I82" i="40"/>
  <c r="H82" i="40"/>
  <c r="G82" i="40"/>
  <c r="F82" i="40"/>
  <c r="Y81" i="40"/>
  <c r="X81" i="40"/>
  <c r="W81" i="40"/>
  <c r="V81" i="40"/>
  <c r="U81" i="40"/>
  <c r="T81" i="40"/>
  <c r="R81" i="40"/>
  <c r="Q81" i="40"/>
  <c r="P81" i="40"/>
  <c r="O81" i="40"/>
  <c r="N81" i="40"/>
  <c r="M81" i="40"/>
  <c r="K81" i="40"/>
  <c r="J81" i="40"/>
  <c r="I81" i="40"/>
  <c r="H81" i="40"/>
  <c r="G81" i="40"/>
  <c r="F81" i="40"/>
  <c r="Y80" i="40"/>
  <c r="X80" i="40"/>
  <c r="W80" i="40"/>
  <c r="V80" i="40"/>
  <c r="U80" i="40"/>
  <c r="T80" i="40"/>
  <c r="R80" i="40"/>
  <c r="Q80" i="40"/>
  <c r="P80" i="40"/>
  <c r="O80" i="40"/>
  <c r="N80" i="40"/>
  <c r="M80" i="40"/>
  <c r="K80" i="40"/>
  <c r="J80" i="40"/>
  <c r="I80" i="40"/>
  <c r="H80" i="40"/>
  <c r="G80" i="40"/>
  <c r="F80" i="40"/>
  <c r="Y79" i="40"/>
  <c r="X79" i="40"/>
  <c r="W79" i="40"/>
  <c r="V79" i="40"/>
  <c r="U79" i="40"/>
  <c r="T79" i="40"/>
  <c r="R79" i="40"/>
  <c r="Q79" i="40"/>
  <c r="P79" i="40"/>
  <c r="O79" i="40"/>
  <c r="N79" i="40"/>
  <c r="M79" i="40"/>
  <c r="K79" i="40"/>
  <c r="J79" i="40"/>
  <c r="I79" i="40"/>
  <c r="H79" i="40"/>
  <c r="G79" i="40"/>
  <c r="F79" i="40"/>
  <c r="Y78" i="40"/>
  <c r="X78" i="40"/>
  <c r="W78" i="40"/>
  <c r="V78" i="40"/>
  <c r="U78" i="40"/>
  <c r="T78" i="40"/>
  <c r="R78" i="40"/>
  <c r="Q78" i="40"/>
  <c r="P78" i="40"/>
  <c r="O78" i="40"/>
  <c r="N78" i="40"/>
  <c r="M78" i="40"/>
  <c r="K78" i="40"/>
  <c r="J78" i="40"/>
  <c r="I78" i="40"/>
  <c r="H78" i="40"/>
  <c r="G78" i="40"/>
  <c r="F78" i="40"/>
  <c r="Y77" i="40"/>
  <c r="X77" i="40"/>
  <c r="W77" i="40"/>
  <c r="V77" i="40"/>
  <c r="U77" i="40"/>
  <c r="T77" i="40"/>
  <c r="R77" i="40"/>
  <c r="Q77" i="40"/>
  <c r="P77" i="40"/>
  <c r="O77" i="40"/>
  <c r="N77" i="40"/>
  <c r="M77" i="40"/>
  <c r="K77" i="40"/>
  <c r="J77" i="40"/>
  <c r="I77" i="40"/>
  <c r="H77" i="40"/>
  <c r="G77" i="40"/>
  <c r="F77" i="40"/>
  <c r="Y76" i="40"/>
  <c r="X76" i="40"/>
  <c r="W76" i="40"/>
  <c r="V76" i="40"/>
  <c r="U76" i="40"/>
  <c r="T76" i="40"/>
  <c r="R76" i="40"/>
  <c r="Q76" i="40"/>
  <c r="P76" i="40"/>
  <c r="O76" i="40"/>
  <c r="N76" i="40"/>
  <c r="M76" i="40"/>
  <c r="K76" i="40"/>
  <c r="J76" i="40"/>
  <c r="I76" i="40"/>
  <c r="H76" i="40"/>
  <c r="G76" i="40"/>
  <c r="F76" i="40"/>
  <c r="Y75" i="40"/>
  <c r="X75" i="40"/>
  <c r="W75" i="40"/>
  <c r="V75" i="40"/>
  <c r="U75" i="40"/>
  <c r="T75" i="40"/>
  <c r="R75" i="40"/>
  <c r="Q75" i="40"/>
  <c r="P75" i="40"/>
  <c r="O75" i="40"/>
  <c r="N75" i="40"/>
  <c r="M75" i="40"/>
  <c r="K75" i="40"/>
  <c r="J75" i="40"/>
  <c r="I75" i="40"/>
  <c r="H75" i="40"/>
  <c r="G75" i="40"/>
  <c r="F75" i="40"/>
  <c r="Y74" i="40"/>
  <c r="X74" i="40"/>
  <c r="W74" i="40"/>
  <c r="V74" i="40"/>
  <c r="U74" i="40"/>
  <c r="T74" i="40"/>
  <c r="R74" i="40"/>
  <c r="Q74" i="40"/>
  <c r="P74" i="40"/>
  <c r="O74" i="40"/>
  <c r="N74" i="40"/>
  <c r="M74" i="40"/>
  <c r="K74" i="40"/>
  <c r="J74" i="40"/>
  <c r="I74" i="40"/>
  <c r="H74" i="40"/>
  <c r="G74" i="40"/>
  <c r="F74" i="40"/>
  <c r="Y73" i="40"/>
  <c r="X73" i="40"/>
  <c r="W73" i="40"/>
  <c r="V73" i="40"/>
  <c r="U73" i="40"/>
  <c r="T73" i="40"/>
  <c r="R73" i="40"/>
  <c r="Q73" i="40"/>
  <c r="P73" i="40"/>
  <c r="O73" i="40"/>
  <c r="N73" i="40"/>
  <c r="M73" i="40"/>
  <c r="K73" i="40"/>
  <c r="J73" i="40"/>
  <c r="I73" i="40"/>
  <c r="H73" i="40"/>
  <c r="G73" i="40"/>
  <c r="F73" i="40"/>
  <c r="Y72" i="40"/>
  <c r="X72" i="40"/>
  <c r="W72" i="40"/>
  <c r="V72" i="40"/>
  <c r="U72" i="40"/>
  <c r="T72" i="40"/>
  <c r="R72" i="40"/>
  <c r="Q72" i="40"/>
  <c r="P72" i="40"/>
  <c r="O72" i="40"/>
  <c r="N72" i="40"/>
  <c r="M72" i="40"/>
  <c r="K72" i="40"/>
  <c r="J72" i="40"/>
  <c r="I72" i="40"/>
  <c r="H72" i="40"/>
  <c r="G72" i="40"/>
  <c r="F72" i="40"/>
  <c r="Y71" i="40"/>
  <c r="X71" i="40"/>
  <c r="W71" i="40"/>
  <c r="V71" i="40"/>
  <c r="U71" i="40"/>
  <c r="T71" i="40"/>
  <c r="R71" i="40"/>
  <c r="Q71" i="40"/>
  <c r="P71" i="40"/>
  <c r="O71" i="40"/>
  <c r="N71" i="40"/>
  <c r="M71" i="40"/>
  <c r="K71" i="40"/>
  <c r="J71" i="40"/>
  <c r="I71" i="40"/>
  <c r="H71" i="40"/>
  <c r="G71" i="40"/>
  <c r="F71" i="40"/>
  <c r="Y70" i="40"/>
  <c r="X70" i="40"/>
  <c r="W70" i="40"/>
  <c r="V70" i="40"/>
  <c r="U70" i="40"/>
  <c r="T70" i="40"/>
  <c r="R70" i="40"/>
  <c r="Q70" i="40"/>
  <c r="P70" i="40"/>
  <c r="O70" i="40"/>
  <c r="N70" i="40"/>
  <c r="M70" i="40"/>
  <c r="K70" i="40"/>
  <c r="J70" i="40"/>
  <c r="I70" i="40"/>
  <c r="H70" i="40"/>
  <c r="G70" i="40"/>
  <c r="F70" i="40"/>
  <c r="Y69" i="40"/>
  <c r="X69" i="40"/>
  <c r="W69" i="40"/>
  <c r="V69" i="40"/>
  <c r="U69" i="40"/>
  <c r="T69" i="40"/>
  <c r="R69" i="40"/>
  <c r="Q69" i="40"/>
  <c r="P69" i="40"/>
  <c r="O69" i="40"/>
  <c r="N69" i="40"/>
  <c r="M69" i="40"/>
  <c r="K69" i="40"/>
  <c r="J69" i="40"/>
  <c r="I69" i="40"/>
  <c r="H69" i="40"/>
  <c r="G69" i="40"/>
  <c r="F69" i="40"/>
  <c r="Y68" i="40"/>
  <c r="X68" i="40"/>
  <c r="W68" i="40"/>
  <c r="V68" i="40"/>
  <c r="U68" i="40"/>
  <c r="T68" i="40"/>
  <c r="R68" i="40"/>
  <c r="Q68" i="40"/>
  <c r="P68" i="40"/>
  <c r="O68" i="40"/>
  <c r="N68" i="40"/>
  <c r="M68" i="40"/>
  <c r="K68" i="40"/>
  <c r="J68" i="40"/>
  <c r="I68" i="40"/>
  <c r="H68" i="40"/>
  <c r="G68" i="40"/>
  <c r="F68" i="40"/>
  <c r="Y67" i="40"/>
  <c r="X67" i="40"/>
  <c r="W67" i="40"/>
  <c r="V67" i="40"/>
  <c r="U67" i="40"/>
  <c r="T67" i="40"/>
  <c r="R67" i="40"/>
  <c r="Q67" i="40"/>
  <c r="P67" i="40"/>
  <c r="O67" i="40"/>
  <c r="N67" i="40"/>
  <c r="M67" i="40"/>
  <c r="K67" i="40"/>
  <c r="J67" i="40"/>
  <c r="I67" i="40"/>
  <c r="H67" i="40"/>
  <c r="G67" i="40"/>
  <c r="F67" i="40"/>
  <c r="Y66" i="40"/>
  <c r="X66" i="40"/>
  <c r="W66" i="40"/>
  <c r="V66" i="40"/>
  <c r="U66" i="40"/>
  <c r="T66" i="40"/>
  <c r="R66" i="40"/>
  <c r="Q66" i="40"/>
  <c r="P66" i="40"/>
  <c r="O66" i="40"/>
  <c r="N66" i="40"/>
  <c r="M66" i="40"/>
  <c r="K66" i="40"/>
  <c r="J66" i="40"/>
  <c r="I66" i="40"/>
  <c r="H66" i="40"/>
  <c r="G66" i="40"/>
  <c r="F66" i="40"/>
  <c r="Y65" i="40"/>
  <c r="X65" i="40"/>
  <c r="W65" i="40"/>
  <c r="V65" i="40"/>
  <c r="U65" i="40"/>
  <c r="T65" i="40"/>
  <c r="R65" i="40"/>
  <c r="Q65" i="40"/>
  <c r="P65" i="40"/>
  <c r="O65" i="40"/>
  <c r="N65" i="40"/>
  <c r="M65" i="40"/>
  <c r="K65" i="40"/>
  <c r="J65" i="40"/>
  <c r="I65" i="40"/>
  <c r="H65" i="40"/>
  <c r="G65" i="40"/>
  <c r="F65" i="40"/>
  <c r="Y64" i="40"/>
  <c r="X64" i="40"/>
  <c r="W64" i="40"/>
  <c r="V64" i="40"/>
  <c r="U64" i="40"/>
  <c r="T64" i="40"/>
  <c r="R64" i="40"/>
  <c r="Q64" i="40"/>
  <c r="P64" i="40"/>
  <c r="O64" i="40"/>
  <c r="N64" i="40"/>
  <c r="M64" i="40"/>
  <c r="K64" i="40"/>
  <c r="J64" i="40"/>
  <c r="I64" i="40"/>
  <c r="H64" i="40"/>
  <c r="G64" i="40"/>
  <c r="F64" i="40"/>
  <c r="Y63" i="40"/>
  <c r="X63" i="40"/>
  <c r="W63" i="40"/>
  <c r="V63" i="40"/>
  <c r="U63" i="40"/>
  <c r="T63" i="40"/>
  <c r="R63" i="40"/>
  <c r="Q63" i="40"/>
  <c r="P63" i="40"/>
  <c r="O63" i="40"/>
  <c r="N63" i="40"/>
  <c r="M63" i="40"/>
  <c r="K63" i="40"/>
  <c r="J63" i="40"/>
  <c r="I63" i="40"/>
  <c r="H63" i="40"/>
  <c r="G63" i="40"/>
  <c r="F63" i="40"/>
  <c r="Y62" i="40"/>
  <c r="X62" i="40"/>
  <c r="W62" i="40"/>
  <c r="V62" i="40"/>
  <c r="U62" i="40"/>
  <c r="T62" i="40"/>
  <c r="R62" i="40"/>
  <c r="Q62" i="40"/>
  <c r="P62" i="40"/>
  <c r="O62" i="40"/>
  <c r="N62" i="40"/>
  <c r="M62" i="40"/>
  <c r="K62" i="40"/>
  <c r="J62" i="40"/>
  <c r="I62" i="40"/>
  <c r="H62" i="40"/>
  <c r="G62" i="40"/>
  <c r="F62" i="40"/>
  <c r="Y61" i="40"/>
  <c r="X61" i="40"/>
  <c r="W61" i="40"/>
  <c r="V61" i="40"/>
  <c r="U61" i="40"/>
  <c r="T61" i="40"/>
  <c r="R61" i="40"/>
  <c r="Q61" i="40"/>
  <c r="P61" i="40"/>
  <c r="O61" i="40"/>
  <c r="N61" i="40"/>
  <c r="M61" i="40"/>
  <c r="K61" i="40"/>
  <c r="J61" i="40"/>
  <c r="I61" i="40"/>
  <c r="H61" i="40"/>
  <c r="G61" i="40"/>
  <c r="F61" i="40"/>
  <c r="Y60" i="40"/>
  <c r="X60" i="40"/>
  <c r="W60" i="40"/>
  <c r="V60" i="40"/>
  <c r="U60" i="40"/>
  <c r="T60" i="40"/>
  <c r="R60" i="40"/>
  <c r="Q60" i="40"/>
  <c r="P60" i="40"/>
  <c r="O60" i="40"/>
  <c r="N60" i="40"/>
  <c r="M60" i="40"/>
  <c r="K60" i="40"/>
  <c r="J60" i="40"/>
  <c r="I60" i="40"/>
  <c r="H60" i="40"/>
  <c r="G60" i="40"/>
  <c r="F60" i="40"/>
  <c r="Y59" i="40"/>
  <c r="X59" i="40"/>
  <c r="W59" i="40"/>
  <c r="V59" i="40"/>
  <c r="U59" i="40"/>
  <c r="T59" i="40"/>
  <c r="R59" i="40"/>
  <c r="Q59" i="40"/>
  <c r="P59" i="40"/>
  <c r="O59" i="40"/>
  <c r="N59" i="40"/>
  <c r="M59" i="40"/>
  <c r="K59" i="40"/>
  <c r="J59" i="40"/>
  <c r="I59" i="40"/>
  <c r="H59" i="40"/>
  <c r="G59" i="40"/>
  <c r="F59" i="40"/>
  <c r="Y58" i="40"/>
  <c r="X58" i="40"/>
  <c r="W58" i="40"/>
  <c r="V58" i="40"/>
  <c r="U58" i="40"/>
  <c r="T58" i="40"/>
  <c r="R58" i="40"/>
  <c r="Q58" i="40"/>
  <c r="P58" i="40"/>
  <c r="O58" i="40"/>
  <c r="N58" i="40"/>
  <c r="M58" i="40"/>
  <c r="K58" i="40"/>
  <c r="J58" i="40"/>
  <c r="I58" i="40"/>
  <c r="H58" i="40"/>
  <c r="G58" i="40"/>
  <c r="F58" i="40"/>
  <c r="Y57" i="40"/>
  <c r="X57" i="40"/>
  <c r="W57" i="40"/>
  <c r="V57" i="40"/>
  <c r="U57" i="40"/>
  <c r="T57" i="40"/>
  <c r="R57" i="40"/>
  <c r="Q57" i="40"/>
  <c r="P57" i="40"/>
  <c r="O57" i="40"/>
  <c r="N57" i="40"/>
  <c r="M57" i="40"/>
  <c r="K57" i="40"/>
  <c r="J57" i="40"/>
  <c r="I57" i="40"/>
  <c r="H57" i="40"/>
  <c r="G57" i="40"/>
  <c r="F57" i="40"/>
  <c r="Y56" i="40"/>
  <c r="X56" i="40"/>
  <c r="W56" i="40"/>
  <c r="V56" i="40"/>
  <c r="U56" i="40"/>
  <c r="T56" i="40"/>
  <c r="R56" i="40"/>
  <c r="Q56" i="40"/>
  <c r="P56" i="40"/>
  <c r="O56" i="40"/>
  <c r="N56" i="40"/>
  <c r="M56" i="40"/>
  <c r="K56" i="40"/>
  <c r="J56" i="40"/>
  <c r="I56" i="40"/>
  <c r="H56" i="40"/>
  <c r="G56" i="40"/>
  <c r="F56" i="40"/>
  <c r="Y55" i="40"/>
  <c r="X55" i="40"/>
  <c r="W55" i="40"/>
  <c r="V55" i="40"/>
  <c r="U55" i="40"/>
  <c r="T55" i="40"/>
  <c r="R55" i="40"/>
  <c r="Q55" i="40"/>
  <c r="P55" i="40"/>
  <c r="O55" i="40"/>
  <c r="N55" i="40"/>
  <c r="M55" i="40"/>
  <c r="K55" i="40"/>
  <c r="J55" i="40"/>
  <c r="I55" i="40"/>
  <c r="H55" i="40"/>
  <c r="G55" i="40"/>
  <c r="F55" i="40"/>
  <c r="Y54" i="40"/>
  <c r="X54" i="40"/>
  <c r="W54" i="40"/>
  <c r="V54" i="40"/>
  <c r="U54" i="40"/>
  <c r="T54" i="40"/>
  <c r="R54" i="40"/>
  <c r="Q54" i="40"/>
  <c r="P54" i="40"/>
  <c r="O54" i="40"/>
  <c r="N54" i="40"/>
  <c r="M54" i="40"/>
  <c r="K54" i="40"/>
  <c r="J54" i="40"/>
  <c r="I54" i="40"/>
  <c r="H54" i="40"/>
  <c r="G54" i="40"/>
  <c r="F54" i="40"/>
  <c r="Y53" i="40"/>
  <c r="X53" i="40"/>
  <c r="W53" i="40"/>
  <c r="V53" i="40"/>
  <c r="U53" i="40"/>
  <c r="T53" i="40"/>
  <c r="R53" i="40"/>
  <c r="Q53" i="40"/>
  <c r="P53" i="40"/>
  <c r="O53" i="40"/>
  <c r="N53" i="40"/>
  <c r="M53" i="40"/>
  <c r="K53" i="40"/>
  <c r="J53" i="40"/>
  <c r="I53" i="40"/>
  <c r="H53" i="40"/>
  <c r="G53" i="40"/>
  <c r="F53" i="40"/>
  <c r="Y52" i="40"/>
  <c r="X52" i="40"/>
  <c r="W52" i="40"/>
  <c r="V52" i="40"/>
  <c r="U52" i="40"/>
  <c r="T52" i="40"/>
  <c r="R52" i="40"/>
  <c r="Q52" i="40"/>
  <c r="P52" i="40"/>
  <c r="O52" i="40"/>
  <c r="N52" i="40"/>
  <c r="M52" i="40"/>
  <c r="K52" i="40"/>
  <c r="J52" i="40"/>
  <c r="I52" i="40"/>
  <c r="H52" i="40"/>
  <c r="G52" i="40"/>
  <c r="F52" i="40"/>
  <c r="Y51" i="40"/>
  <c r="X51" i="40"/>
  <c r="W51" i="40"/>
  <c r="V51" i="40"/>
  <c r="U51" i="40"/>
  <c r="T51" i="40"/>
  <c r="R51" i="40"/>
  <c r="Q51" i="40"/>
  <c r="P51" i="40"/>
  <c r="O51" i="40"/>
  <c r="N51" i="40"/>
  <c r="M51" i="40"/>
  <c r="K51" i="40"/>
  <c r="J51" i="40"/>
  <c r="I51" i="40"/>
  <c r="H51" i="40"/>
  <c r="G51" i="40"/>
  <c r="F51" i="40"/>
  <c r="Y50" i="40"/>
  <c r="X50" i="40"/>
  <c r="W50" i="40"/>
  <c r="V50" i="40"/>
  <c r="U50" i="40"/>
  <c r="T50" i="40"/>
  <c r="R50" i="40"/>
  <c r="Q50" i="40"/>
  <c r="P50" i="40"/>
  <c r="O50" i="40"/>
  <c r="N50" i="40"/>
  <c r="M50" i="40"/>
  <c r="K50" i="40"/>
  <c r="J50" i="40"/>
  <c r="I50" i="40"/>
  <c r="H50" i="40"/>
  <c r="G50" i="40"/>
  <c r="F50" i="40"/>
  <c r="Y49" i="40"/>
  <c r="X49" i="40"/>
  <c r="W49" i="40"/>
  <c r="V49" i="40"/>
  <c r="U49" i="40"/>
  <c r="T49" i="40"/>
  <c r="R49" i="40"/>
  <c r="Q49" i="40"/>
  <c r="P49" i="40"/>
  <c r="O49" i="40"/>
  <c r="N49" i="40"/>
  <c r="M49" i="40"/>
  <c r="K49" i="40"/>
  <c r="J49" i="40"/>
  <c r="I49" i="40"/>
  <c r="H49" i="40"/>
  <c r="G49" i="40"/>
  <c r="F49" i="40"/>
  <c r="Y48" i="40"/>
  <c r="X48" i="40"/>
  <c r="W48" i="40"/>
  <c r="V48" i="40"/>
  <c r="U48" i="40"/>
  <c r="T48" i="40"/>
  <c r="R48" i="40"/>
  <c r="Q48" i="40"/>
  <c r="P48" i="40"/>
  <c r="O48" i="40"/>
  <c r="N48" i="40"/>
  <c r="M48" i="40"/>
  <c r="K48" i="40"/>
  <c r="J48" i="40"/>
  <c r="I48" i="40"/>
  <c r="H48" i="40"/>
  <c r="G48" i="40"/>
  <c r="F48" i="40"/>
  <c r="Y47" i="40"/>
  <c r="X47" i="40"/>
  <c r="W47" i="40"/>
  <c r="V47" i="40"/>
  <c r="U47" i="40"/>
  <c r="T47" i="40"/>
  <c r="R47" i="40"/>
  <c r="Q47" i="40"/>
  <c r="P47" i="40"/>
  <c r="O47" i="40"/>
  <c r="N47" i="40"/>
  <c r="M47" i="40"/>
  <c r="K47" i="40"/>
  <c r="J47" i="40"/>
  <c r="I47" i="40"/>
  <c r="H47" i="40"/>
  <c r="G47" i="40"/>
  <c r="F47" i="40"/>
  <c r="Y46" i="40"/>
  <c r="X46" i="40"/>
  <c r="W46" i="40"/>
  <c r="V46" i="40"/>
  <c r="U46" i="40"/>
  <c r="T46" i="40"/>
  <c r="R46" i="40"/>
  <c r="Q46" i="40"/>
  <c r="P46" i="40"/>
  <c r="O46" i="40"/>
  <c r="N46" i="40"/>
  <c r="M46" i="40"/>
  <c r="K46" i="40"/>
  <c r="J46" i="40"/>
  <c r="I46" i="40"/>
  <c r="H46" i="40"/>
  <c r="G46" i="40"/>
  <c r="F46" i="40"/>
  <c r="Y45" i="40"/>
  <c r="X45" i="40"/>
  <c r="W45" i="40"/>
  <c r="V45" i="40"/>
  <c r="U45" i="40"/>
  <c r="T45" i="40"/>
  <c r="R45" i="40"/>
  <c r="Q45" i="40"/>
  <c r="P45" i="40"/>
  <c r="O45" i="40"/>
  <c r="N45" i="40"/>
  <c r="M45" i="40"/>
  <c r="K45" i="40"/>
  <c r="J45" i="40"/>
  <c r="I45" i="40"/>
  <c r="H45" i="40"/>
  <c r="G45" i="40"/>
  <c r="F45" i="40"/>
  <c r="Y44" i="40"/>
  <c r="X44" i="40"/>
  <c r="W44" i="40"/>
  <c r="V44" i="40"/>
  <c r="U44" i="40"/>
  <c r="T44" i="40"/>
  <c r="R44" i="40"/>
  <c r="Q44" i="40"/>
  <c r="P44" i="40"/>
  <c r="O44" i="40"/>
  <c r="N44" i="40"/>
  <c r="M44" i="40"/>
  <c r="K44" i="40"/>
  <c r="J44" i="40"/>
  <c r="I44" i="40"/>
  <c r="H44" i="40"/>
  <c r="G44" i="40"/>
  <c r="F44" i="40"/>
  <c r="Y43" i="40"/>
  <c r="X43" i="40"/>
  <c r="W43" i="40"/>
  <c r="V43" i="40"/>
  <c r="U43" i="40"/>
  <c r="T43" i="40"/>
  <c r="R43" i="40"/>
  <c r="Q43" i="40"/>
  <c r="P43" i="40"/>
  <c r="O43" i="40"/>
  <c r="N43" i="40"/>
  <c r="M43" i="40"/>
  <c r="K43" i="40"/>
  <c r="J43" i="40"/>
  <c r="I43" i="40"/>
  <c r="H43" i="40"/>
  <c r="G43" i="40"/>
  <c r="F43" i="40"/>
  <c r="Y42" i="40"/>
  <c r="X42" i="40"/>
  <c r="W42" i="40"/>
  <c r="V42" i="40"/>
  <c r="U42" i="40"/>
  <c r="T42" i="40"/>
  <c r="R42" i="40"/>
  <c r="Q42" i="40"/>
  <c r="P42" i="40"/>
  <c r="O42" i="40"/>
  <c r="N42" i="40"/>
  <c r="M42" i="40"/>
  <c r="K42" i="40"/>
  <c r="J42" i="40"/>
  <c r="I42" i="40"/>
  <c r="H42" i="40"/>
  <c r="G42" i="40"/>
  <c r="F42" i="40"/>
  <c r="Y41" i="40"/>
  <c r="X41" i="40"/>
  <c r="W41" i="40"/>
  <c r="V41" i="40"/>
  <c r="U41" i="40"/>
  <c r="T41" i="40"/>
  <c r="R41" i="40"/>
  <c r="Q41" i="40"/>
  <c r="P41" i="40"/>
  <c r="O41" i="40"/>
  <c r="N41" i="40"/>
  <c r="M41" i="40"/>
  <c r="K41" i="40"/>
  <c r="J41" i="40"/>
  <c r="I41" i="40"/>
  <c r="H41" i="40"/>
  <c r="G41" i="40"/>
  <c r="F41" i="40"/>
  <c r="Y40" i="40"/>
  <c r="X40" i="40"/>
  <c r="W40" i="40"/>
  <c r="V40" i="40"/>
  <c r="U40" i="40"/>
  <c r="T40" i="40"/>
  <c r="R40" i="40"/>
  <c r="Q40" i="40"/>
  <c r="P40" i="40"/>
  <c r="O40" i="40"/>
  <c r="N40" i="40"/>
  <c r="M40" i="40"/>
  <c r="K40" i="40"/>
  <c r="J40" i="40"/>
  <c r="I40" i="40"/>
  <c r="H40" i="40"/>
  <c r="G40" i="40"/>
  <c r="F40" i="40"/>
  <c r="Y39" i="40"/>
  <c r="X39" i="40"/>
  <c r="W39" i="40"/>
  <c r="V39" i="40"/>
  <c r="U39" i="40"/>
  <c r="T39" i="40"/>
  <c r="R39" i="40"/>
  <c r="Q39" i="40"/>
  <c r="P39" i="40"/>
  <c r="O39" i="40"/>
  <c r="N39" i="40"/>
  <c r="M39" i="40"/>
  <c r="K39" i="40"/>
  <c r="J39" i="40"/>
  <c r="I39" i="40"/>
  <c r="H39" i="40"/>
  <c r="G39" i="40"/>
  <c r="F39" i="40"/>
  <c r="Y38" i="40"/>
  <c r="X38" i="40"/>
  <c r="W38" i="40"/>
  <c r="V38" i="40"/>
  <c r="U38" i="40"/>
  <c r="T38" i="40"/>
  <c r="R38" i="40"/>
  <c r="Q38" i="40"/>
  <c r="P38" i="40"/>
  <c r="O38" i="40"/>
  <c r="N38" i="40"/>
  <c r="M38" i="40"/>
  <c r="K38" i="40"/>
  <c r="J38" i="40"/>
  <c r="I38" i="40"/>
  <c r="H38" i="40"/>
  <c r="G38" i="40"/>
  <c r="F38" i="40"/>
  <c r="Y37" i="40"/>
  <c r="X37" i="40"/>
  <c r="W37" i="40"/>
  <c r="V37" i="40"/>
  <c r="U37" i="40"/>
  <c r="T37" i="40"/>
  <c r="R37" i="40"/>
  <c r="Q37" i="40"/>
  <c r="P37" i="40"/>
  <c r="O37" i="40"/>
  <c r="N37" i="40"/>
  <c r="M37" i="40"/>
  <c r="K37" i="40"/>
  <c r="J37" i="40"/>
  <c r="I37" i="40"/>
  <c r="H37" i="40"/>
  <c r="G37" i="40"/>
  <c r="F37" i="40"/>
  <c r="Y36" i="40"/>
  <c r="X36" i="40"/>
  <c r="W36" i="40"/>
  <c r="V36" i="40"/>
  <c r="U36" i="40"/>
  <c r="T36" i="40"/>
  <c r="R36" i="40"/>
  <c r="Q36" i="40"/>
  <c r="P36" i="40"/>
  <c r="O36" i="40"/>
  <c r="N36" i="40"/>
  <c r="M36" i="40"/>
  <c r="K36" i="40"/>
  <c r="J36" i="40"/>
  <c r="I36" i="40"/>
  <c r="H36" i="40"/>
  <c r="G36" i="40"/>
  <c r="F36" i="40"/>
  <c r="Y35" i="40"/>
  <c r="X35" i="40"/>
  <c r="W35" i="40"/>
  <c r="V35" i="40"/>
  <c r="U35" i="40"/>
  <c r="T35" i="40"/>
  <c r="R35" i="40"/>
  <c r="Q35" i="40"/>
  <c r="P35" i="40"/>
  <c r="O35" i="40"/>
  <c r="N35" i="40"/>
  <c r="M35" i="40"/>
  <c r="K35" i="40"/>
  <c r="J35" i="40"/>
  <c r="I35" i="40"/>
  <c r="H35" i="40"/>
  <c r="G35" i="40"/>
  <c r="F35" i="40"/>
  <c r="Y34" i="40"/>
  <c r="X34" i="40"/>
  <c r="W34" i="40"/>
  <c r="V34" i="40"/>
  <c r="U34" i="40"/>
  <c r="T34" i="40"/>
  <c r="R34" i="40"/>
  <c r="Q34" i="40"/>
  <c r="P34" i="40"/>
  <c r="O34" i="40"/>
  <c r="N34" i="40"/>
  <c r="M34" i="40"/>
  <c r="K34" i="40"/>
  <c r="J34" i="40"/>
  <c r="I34" i="40"/>
  <c r="H34" i="40"/>
  <c r="G34" i="40"/>
  <c r="F34" i="40"/>
  <c r="Y33" i="40"/>
  <c r="X33" i="40"/>
  <c r="W33" i="40"/>
  <c r="V33" i="40"/>
  <c r="U33" i="40"/>
  <c r="T33" i="40"/>
  <c r="R33" i="40"/>
  <c r="Q33" i="40"/>
  <c r="P33" i="40"/>
  <c r="O33" i="40"/>
  <c r="N33" i="40"/>
  <c r="M33" i="40"/>
  <c r="K33" i="40"/>
  <c r="J33" i="40"/>
  <c r="I33" i="40"/>
  <c r="H33" i="40"/>
  <c r="G33" i="40"/>
  <c r="F33" i="40"/>
  <c r="Y32" i="40"/>
  <c r="X32" i="40"/>
  <c r="W32" i="40"/>
  <c r="V32" i="40"/>
  <c r="U32" i="40"/>
  <c r="T32" i="40"/>
  <c r="R32" i="40"/>
  <c r="Q32" i="40"/>
  <c r="P32" i="40"/>
  <c r="O32" i="40"/>
  <c r="N32" i="40"/>
  <c r="M32" i="40"/>
  <c r="K32" i="40"/>
  <c r="J32" i="40"/>
  <c r="I32" i="40"/>
  <c r="H32" i="40"/>
  <c r="G32" i="40"/>
  <c r="F32" i="40"/>
  <c r="Y31" i="40"/>
  <c r="X31" i="40"/>
  <c r="W31" i="40"/>
  <c r="V31" i="40"/>
  <c r="U31" i="40"/>
  <c r="T31" i="40"/>
  <c r="R31" i="40"/>
  <c r="Q31" i="40"/>
  <c r="P31" i="40"/>
  <c r="O31" i="40"/>
  <c r="N31" i="40"/>
  <c r="M31" i="40"/>
  <c r="K31" i="40"/>
  <c r="J31" i="40"/>
  <c r="I31" i="40"/>
  <c r="H31" i="40"/>
  <c r="G31" i="40"/>
  <c r="F31" i="40"/>
  <c r="Y30" i="40"/>
  <c r="X30" i="40"/>
  <c r="W30" i="40"/>
  <c r="V30" i="40"/>
  <c r="U30" i="40"/>
  <c r="T30" i="40"/>
  <c r="R30" i="40"/>
  <c r="Q30" i="40"/>
  <c r="P30" i="40"/>
  <c r="O30" i="40"/>
  <c r="N30" i="40"/>
  <c r="M30" i="40"/>
  <c r="K30" i="40"/>
  <c r="J30" i="40"/>
  <c r="I30" i="40"/>
  <c r="H30" i="40"/>
  <c r="G30" i="40"/>
  <c r="F30" i="40"/>
  <c r="Y29" i="40"/>
  <c r="X29" i="40"/>
  <c r="W29" i="40"/>
  <c r="V29" i="40"/>
  <c r="U29" i="40"/>
  <c r="T29" i="40"/>
  <c r="R29" i="40"/>
  <c r="Q29" i="40"/>
  <c r="P29" i="40"/>
  <c r="O29" i="40"/>
  <c r="N29" i="40"/>
  <c r="M29" i="40"/>
  <c r="K29" i="40"/>
  <c r="J29" i="40"/>
  <c r="I29" i="40"/>
  <c r="H29" i="40"/>
  <c r="G29" i="40"/>
  <c r="F29" i="40"/>
  <c r="Y28" i="40"/>
  <c r="X28" i="40"/>
  <c r="W28" i="40"/>
  <c r="V28" i="40"/>
  <c r="U28" i="40"/>
  <c r="T28" i="40"/>
  <c r="R28" i="40"/>
  <c r="Q28" i="40"/>
  <c r="P28" i="40"/>
  <c r="O28" i="40"/>
  <c r="N28" i="40"/>
  <c r="M28" i="40"/>
  <c r="K28" i="40"/>
  <c r="J28" i="40"/>
  <c r="I28" i="40"/>
  <c r="H28" i="40"/>
  <c r="G28" i="40"/>
  <c r="F28" i="40"/>
  <c r="Y27" i="40"/>
  <c r="X27" i="40"/>
  <c r="W27" i="40"/>
  <c r="V27" i="40"/>
  <c r="U27" i="40"/>
  <c r="T27" i="40"/>
  <c r="R27" i="40"/>
  <c r="Q27" i="40"/>
  <c r="P27" i="40"/>
  <c r="O27" i="40"/>
  <c r="N27" i="40"/>
  <c r="M27" i="40"/>
  <c r="K27" i="40"/>
  <c r="J27" i="40"/>
  <c r="I27" i="40"/>
  <c r="H27" i="40"/>
  <c r="G27" i="40"/>
  <c r="F27" i="40"/>
  <c r="Y26" i="40"/>
  <c r="X26" i="40"/>
  <c r="W26" i="40"/>
  <c r="V26" i="40"/>
  <c r="U26" i="40"/>
  <c r="T26" i="40"/>
  <c r="R26" i="40"/>
  <c r="Q26" i="40"/>
  <c r="P26" i="40"/>
  <c r="O26" i="40"/>
  <c r="N26" i="40"/>
  <c r="M26" i="40"/>
  <c r="K26" i="40"/>
  <c r="J26" i="40"/>
  <c r="I26" i="40"/>
  <c r="H26" i="40"/>
  <c r="G26" i="40"/>
  <c r="F26" i="40"/>
  <c r="Y25" i="40"/>
  <c r="X25" i="40"/>
  <c r="W25" i="40"/>
  <c r="V25" i="40"/>
  <c r="U25" i="40"/>
  <c r="T25" i="40"/>
  <c r="R25" i="40"/>
  <c r="Q25" i="40"/>
  <c r="P25" i="40"/>
  <c r="O25" i="40"/>
  <c r="N25" i="40"/>
  <c r="M25" i="40"/>
  <c r="K25" i="40"/>
  <c r="J25" i="40"/>
  <c r="I25" i="40"/>
  <c r="H25" i="40"/>
  <c r="G25" i="40"/>
  <c r="F25" i="40"/>
  <c r="Y24" i="40"/>
  <c r="X24" i="40"/>
  <c r="W24" i="40"/>
  <c r="V24" i="40"/>
  <c r="U24" i="40"/>
  <c r="T24" i="40"/>
  <c r="R24" i="40"/>
  <c r="Q24" i="40"/>
  <c r="P24" i="40"/>
  <c r="O24" i="40"/>
  <c r="N24" i="40"/>
  <c r="M24" i="40"/>
  <c r="K24" i="40"/>
  <c r="J24" i="40"/>
  <c r="I24" i="40"/>
  <c r="H24" i="40"/>
  <c r="G24" i="40"/>
  <c r="F24" i="40"/>
  <c r="Y23" i="40"/>
  <c r="X23" i="40"/>
  <c r="W23" i="40"/>
  <c r="V23" i="40"/>
  <c r="U23" i="40"/>
  <c r="T23" i="40"/>
  <c r="R23" i="40"/>
  <c r="Q23" i="40"/>
  <c r="P23" i="40"/>
  <c r="O23" i="40"/>
  <c r="N23" i="40"/>
  <c r="M23" i="40"/>
  <c r="K23" i="40"/>
  <c r="J23" i="40"/>
  <c r="I23" i="40"/>
  <c r="H23" i="40"/>
  <c r="G23" i="40"/>
  <c r="F23" i="40"/>
  <c r="Y22" i="40"/>
  <c r="X22" i="40"/>
  <c r="W22" i="40"/>
  <c r="V22" i="40"/>
  <c r="U22" i="40"/>
  <c r="T22" i="40"/>
  <c r="R22" i="40"/>
  <c r="Q22" i="40"/>
  <c r="P22" i="40"/>
  <c r="O22" i="40"/>
  <c r="N22" i="40"/>
  <c r="M22" i="40"/>
  <c r="K22" i="40"/>
  <c r="J22" i="40"/>
  <c r="I22" i="40"/>
  <c r="H22" i="40"/>
  <c r="G22" i="40"/>
  <c r="F22" i="40"/>
  <c r="Y21" i="40"/>
  <c r="X21" i="40"/>
  <c r="W21" i="40"/>
  <c r="V21" i="40"/>
  <c r="U21" i="40"/>
  <c r="T21" i="40"/>
  <c r="R21" i="40"/>
  <c r="Q21" i="40"/>
  <c r="P21" i="40"/>
  <c r="O21" i="40"/>
  <c r="N21" i="40"/>
  <c r="M21" i="40"/>
  <c r="K21" i="40"/>
  <c r="J21" i="40"/>
  <c r="I21" i="40"/>
  <c r="H21" i="40"/>
  <c r="G21" i="40"/>
  <c r="F21" i="40"/>
  <c r="Y20" i="40"/>
  <c r="X20" i="40"/>
  <c r="W20" i="40"/>
  <c r="V20" i="40"/>
  <c r="U20" i="40"/>
  <c r="T20" i="40"/>
  <c r="R20" i="40"/>
  <c r="Q20" i="40"/>
  <c r="P20" i="40"/>
  <c r="O20" i="40"/>
  <c r="N20" i="40"/>
  <c r="M20" i="40"/>
  <c r="K20" i="40"/>
  <c r="J20" i="40"/>
  <c r="I20" i="40"/>
  <c r="H20" i="40"/>
  <c r="G20" i="40"/>
  <c r="F20" i="40"/>
  <c r="Y19" i="40"/>
  <c r="X19" i="40"/>
  <c r="W19" i="40"/>
  <c r="V19" i="40"/>
  <c r="U19" i="40"/>
  <c r="T19" i="40"/>
  <c r="R19" i="40"/>
  <c r="Q19" i="40"/>
  <c r="P19" i="40"/>
  <c r="O19" i="40"/>
  <c r="N19" i="40"/>
  <c r="M19" i="40"/>
  <c r="K19" i="40"/>
  <c r="J19" i="40"/>
  <c r="I19" i="40"/>
  <c r="H19" i="40"/>
  <c r="G19" i="40"/>
  <c r="F19" i="40"/>
  <c r="Y18" i="40"/>
  <c r="X18" i="40"/>
  <c r="W18" i="40"/>
  <c r="V18" i="40"/>
  <c r="U18" i="40"/>
  <c r="T18" i="40"/>
  <c r="R18" i="40"/>
  <c r="Q18" i="40"/>
  <c r="P18" i="40"/>
  <c r="O18" i="40"/>
  <c r="N18" i="40"/>
  <c r="M18" i="40"/>
  <c r="K18" i="40"/>
  <c r="J18" i="40"/>
  <c r="I18" i="40"/>
  <c r="H18" i="40"/>
  <c r="G18" i="40"/>
  <c r="F18" i="40"/>
  <c r="Y17" i="40"/>
  <c r="X17" i="40"/>
  <c r="W17" i="40"/>
  <c r="V17" i="40"/>
  <c r="U17" i="40"/>
  <c r="T17" i="40"/>
  <c r="R17" i="40"/>
  <c r="Q17" i="40"/>
  <c r="P17" i="40"/>
  <c r="O17" i="40"/>
  <c r="N17" i="40"/>
  <c r="M17" i="40"/>
  <c r="K17" i="40"/>
  <c r="J17" i="40"/>
  <c r="I17" i="40"/>
  <c r="H17" i="40"/>
  <c r="G17" i="40"/>
  <c r="F17" i="40"/>
  <c r="Y16" i="40"/>
  <c r="X16" i="40"/>
  <c r="W16" i="40"/>
  <c r="V16" i="40"/>
  <c r="U16" i="40"/>
  <c r="T16" i="40"/>
  <c r="R16" i="40"/>
  <c r="Q16" i="40"/>
  <c r="P16" i="40"/>
  <c r="O16" i="40"/>
  <c r="N16" i="40"/>
  <c r="M16" i="40"/>
  <c r="K16" i="40"/>
  <c r="J16" i="40"/>
  <c r="I16" i="40"/>
  <c r="H16" i="40"/>
  <c r="G16" i="40"/>
  <c r="F16" i="40"/>
  <c r="Y15" i="40"/>
  <c r="X15" i="40"/>
  <c r="W15" i="40"/>
  <c r="V15" i="40"/>
  <c r="U15" i="40"/>
  <c r="T15" i="40"/>
  <c r="R15" i="40"/>
  <c r="Q15" i="40"/>
  <c r="P15" i="40"/>
  <c r="O15" i="40"/>
  <c r="N15" i="40"/>
  <c r="M15" i="40"/>
  <c r="K15" i="40"/>
  <c r="J15" i="40"/>
  <c r="I15" i="40"/>
  <c r="H15" i="40"/>
  <c r="G15" i="40"/>
  <c r="F15" i="40"/>
  <c r="Y14" i="40"/>
  <c r="X14" i="40"/>
  <c r="W14" i="40"/>
  <c r="V14" i="40"/>
  <c r="U14" i="40"/>
  <c r="T14" i="40"/>
  <c r="R14" i="40"/>
  <c r="Q14" i="40"/>
  <c r="P14" i="40"/>
  <c r="O14" i="40"/>
  <c r="N14" i="40"/>
  <c r="M14" i="40"/>
  <c r="K14" i="40"/>
  <c r="J14" i="40"/>
  <c r="I14" i="40"/>
  <c r="H14" i="40"/>
  <c r="G14" i="40"/>
  <c r="F14" i="40"/>
  <c r="Y13" i="40"/>
  <c r="X13" i="40"/>
  <c r="W13" i="40"/>
  <c r="V13" i="40"/>
  <c r="U13" i="40"/>
  <c r="T13" i="40"/>
  <c r="R13" i="40"/>
  <c r="Q13" i="40"/>
  <c r="P13" i="40"/>
  <c r="O13" i="40"/>
  <c r="N13" i="40"/>
  <c r="M13" i="40"/>
  <c r="K13" i="40"/>
  <c r="J13" i="40"/>
  <c r="I13" i="40"/>
  <c r="H13" i="40"/>
  <c r="G13" i="40"/>
  <c r="F13" i="40"/>
  <c r="Y12" i="40"/>
  <c r="X12" i="40"/>
  <c r="W12" i="40"/>
  <c r="V12" i="40"/>
  <c r="U12" i="40"/>
  <c r="T12" i="40"/>
  <c r="R12" i="40"/>
  <c r="Q12" i="40"/>
  <c r="P12" i="40"/>
  <c r="O12" i="40"/>
  <c r="N12" i="40"/>
  <c r="M12" i="40"/>
  <c r="K12" i="40"/>
  <c r="J12" i="40"/>
  <c r="I12" i="40"/>
  <c r="H12" i="40"/>
  <c r="G12" i="40"/>
  <c r="F12" i="40"/>
  <c r="Y11" i="40"/>
  <c r="X11" i="40"/>
  <c r="W11" i="40"/>
  <c r="V11" i="40"/>
  <c r="U11" i="40"/>
  <c r="T11" i="40"/>
  <c r="R11" i="40"/>
  <c r="Q11" i="40"/>
  <c r="P11" i="40"/>
  <c r="O11" i="40"/>
  <c r="N11" i="40"/>
  <c r="M11" i="40"/>
  <c r="K11" i="40"/>
  <c r="J11" i="40"/>
  <c r="I11" i="40"/>
  <c r="H11" i="40"/>
  <c r="G11" i="40"/>
  <c r="F11" i="40"/>
  <c r="Y10" i="40"/>
  <c r="X10" i="40"/>
  <c r="W10" i="40"/>
  <c r="V10" i="40"/>
  <c r="U10" i="40"/>
  <c r="T10" i="40"/>
  <c r="R10" i="40"/>
  <c r="Q10" i="40"/>
  <c r="P10" i="40"/>
  <c r="O10" i="40"/>
  <c r="N10" i="40"/>
  <c r="M10" i="40"/>
  <c r="K10" i="40"/>
  <c r="J10" i="40"/>
  <c r="I10" i="40"/>
  <c r="H10" i="40"/>
  <c r="G10" i="40"/>
  <c r="F10" i="40"/>
  <c r="BA93" i="39"/>
  <c r="AZ93" i="39"/>
  <c r="AY93" i="39"/>
  <c r="AX93" i="39"/>
  <c r="AW93" i="39"/>
  <c r="AV93" i="39"/>
  <c r="AT93" i="39"/>
  <c r="AS93" i="39"/>
  <c r="AR93" i="39"/>
  <c r="AQ93" i="39"/>
  <c r="AP93" i="39"/>
  <c r="AO93" i="39"/>
  <c r="AM93" i="39"/>
  <c r="AL93" i="39"/>
  <c r="AK93" i="39"/>
  <c r="AJ93" i="39"/>
  <c r="AI93" i="39"/>
  <c r="AH93" i="39"/>
  <c r="AF93" i="39"/>
  <c r="AE93" i="39"/>
  <c r="AD93" i="39"/>
  <c r="AC93" i="39"/>
  <c r="AB93" i="39"/>
  <c r="AA93" i="39"/>
  <c r="Y93" i="39"/>
  <c r="X93" i="39"/>
  <c r="W93" i="39"/>
  <c r="V93" i="39"/>
  <c r="U93" i="39"/>
  <c r="T93" i="39"/>
  <c r="R93" i="39"/>
  <c r="Q93" i="39"/>
  <c r="P93" i="39"/>
  <c r="O93" i="39"/>
  <c r="N93" i="39"/>
  <c r="M93" i="39"/>
  <c r="K93" i="39"/>
  <c r="J93" i="39"/>
  <c r="I93" i="39"/>
  <c r="H93" i="39"/>
  <c r="G93" i="39"/>
  <c r="F93" i="39"/>
  <c r="BA92" i="39"/>
  <c r="AZ92" i="39"/>
  <c r="AY92" i="39"/>
  <c r="AX92" i="39"/>
  <c r="AW92" i="39"/>
  <c r="AV92" i="39"/>
  <c r="AT92" i="39"/>
  <c r="AS92" i="39"/>
  <c r="AR92" i="39"/>
  <c r="AQ92" i="39"/>
  <c r="AP92" i="39"/>
  <c r="AO92" i="39"/>
  <c r="AM92" i="39"/>
  <c r="AL92" i="39"/>
  <c r="AK92" i="39"/>
  <c r="AJ92" i="39"/>
  <c r="AI92" i="39"/>
  <c r="AH92" i="39"/>
  <c r="AF92" i="39"/>
  <c r="AE92" i="39"/>
  <c r="AD92" i="39"/>
  <c r="AC92" i="39"/>
  <c r="AB92" i="39"/>
  <c r="AA92" i="39"/>
  <c r="Y92" i="39"/>
  <c r="X92" i="39"/>
  <c r="W92" i="39"/>
  <c r="V92" i="39"/>
  <c r="U92" i="39"/>
  <c r="T92" i="39"/>
  <c r="R92" i="39"/>
  <c r="Q92" i="39"/>
  <c r="P92" i="39"/>
  <c r="O92" i="39"/>
  <c r="N92" i="39"/>
  <c r="M92" i="39"/>
  <c r="K92" i="39"/>
  <c r="J92" i="39"/>
  <c r="I92" i="39"/>
  <c r="H92" i="39"/>
  <c r="G92" i="39"/>
  <c r="F92" i="39"/>
  <c r="BA91" i="39"/>
  <c r="AZ91" i="39"/>
  <c r="AY91" i="39"/>
  <c r="AX91" i="39"/>
  <c r="AW91" i="39"/>
  <c r="AV91" i="39"/>
  <c r="AT91" i="39"/>
  <c r="AS91" i="39"/>
  <c r="AR91" i="39"/>
  <c r="AQ91" i="39"/>
  <c r="AP91" i="39"/>
  <c r="AO91" i="39"/>
  <c r="AM91" i="39"/>
  <c r="AL91" i="39"/>
  <c r="AK91" i="39"/>
  <c r="AJ91" i="39"/>
  <c r="AI91" i="39"/>
  <c r="AH91" i="39"/>
  <c r="AF91" i="39"/>
  <c r="AE91" i="39"/>
  <c r="AD91" i="39"/>
  <c r="AC91" i="39"/>
  <c r="AB91" i="39"/>
  <c r="AA91" i="39"/>
  <c r="Y91" i="39"/>
  <c r="X91" i="39"/>
  <c r="W91" i="39"/>
  <c r="V91" i="39"/>
  <c r="U91" i="39"/>
  <c r="T91" i="39"/>
  <c r="R91" i="39"/>
  <c r="Q91" i="39"/>
  <c r="P91" i="39"/>
  <c r="O91" i="39"/>
  <c r="N91" i="39"/>
  <c r="M91" i="39"/>
  <c r="K91" i="39"/>
  <c r="J91" i="39"/>
  <c r="I91" i="39"/>
  <c r="H91" i="39"/>
  <c r="G91" i="39"/>
  <c r="F91" i="39"/>
  <c r="BA90" i="39"/>
  <c r="AZ90" i="39"/>
  <c r="AY90" i="39"/>
  <c r="AX90" i="39"/>
  <c r="AW90" i="39"/>
  <c r="AV90" i="39"/>
  <c r="AT90" i="39"/>
  <c r="AS90" i="39"/>
  <c r="AR90" i="39"/>
  <c r="AQ90" i="39"/>
  <c r="AP90" i="39"/>
  <c r="AO90" i="39"/>
  <c r="AM90" i="39"/>
  <c r="AL90" i="39"/>
  <c r="AK90" i="39"/>
  <c r="AJ90" i="39"/>
  <c r="AI90" i="39"/>
  <c r="AH90" i="39"/>
  <c r="AF90" i="39"/>
  <c r="AE90" i="39"/>
  <c r="AD90" i="39"/>
  <c r="AC90" i="39"/>
  <c r="AB90" i="39"/>
  <c r="AA90" i="39"/>
  <c r="Y90" i="39"/>
  <c r="X90" i="39"/>
  <c r="W90" i="39"/>
  <c r="V90" i="39"/>
  <c r="U90" i="39"/>
  <c r="T90" i="39"/>
  <c r="R90" i="39"/>
  <c r="Q90" i="39"/>
  <c r="P90" i="39"/>
  <c r="O90" i="39"/>
  <c r="N90" i="39"/>
  <c r="M90" i="39"/>
  <c r="K90" i="39"/>
  <c r="J90" i="39"/>
  <c r="I90" i="39"/>
  <c r="H90" i="39"/>
  <c r="G90" i="39"/>
  <c r="F90" i="39"/>
  <c r="BA89" i="39"/>
  <c r="AZ89" i="39"/>
  <c r="AY89" i="39"/>
  <c r="AX89" i="39"/>
  <c r="AW89" i="39"/>
  <c r="AV89" i="39"/>
  <c r="AT89" i="39"/>
  <c r="AS89" i="39"/>
  <c r="AR89" i="39"/>
  <c r="AQ89" i="39"/>
  <c r="AP89" i="39"/>
  <c r="AO89" i="39"/>
  <c r="AM89" i="39"/>
  <c r="AL89" i="39"/>
  <c r="AK89" i="39"/>
  <c r="AJ89" i="39"/>
  <c r="AI89" i="39"/>
  <c r="AH89" i="39"/>
  <c r="AF89" i="39"/>
  <c r="AE89" i="39"/>
  <c r="AD89" i="39"/>
  <c r="AC89" i="39"/>
  <c r="AB89" i="39"/>
  <c r="AA89" i="39"/>
  <c r="Y89" i="39"/>
  <c r="X89" i="39"/>
  <c r="W89" i="39"/>
  <c r="V89" i="39"/>
  <c r="U89" i="39"/>
  <c r="T89" i="39"/>
  <c r="R89" i="39"/>
  <c r="Q89" i="39"/>
  <c r="P89" i="39"/>
  <c r="O89" i="39"/>
  <c r="N89" i="39"/>
  <c r="M89" i="39"/>
  <c r="K89" i="39"/>
  <c r="J89" i="39"/>
  <c r="I89" i="39"/>
  <c r="H89" i="39"/>
  <c r="G89" i="39"/>
  <c r="F89" i="39"/>
  <c r="BA88" i="39"/>
  <c r="AZ88" i="39"/>
  <c r="AY88" i="39"/>
  <c r="AX88" i="39"/>
  <c r="AW88" i="39"/>
  <c r="AV88" i="39"/>
  <c r="AT88" i="39"/>
  <c r="AS88" i="39"/>
  <c r="AR88" i="39"/>
  <c r="AQ88" i="39"/>
  <c r="AP88" i="39"/>
  <c r="AO88" i="39"/>
  <c r="AM88" i="39"/>
  <c r="AL88" i="39"/>
  <c r="AK88" i="39"/>
  <c r="AJ88" i="39"/>
  <c r="AI88" i="39"/>
  <c r="AH88" i="39"/>
  <c r="AF88" i="39"/>
  <c r="AE88" i="39"/>
  <c r="AD88" i="39"/>
  <c r="AC88" i="39"/>
  <c r="AB88" i="39"/>
  <c r="AA88" i="39"/>
  <c r="Y88" i="39"/>
  <c r="X88" i="39"/>
  <c r="W88" i="39"/>
  <c r="V88" i="39"/>
  <c r="U88" i="39"/>
  <c r="T88" i="39"/>
  <c r="R88" i="39"/>
  <c r="Q88" i="39"/>
  <c r="P88" i="39"/>
  <c r="O88" i="39"/>
  <c r="N88" i="39"/>
  <c r="M88" i="39"/>
  <c r="K88" i="39"/>
  <c r="J88" i="39"/>
  <c r="I88" i="39"/>
  <c r="H88" i="39"/>
  <c r="G88" i="39"/>
  <c r="F88" i="39"/>
  <c r="BA87" i="39"/>
  <c r="AZ87" i="39"/>
  <c r="AY87" i="39"/>
  <c r="AX87" i="39"/>
  <c r="AW87" i="39"/>
  <c r="AV87" i="39"/>
  <c r="AT87" i="39"/>
  <c r="AS87" i="39"/>
  <c r="AR87" i="39"/>
  <c r="AQ87" i="39"/>
  <c r="AP87" i="39"/>
  <c r="AO87" i="39"/>
  <c r="AM87" i="39"/>
  <c r="AL87" i="39"/>
  <c r="AK87" i="39"/>
  <c r="AJ87" i="39"/>
  <c r="AI87" i="39"/>
  <c r="AH87" i="39"/>
  <c r="AF87" i="39"/>
  <c r="AE87" i="39"/>
  <c r="AD87" i="39"/>
  <c r="AC87" i="39"/>
  <c r="AB87" i="39"/>
  <c r="AA87" i="39"/>
  <c r="Y87" i="39"/>
  <c r="X87" i="39"/>
  <c r="W87" i="39"/>
  <c r="V87" i="39"/>
  <c r="U87" i="39"/>
  <c r="T87" i="39"/>
  <c r="R87" i="39"/>
  <c r="Q87" i="39"/>
  <c r="P87" i="39"/>
  <c r="O87" i="39"/>
  <c r="N87" i="39"/>
  <c r="M87" i="39"/>
  <c r="K87" i="39"/>
  <c r="J87" i="39"/>
  <c r="I87" i="39"/>
  <c r="H87" i="39"/>
  <c r="G87" i="39"/>
  <c r="F87" i="39"/>
  <c r="BA86" i="39"/>
  <c r="AZ86" i="39"/>
  <c r="AY86" i="39"/>
  <c r="AX86" i="39"/>
  <c r="AW86" i="39"/>
  <c r="AV86" i="39"/>
  <c r="AT86" i="39"/>
  <c r="AS86" i="39"/>
  <c r="AR86" i="39"/>
  <c r="AQ86" i="39"/>
  <c r="AP86" i="39"/>
  <c r="AO86" i="39"/>
  <c r="AM86" i="39"/>
  <c r="AL86" i="39"/>
  <c r="AK86" i="39"/>
  <c r="AJ86" i="39"/>
  <c r="AI86" i="39"/>
  <c r="AH86" i="39"/>
  <c r="AF86" i="39"/>
  <c r="AE86" i="39"/>
  <c r="AD86" i="39"/>
  <c r="AC86" i="39"/>
  <c r="AB86" i="39"/>
  <c r="AA86" i="39"/>
  <c r="Y86" i="39"/>
  <c r="X86" i="39"/>
  <c r="W86" i="39"/>
  <c r="V86" i="39"/>
  <c r="U86" i="39"/>
  <c r="T86" i="39"/>
  <c r="R86" i="39"/>
  <c r="Q86" i="39"/>
  <c r="P86" i="39"/>
  <c r="O86" i="39"/>
  <c r="N86" i="39"/>
  <c r="M86" i="39"/>
  <c r="K86" i="39"/>
  <c r="J86" i="39"/>
  <c r="I86" i="39"/>
  <c r="H86" i="39"/>
  <c r="G86" i="39"/>
  <c r="F86" i="39"/>
  <c r="BA85" i="39"/>
  <c r="AZ85" i="39"/>
  <c r="AY85" i="39"/>
  <c r="AX85" i="39"/>
  <c r="AW85" i="39"/>
  <c r="AV85" i="39"/>
  <c r="AT85" i="39"/>
  <c r="AS85" i="39"/>
  <c r="AR85" i="39"/>
  <c r="AQ85" i="39"/>
  <c r="AP85" i="39"/>
  <c r="AO85" i="39"/>
  <c r="AM85" i="39"/>
  <c r="AL85" i="39"/>
  <c r="AK85" i="39"/>
  <c r="AJ85" i="39"/>
  <c r="AI85" i="39"/>
  <c r="AH85" i="39"/>
  <c r="AF85" i="39"/>
  <c r="AE85" i="39"/>
  <c r="AD85" i="39"/>
  <c r="AC85" i="39"/>
  <c r="AB85" i="39"/>
  <c r="AA85" i="39"/>
  <c r="Y85" i="39"/>
  <c r="X85" i="39"/>
  <c r="W85" i="39"/>
  <c r="V85" i="39"/>
  <c r="U85" i="39"/>
  <c r="T85" i="39"/>
  <c r="R85" i="39"/>
  <c r="Q85" i="39"/>
  <c r="P85" i="39"/>
  <c r="O85" i="39"/>
  <c r="N85" i="39"/>
  <c r="M85" i="39"/>
  <c r="K85" i="39"/>
  <c r="J85" i="39"/>
  <c r="I85" i="39"/>
  <c r="H85" i="39"/>
  <c r="G85" i="39"/>
  <c r="F85" i="39"/>
  <c r="BA84" i="39"/>
  <c r="AZ84" i="39"/>
  <c r="AY84" i="39"/>
  <c r="AX84" i="39"/>
  <c r="AW84" i="39"/>
  <c r="AV84" i="39"/>
  <c r="AT84" i="39"/>
  <c r="AS84" i="39"/>
  <c r="AR84" i="39"/>
  <c r="AQ84" i="39"/>
  <c r="AP84" i="39"/>
  <c r="AO84" i="39"/>
  <c r="AM84" i="39"/>
  <c r="AL84" i="39"/>
  <c r="AK84" i="39"/>
  <c r="AJ84" i="39"/>
  <c r="AI84" i="39"/>
  <c r="AH84" i="39"/>
  <c r="AF84" i="39"/>
  <c r="AE84" i="39"/>
  <c r="AD84" i="39"/>
  <c r="AC84" i="39"/>
  <c r="AB84" i="39"/>
  <c r="AA84" i="39"/>
  <c r="Y84" i="39"/>
  <c r="X84" i="39"/>
  <c r="W84" i="39"/>
  <c r="V84" i="39"/>
  <c r="U84" i="39"/>
  <c r="T84" i="39"/>
  <c r="R84" i="39"/>
  <c r="Q84" i="39"/>
  <c r="P84" i="39"/>
  <c r="O84" i="39"/>
  <c r="N84" i="39"/>
  <c r="M84" i="39"/>
  <c r="K84" i="39"/>
  <c r="J84" i="39"/>
  <c r="I84" i="39"/>
  <c r="H84" i="39"/>
  <c r="G84" i="39"/>
  <c r="F84" i="39"/>
  <c r="BA83" i="39"/>
  <c r="AZ83" i="39"/>
  <c r="AY83" i="39"/>
  <c r="AX83" i="39"/>
  <c r="AW83" i="39"/>
  <c r="AV83" i="39"/>
  <c r="AT83" i="39"/>
  <c r="AS83" i="39"/>
  <c r="AR83" i="39"/>
  <c r="AQ83" i="39"/>
  <c r="AP83" i="39"/>
  <c r="AO83" i="39"/>
  <c r="AM83" i="39"/>
  <c r="AL83" i="39"/>
  <c r="AK83" i="39"/>
  <c r="AJ83" i="39"/>
  <c r="AI83" i="39"/>
  <c r="AH83" i="39"/>
  <c r="AF83" i="39"/>
  <c r="AE83" i="39"/>
  <c r="AD83" i="39"/>
  <c r="AC83" i="39"/>
  <c r="AB83" i="39"/>
  <c r="AA83" i="39"/>
  <c r="Y83" i="39"/>
  <c r="X83" i="39"/>
  <c r="W83" i="39"/>
  <c r="V83" i="39"/>
  <c r="U83" i="39"/>
  <c r="T83" i="39"/>
  <c r="R83" i="39"/>
  <c r="Q83" i="39"/>
  <c r="P83" i="39"/>
  <c r="O83" i="39"/>
  <c r="N83" i="39"/>
  <c r="M83" i="39"/>
  <c r="K83" i="39"/>
  <c r="J83" i="39"/>
  <c r="I83" i="39"/>
  <c r="H83" i="39"/>
  <c r="G83" i="39"/>
  <c r="F83" i="39"/>
  <c r="BA82" i="39"/>
  <c r="AZ82" i="39"/>
  <c r="AY82" i="39"/>
  <c r="AX82" i="39"/>
  <c r="AW82" i="39"/>
  <c r="AV82" i="39"/>
  <c r="AT82" i="39"/>
  <c r="AS82" i="39"/>
  <c r="AR82" i="39"/>
  <c r="AQ82" i="39"/>
  <c r="AP82" i="39"/>
  <c r="AO82" i="39"/>
  <c r="AM82" i="39"/>
  <c r="AL82" i="39"/>
  <c r="AK82" i="39"/>
  <c r="AJ82" i="39"/>
  <c r="AI82" i="39"/>
  <c r="AH82" i="39"/>
  <c r="AF82" i="39"/>
  <c r="AE82" i="39"/>
  <c r="AD82" i="39"/>
  <c r="AC82" i="39"/>
  <c r="AB82" i="39"/>
  <c r="AA82" i="39"/>
  <c r="Y82" i="39"/>
  <c r="X82" i="39"/>
  <c r="W82" i="39"/>
  <c r="V82" i="39"/>
  <c r="U82" i="39"/>
  <c r="T82" i="39"/>
  <c r="R82" i="39"/>
  <c r="Q82" i="39"/>
  <c r="P82" i="39"/>
  <c r="O82" i="39"/>
  <c r="N82" i="39"/>
  <c r="M82" i="39"/>
  <c r="K82" i="39"/>
  <c r="J82" i="39"/>
  <c r="I82" i="39"/>
  <c r="H82" i="39"/>
  <c r="G82" i="39"/>
  <c r="F82" i="39"/>
  <c r="BA81" i="39"/>
  <c r="AZ81" i="39"/>
  <c r="AY81" i="39"/>
  <c r="AX81" i="39"/>
  <c r="AW81" i="39"/>
  <c r="AV81" i="39"/>
  <c r="AT81" i="39"/>
  <c r="AS81" i="39"/>
  <c r="AR81" i="39"/>
  <c r="AQ81" i="39"/>
  <c r="AP81" i="39"/>
  <c r="AO81" i="39"/>
  <c r="AM81" i="39"/>
  <c r="AL81" i="39"/>
  <c r="AK81" i="39"/>
  <c r="AJ81" i="39"/>
  <c r="AI81" i="39"/>
  <c r="AH81" i="39"/>
  <c r="AF81" i="39"/>
  <c r="AE81" i="39"/>
  <c r="AD81" i="39"/>
  <c r="AC81" i="39"/>
  <c r="AB81" i="39"/>
  <c r="AA81" i="39"/>
  <c r="Y81" i="39"/>
  <c r="X81" i="39"/>
  <c r="W81" i="39"/>
  <c r="V81" i="39"/>
  <c r="U81" i="39"/>
  <c r="T81" i="39"/>
  <c r="R81" i="39"/>
  <c r="Q81" i="39"/>
  <c r="P81" i="39"/>
  <c r="O81" i="39"/>
  <c r="N81" i="39"/>
  <c r="M81" i="39"/>
  <c r="K81" i="39"/>
  <c r="J81" i="39"/>
  <c r="I81" i="39"/>
  <c r="H81" i="39"/>
  <c r="G81" i="39"/>
  <c r="F81" i="39"/>
  <c r="BA80" i="39"/>
  <c r="AZ80" i="39"/>
  <c r="AY80" i="39"/>
  <c r="AX80" i="39"/>
  <c r="AW80" i="39"/>
  <c r="AV80" i="39"/>
  <c r="AT80" i="39"/>
  <c r="AS80" i="39"/>
  <c r="AR80" i="39"/>
  <c r="AQ80" i="39"/>
  <c r="AP80" i="39"/>
  <c r="AO80" i="39"/>
  <c r="AM80" i="39"/>
  <c r="AL80" i="39"/>
  <c r="AK80" i="39"/>
  <c r="AJ80" i="39"/>
  <c r="AI80" i="39"/>
  <c r="AH80" i="39"/>
  <c r="AF80" i="39"/>
  <c r="AE80" i="39"/>
  <c r="AD80" i="39"/>
  <c r="AC80" i="39"/>
  <c r="AB80" i="39"/>
  <c r="AA80" i="39"/>
  <c r="Y80" i="39"/>
  <c r="X80" i="39"/>
  <c r="W80" i="39"/>
  <c r="V80" i="39"/>
  <c r="U80" i="39"/>
  <c r="T80" i="39"/>
  <c r="R80" i="39"/>
  <c r="Q80" i="39"/>
  <c r="P80" i="39"/>
  <c r="O80" i="39"/>
  <c r="N80" i="39"/>
  <c r="M80" i="39"/>
  <c r="K80" i="39"/>
  <c r="J80" i="39"/>
  <c r="I80" i="39"/>
  <c r="H80" i="39"/>
  <c r="G80" i="39"/>
  <c r="F80" i="39"/>
  <c r="BA79" i="39"/>
  <c r="AZ79" i="39"/>
  <c r="AY79" i="39"/>
  <c r="AX79" i="39"/>
  <c r="AW79" i="39"/>
  <c r="AV79" i="39"/>
  <c r="AT79" i="39"/>
  <c r="AS79" i="39"/>
  <c r="AR79" i="39"/>
  <c r="AQ79" i="39"/>
  <c r="AP79" i="39"/>
  <c r="AO79" i="39"/>
  <c r="AM79" i="39"/>
  <c r="AL79" i="39"/>
  <c r="AK79" i="39"/>
  <c r="AJ79" i="39"/>
  <c r="AI79" i="39"/>
  <c r="AH79" i="39"/>
  <c r="AF79" i="39"/>
  <c r="AE79" i="39"/>
  <c r="AD79" i="39"/>
  <c r="AC79" i="39"/>
  <c r="AB79" i="39"/>
  <c r="AA79" i="39"/>
  <c r="Y79" i="39"/>
  <c r="X79" i="39"/>
  <c r="W79" i="39"/>
  <c r="V79" i="39"/>
  <c r="U79" i="39"/>
  <c r="T79" i="39"/>
  <c r="R79" i="39"/>
  <c r="Q79" i="39"/>
  <c r="P79" i="39"/>
  <c r="O79" i="39"/>
  <c r="N79" i="39"/>
  <c r="M79" i="39"/>
  <c r="K79" i="39"/>
  <c r="J79" i="39"/>
  <c r="I79" i="39"/>
  <c r="H79" i="39"/>
  <c r="G79" i="39"/>
  <c r="F79" i="39"/>
  <c r="BA78" i="39"/>
  <c r="AZ78" i="39"/>
  <c r="AY78" i="39"/>
  <c r="AX78" i="39"/>
  <c r="AW78" i="39"/>
  <c r="AV78" i="39"/>
  <c r="AT78" i="39"/>
  <c r="AS78" i="39"/>
  <c r="AR78" i="39"/>
  <c r="AQ78" i="39"/>
  <c r="AP78" i="39"/>
  <c r="AO78" i="39"/>
  <c r="AM78" i="39"/>
  <c r="AL78" i="39"/>
  <c r="AK78" i="39"/>
  <c r="AJ78" i="39"/>
  <c r="AI78" i="39"/>
  <c r="AH78" i="39"/>
  <c r="AF78" i="39"/>
  <c r="AE78" i="39"/>
  <c r="AD78" i="39"/>
  <c r="AC78" i="39"/>
  <c r="AB78" i="39"/>
  <c r="AA78" i="39"/>
  <c r="Y78" i="39"/>
  <c r="X78" i="39"/>
  <c r="W78" i="39"/>
  <c r="V78" i="39"/>
  <c r="U78" i="39"/>
  <c r="T78" i="39"/>
  <c r="R78" i="39"/>
  <c r="Q78" i="39"/>
  <c r="P78" i="39"/>
  <c r="O78" i="39"/>
  <c r="N78" i="39"/>
  <c r="M78" i="39"/>
  <c r="K78" i="39"/>
  <c r="J78" i="39"/>
  <c r="I78" i="39"/>
  <c r="H78" i="39"/>
  <c r="G78" i="39"/>
  <c r="F78" i="39"/>
  <c r="BA77" i="39"/>
  <c r="AZ77" i="39"/>
  <c r="AY77" i="39"/>
  <c r="AX77" i="39"/>
  <c r="AW77" i="39"/>
  <c r="AV77" i="39"/>
  <c r="AT77" i="39"/>
  <c r="AS77" i="39"/>
  <c r="AR77" i="39"/>
  <c r="AQ77" i="39"/>
  <c r="AP77" i="39"/>
  <c r="AO77" i="39"/>
  <c r="AM77" i="39"/>
  <c r="AL77" i="39"/>
  <c r="AK77" i="39"/>
  <c r="AJ77" i="39"/>
  <c r="AI77" i="39"/>
  <c r="AH77" i="39"/>
  <c r="AF77" i="39"/>
  <c r="AE77" i="39"/>
  <c r="AD77" i="39"/>
  <c r="AC77" i="39"/>
  <c r="AB77" i="39"/>
  <c r="AA77" i="39"/>
  <c r="Y77" i="39"/>
  <c r="X77" i="39"/>
  <c r="W77" i="39"/>
  <c r="V77" i="39"/>
  <c r="U77" i="39"/>
  <c r="T77" i="39"/>
  <c r="R77" i="39"/>
  <c r="Q77" i="39"/>
  <c r="P77" i="39"/>
  <c r="O77" i="39"/>
  <c r="N77" i="39"/>
  <c r="M77" i="39"/>
  <c r="K77" i="39"/>
  <c r="J77" i="39"/>
  <c r="I77" i="39"/>
  <c r="H77" i="39"/>
  <c r="G77" i="39"/>
  <c r="F77" i="39"/>
  <c r="BA76" i="39"/>
  <c r="AZ76" i="39"/>
  <c r="AY76" i="39"/>
  <c r="AX76" i="39"/>
  <c r="AW76" i="39"/>
  <c r="AV76" i="39"/>
  <c r="AT76" i="39"/>
  <c r="AS76" i="39"/>
  <c r="AR76" i="39"/>
  <c r="AQ76" i="39"/>
  <c r="AP76" i="39"/>
  <c r="AO76" i="39"/>
  <c r="AM76" i="39"/>
  <c r="AL76" i="39"/>
  <c r="AK76" i="39"/>
  <c r="AJ76" i="39"/>
  <c r="AI76" i="39"/>
  <c r="AH76" i="39"/>
  <c r="AF76" i="39"/>
  <c r="AE76" i="39"/>
  <c r="AD76" i="39"/>
  <c r="AC76" i="39"/>
  <c r="AB76" i="39"/>
  <c r="AA76" i="39"/>
  <c r="Y76" i="39"/>
  <c r="X76" i="39"/>
  <c r="W76" i="39"/>
  <c r="V76" i="39"/>
  <c r="U76" i="39"/>
  <c r="T76" i="39"/>
  <c r="R76" i="39"/>
  <c r="Q76" i="39"/>
  <c r="P76" i="39"/>
  <c r="O76" i="39"/>
  <c r="N76" i="39"/>
  <c r="M76" i="39"/>
  <c r="K76" i="39"/>
  <c r="J76" i="39"/>
  <c r="I76" i="39"/>
  <c r="H76" i="39"/>
  <c r="G76" i="39"/>
  <c r="F76" i="39"/>
  <c r="BA75" i="39"/>
  <c r="AZ75" i="39"/>
  <c r="AY75" i="39"/>
  <c r="AX75" i="39"/>
  <c r="AW75" i="39"/>
  <c r="AV75" i="39"/>
  <c r="AT75" i="39"/>
  <c r="AS75" i="39"/>
  <c r="AR75" i="39"/>
  <c r="AQ75" i="39"/>
  <c r="AP75" i="39"/>
  <c r="AO75" i="39"/>
  <c r="AM75" i="39"/>
  <c r="AL75" i="39"/>
  <c r="AK75" i="39"/>
  <c r="AJ75" i="39"/>
  <c r="AI75" i="39"/>
  <c r="AH75" i="39"/>
  <c r="AF75" i="39"/>
  <c r="AE75" i="39"/>
  <c r="AD75" i="39"/>
  <c r="AC75" i="39"/>
  <c r="AB75" i="39"/>
  <c r="AA75" i="39"/>
  <c r="Y75" i="39"/>
  <c r="X75" i="39"/>
  <c r="W75" i="39"/>
  <c r="V75" i="39"/>
  <c r="U75" i="39"/>
  <c r="T75" i="39"/>
  <c r="R75" i="39"/>
  <c r="Q75" i="39"/>
  <c r="P75" i="39"/>
  <c r="O75" i="39"/>
  <c r="N75" i="39"/>
  <c r="M75" i="39"/>
  <c r="K75" i="39"/>
  <c r="J75" i="39"/>
  <c r="I75" i="39"/>
  <c r="H75" i="39"/>
  <c r="G75" i="39"/>
  <c r="F75" i="39"/>
  <c r="BA74" i="39"/>
  <c r="AZ74" i="39"/>
  <c r="AY74" i="39"/>
  <c r="AX74" i="39"/>
  <c r="AW74" i="39"/>
  <c r="AV74" i="39"/>
  <c r="AT74" i="39"/>
  <c r="AS74" i="39"/>
  <c r="AR74" i="39"/>
  <c r="AQ74" i="39"/>
  <c r="AP74" i="39"/>
  <c r="AO74" i="39"/>
  <c r="AM74" i="39"/>
  <c r="AL74" i="39"/>
  <c r="AK74" i="39"/>
  <c r="AJ74" i="39"/>
  <c r="AI74" i="39"/>
  <c r="AH74" i="39"/>
  <c r="AF74" i="39"/>
  <c r="AE74" i="39"/>
  <c r="AD74" i="39"/>
  <c r="AC74" i="39"/>
  <c r="AB74" i="39"/>
  <c r="AA74" i="39"/>
  <c r="Y74" i="39"/>
  <c r="X74" i="39"/>
  <c r="W74" i="39"/>
  <c r="V74" i="39"/>
  <c r="U74" i="39"/>
  <c r="T74" i="39"/>
  <c r="R74" i="39"/>
  <c r="Q74" i="39"/>
  <c r="P74" i="39"/>
  <c r="O74" i="39"/>
  <c r="N74" i="39"/>
  <c r="M74" i="39"/>
  <c r="K74" i="39"/>
  <c r="J74" i="39"/>
  <c r="I74" i="39"/>
  <c r="H74" i="39"/>
  <c r="G74" i="39"/>
  <c r="F74" i="39"/>
  <c r="BA73" i="39"/>
  <c r="AZ73" i="39"/>
  <c r="AY73" i="39"/>
  <c r="AX73" i="39"/>
  <c r="AW73" i="39"/>
  <c r="AV73" i="39"/>
  <c r="AT73" i="39"/>
  <c r="AS73" i="39"/>
  <c r="AR73" i="39"/>
  <c r="AQ73" i="39"/>
  <c r="AP73" i="39"/>
  <c r="AO73" i="39"/>
  <c r="AM73" i="39"/>
  <c r="AL73" i="39"/>
  <c r="AK73" i="39"/>
  <c r="AJ73" i="39"/>
  <c r="AI73" i="39"/>
  <c r="AH73" i="39"/>
  <c r="AF73" i="39"/>
  <c r="AE73" i="39"/>
  <c r="AD73" i="39"/>
  <c r="AC73" i="39"/>
  <c r="AB73" i="39"/>
  <c r="AA73" i="39"/>
  <c r="Y73" i="39"/>
  <c r="X73" i="39"/>
  <c r="W73" i="39"/>
  <c r="V73" i="39"/>
  <c r="U73" i="39"/>
  <c r="T73" i="39"/>
  <c r="R73" i="39"/>
  <c r="Q73" i="39"/>
  <c r="P73" i="39"/>
  <c r="O73" i="39"/>
  <c r="N73" i="39"/>
  <c r="M73" i="39"/>
  <c r="K73" i="39"/>
  <c r="J73" i="39"/>
  <c r="I73" i="39"/>
  <c r="H73" i="39"/>
  <c r="G73" i="39"/>
  <c r="F73" i="39"/>
  <c r="BA72" i="39"/>
  <c r="AZ72" i="39"/>
  <c r="AY72" i="39"/>
  <c r="AX72" i="39"/>
  <c r="AW72" i="39"/>
  <c r="AV72" i="39"/>
  <c r="AT72" i="39"/>
  <c r="AS72" i="39"/>
  <c r="AR72" i="39"/>
  <c r="AQ72" i="39"/>
  <c r="AP72" i="39"/>
  <c r="AO72" i="39"/>
  <c r="AM72" i="39"/>
  <c r="AL72" i="39"/>
  <c r="AK72" i="39"/>
  <c r="AJ72" i="39"/>
  <c r="AI72" i="39"/>
  <c r="AH72" i="39"/>
  <c r="AF72" i="39"/>
  <c r="AE72" i="39"/>
  <c r="AD72" i="39"/>
  <c r="AC72" i="39"/>
  <c r="AB72" i="39"/>
  <c r="AA72" i="39"/>
  <c r="Y72" i="39"/>
  <c r="X72" i="39"/>
  <c r="W72" i="39"/>
  <c r="V72" i="39"/>
  <c r="U72" i="39"/>
  <c r="T72" i="39"/>
  <c r="R72" i="39"/>
  <c r="Q72" i="39"/>
  <c r="P72" i="39"/>
  <c r="O72" i="39"/>
  <c r="N72" i="39"/>
  <c r="M72" i="39"/>
  <c r="K72" i="39"/>
  <c r="J72" i="39"/>
  <c r="I72" i="39"/>
  <c r="H72" i="39"/>
  <c r="G72" i="39"/>
  <c r="F72" i="39"/>
  <c r="BA71" i="39"/>
  <c r="AZ71" i="39"/>
  <c r="AY71" i="39"/>
  <c r="AX71" i="39"/>
  <c r="AW71" i="39"/>
  <c r="AV71" i="39"/>
  <c r="AT71" i="39"/>
  <c r="AS71" i="39"/>
  <c r="AR71" i="39"/>
  <c r="AQ71" i="39"/>
  <c r="AP71" i="39"/>
  <c r="AO71" i="39"/>
  <c r="AM71" i="39"/>
  <c r="AL71" i="39"/>
  <c r="AK71" i="39"/>
  <c r="AJ71" i="39"/>
  <c r="AI71" i="39"/>
  <c r="AH71" i="39"/>
  <c r="AF71" i="39"/>
  <c r="AE71" i="39"/>
  <c r="AD71" i="39"/>
  <c r="AC71" i="39"/>
  <c r="AB71" i="39"/>
  <c r="AA71" i="39"/>
  <c r="Y71" i="39"/>
  <c r="X71" i="39"/>
  <c r="W71" i="39"/>
  <c r="V71" i="39"/>
  <c r="U71" i="39"/>
  <c r="T71" i="39"/>
  <c r="R71" i="39"/>
  <c r="Q71" i="39"/>
  <c r="P71" i="39"/>
  <c r="O71" i="39"/>
  <c r="N71" i="39"/>
  <c r="M71" i="39"/>
  <c r="K71" i="39"/>
  <c r="J71" i="39"/>
  <c r="I71" i="39"/>
  <c r="H71" i="39"/>
  <c r="G71" i="39"/>
  <c r="F71" i="39"/>
  <c r="BA70" i="39"/>
  <c r="AZ70" i="39"/>
  <c r="AY70" i="39"/>
  <c r="AX70" i="39"/>
  <c r="AW70" i="39"/>
  <c r="AV70" i="39"/>
  <c r="AT70" i="39"/>
  <c r="AS70" i="39"/>
  <c r="AR70" i="39"/>
  <c r="AQ70" i="39"/>
  <c r="AP70" i="39"/>
  <c r="AO70" i="39"/>
  <c r="AM70" i="39"/>
  <c r="AL70" i="39"/>
  <c r="AK70" i="39"/>
  <c r="AJ70" i="39"/>
  <c r="AI70" i="39"/>
  <c r="AH70" i="39"/>
  <c r="AF70" i="39"/>
  <c r="AE70" i="39"/>
  <c r="AD70" i="39"/>
  <c r="AC70" i="39"/>
  <c r="AB70" i="39"/>
  <c r="AA70" i="39"/>
  <c r="Y70" i="39"/>
  <c r="X70" i="39"/>
  <c r="W70" i="39"/>
  <c r="V70" i="39"/>
  <c r="U70" i="39"/>
  <c r="T70" i="39"/>
  <c r="R70" i="39"/>
  <c r="Q70" i="39"/>
  <c r="P70" i="39"/>
  <c r="O70" i="39"/>
  <c r="N70" i="39"/>
  <c r="M70" i="39"/>
  <c r="K70" i="39"/>
  <c r="J70" i="39"/>
  <c r="I70" i="39"/>
  <c r="H70" i="39"/>
  <c r="G70" i="39"/>
  <c r="F70" i="39"/>
  <c r="BA69" i="39"/>
  <c r="AZ69" i="39"/>
  <c r="AY69" i="39"/>
  <c r="AX69" i="39"/>
  <c r="AW69" i="39"/>
  <c r="AV69" i="39"/>
  <c r="AT69" i="39"/>
  <c r="AS69" i="39"/>
  <c r="AR69" i="39"/>
  <c r="AQ69" i="39"/>
  <c r="AP69" i="39"/>
  <c r="AO69" i="39"/>
  <c r="AM69" i="39"/>
  <c r="AL69" i="39"/>
  <c r="AK69" i="39"/>
  <c r="AJ69" i="39"/>
  <c r="AI69" i="39"/>
  <c r="AH69" i="39"/>
  <c r="AF69" i="39"/>
  <c r="AE69" i="39"/>
  <c r="AD69" i="39"/>
  <c r="AC69" i="39"/>
  <c r="AB69" i="39"/>
  <c r="AA69" i="39"/>
  <c r="Y69" i="39"/>
  <c r="X69" i="39"/>
  <c r="W69" i="39"/>
  <c r="V69" i="39"/>
  <c r="U69" i="39"/>
  <c r="T69" i="39"/>
  <c r="R69" i="39"/>
  <c r="Q69" i="39"/>
  <c r="P69" i="39"/>
  <c r="O69" i="39"/>
  <c r="N69" i="39"/>
  <c r="M69" i="39"/>
  <c r="K69" i="39"/>
  <c r="J69" i="39"/>
  <c r="I69" i="39"/>
  <c r="H69" i="39"/>
  <c r="G69" i="39"/>
  <c r="F69" i="39"/>
  <c r="BA68" i="39"/>
  <c r="AZ68" i="39"/>
  <c r="AY68" i="39"/>
  <c r="AX68" i="39"/>
  <c r="AW68" i="39"/>
  <c r="AV68" i="39"/>
  <c r="AT68" i="39"/>
  <c r="AS68" i="39"/>
  <c r="AR68" i="39"/>
  <c r="AQ68" i="39"/>
  <c r="AP68" i="39"/>
  <c r="AO68" i="39"/>
  <c r="AM68" i="39"/>
  <c r="AL68" i="39"/>
  <c r="AK68" i="39"/>
  <c r="AJ68" i="39"/>
  <c r="AI68" i="39"/>
  <c r="AH68" i="39"/>
  <c r="AF68" i="39"/>
  <c r="AE68" i="39"/>
  <c r="AD68" i="39"/>
  <c r="AC68" i="39"/>
  <c r="AB68" i="39"/>
  <c r="AA68" i="39"/>
  <c r="Y68" i="39"/>
  <c r="X68" i="39"/>
  <c r="W68" i="39"/>
  <c r="V68" i="39"/>
  <c r="U68" i="39"/>
  <c r="T68" i="39"/>
  <c r="R68" i="39"/>
  <c r="Q68" i="39"/>
  <c r="P68" i="39"/>
  <c r="O68" i="39"/>
  <c r="N68" i="39"/>
  <c r="M68" i="39"/>
  <c r="K68" i="39"/>
  <c r="J68" i="39"/>
  <c r="I68" i="39"/>
  <c r="H68" i="39"/>
  <c r="G68" i="39"/>
  <c r="F68" i="39"/>
  <c r="BA67" i="39"/>
  <c r="AZ67" i="39"/>
  <c r="AY67" i="39"/>
  <c r="AX67" i="39"/>
  <c r="AW67" i="39"/>
  <c r="AV67" i="39"/>
  <c r="AT67" i="39"/>
  <c r="AS67" i="39"/>
  <c r="AR67" i="39"/>
  <c r="AQ67" i="39"/>
  <c r="AP67" i="39"/>
  <c r="AO67" i="39"/>
  <c r="AM67" i="39"/>
  <c r="AL67" i="39"/>
  <c r="AK67" i="39"/>
  <c r="AJ67" i="39"/>
  <c r="AI67" i="39"/>
  <c r="AH67" i="39"/>
  <c r="AF67" i="39"/>
  <c r="AE67" i="39"/>
  <c r="AD67" i="39"/>
  <c r="AC67" i="39"/>
  <c r="AB67" i="39"/>
  <c r="AA67" i="39"/>
  <c r="Y67" i="39"/>
  <c r="X67" i="39"/>
  <c r="W67" i="39"/>
  <c r="V67" i="39"/>
  <c r="U67" i="39"/>
  <c r="T67" i="39"/>
  <c r="R67" i="39"/>
  <c r="Q67" i="39"/>
  <c r="P67" i="39"/>
  <c r="O67" i="39"/>
  <c r="N67" i="39"/>
  <c r="M67" i="39"/>
  <c r="K67" i="39"/>
  <c r="J67" i="39"/>
  <c r="I67" i="39"/>
  <c r="H67" i="39"/>
  <c r="G67" i="39"/>
  <c r="F67" i="39"/>
  <c r="BA66" i="39"/>
  <c r="AZ66" i="39"/>
  <c r="AY66" i="39"/>
  <c r="AX66" i="39"/>
  <c r="AW66" i="39"/>
  <c r="AV66" i="39"/>
  <c r="AT66" i="39"/>
  <c r="AS66" i="39"/>
  <c r="AR66" i="39"/>
  <c r="AQ66" i="39"/>
  <c r="AP66" i="39"/>
  <c r="AO66" i="39"/>
  <c r="AM66" i="39"/>
  <c r="AL66" i="39"/>
  <c r="AK66" i="39"/>
  <c r="AJ66" i="39"/>
  <c r="AI66" i="39"/>
  <c r="AH66" i="39"/>
  <c r="AF66" i="39"/>
  <c r="AE66" i="39"/>
  <c r="AD66" i="39"/>
  <c r="AC66" i="39"/>
  <c r="AB66" i="39"/>
  <c r="AA66" i="39"/>
  <c r="Y66" i="39"/>
  <c r="X66" i="39"/>
  <c r="W66" i="39"/>
  <c r="V66" i="39"/>
  <c r="U66" i="39"/>
  <c r="T66" i="39"/>
  <c r="R66" i="39"/>
  <c r="Q66" i="39"/>
  <c r="P66" i="39"/>
  <c r="O66" i="39"/>
  <c r="N66" i="39"/>
  <c r="M66" i="39"/>
  <c r="K66" i="39"/>
  <c r="J66" i="39"/>
  <c r="I66" i="39"/>
  <c r="H66" i="39"/>
  <c r="G66" i="39"/>
  <c r="F66" i="39"/>
  <c r="BA65" i="39"/>
  <c r="AZ65" i="39"/>
  <c r="AY65" i="39"/>
  <c r="AX65" i="39"/>
  <c r="AW65" i="39"/>
  <c r="AV65" i="39"/>
  <c r="AT65" i="39"/>
  <c r="AS65" i="39"/>
  <c r="AR65" i="39"/>
  <c r="AQ65" i="39"/>
  <c r="AP65" i="39"/>
  <c r="AO65" i="39"/>
  <c r="AM65" i="39"/>
  <c r="AL65" i="39"/>
  <c r="AK65" i="39"/>
  <c r="AJ65" i="39"/>
  <c r="AI65" i="39"/>
  <c r="AH65" i="39"/>
  <c r="AF65" i="39"/>
  <c r="AE65" i="39"/>
  <c r="AD65" i="39"/>
  <c r="AC65" i="39"/>
  <c r="AB65" i="39"/>
  <c r="AA65" i="39"/>
  <c r="Y65" i="39"/>
  <c r="X65" i="39"/>
  <c r="W65" i="39"/>
  <c r="V65" i="39"/>
  <c r="U65" i="39"/>
  <c r="T65" i="39"/>
  <c r="R65" i="39"/>
  <c r="Q65" i="39"/>
  <c r="P65" i="39"/>
  <c r="O65" i="39"/>
  <c r="N65" i="39"/>
  <c r="M65" i="39"/>
  <c r="K65" i="39"/>
  <c r="J65" i="39"/>
  <c r="I65" i="39"/>
  <c r="H65" i="39"/>
  <c r="G65" i="39"/>
  <c r="F65" i="39"/>
  <c r="BA64" i="39"/>
  <c r="AZ64" i="39"/>
  <c r="AY64" i="39"/>
  <c r="AX64" i="39"/>
  <c r="AW64" i="39"/>
  <c r="AV64" i="39"/>
  <c r="AT64" i="39"/>
  <c r="AS64" i="39"/>
  <c r="AR64" i="39"/>
  <c r="AQ64" i="39"/>
  <c r="AP64" i="39"/>
  <c r="AO64" i="39"/>
  <c r="AM64" i="39"/>
  <c r="AL64" i="39"/>
  <c r="AK64" i="39"/>
  <c r="AJ64" i="39"/>
  <c r="AI64" i="39"/>
  <c r="AH64" i="39"/>
  <c r="AF64" i="39"/>
  <c r="AE64" i="39"/>
  <c r="AD64" i="39"/>
  <c r="AC64" i="39"/>
  <c r="AB64" i="39"/>
  <c r="AA64" i="39"/>
  <c r="Y64" i="39"/>
  <c r="X64" i="39"/>
  <c r="W64" i="39"/>
  <c r="V64" i="39"/>
  <c r="U64" i="39"/>
  <c r="T64" i="39"/>
  <c r="R64" i="39"/>
  <c r="Q64" i="39"/>
  <c r="P64" i="39"/>
  <c r="O64" i="39"/>
  <c r="N64" i="39"/>
  <c r="M64" i="39"/>
  <c r="K64" i="39"/>
  <c r="J64" i="39"/>
  <c r="I64" i="39"/>
  <c r="H64" i="39"/>
  <c r="G64" i="39"/>
  <c r="F64" i="39"/>
  <c r="BA63" i="39"/>
  <c r="AZ63" i="39"/>
  <c r="AY63" i="39"/>
  <c r="AX63" i="39"/>
  <c r="AW63" i="39"/>
  <c r="AV63" i="39"/>
  <c r="AT63" i="39"/>
  <c r="AS63" i="39"/>
  <c r="AR63" i="39"/>
  <c r="AQ63" i="39"/>
  <c r="AP63" i="39"/>
  <c r="AO63" i="39"/>
  <c r="AM63" i="39"/>
  <c r="AL63" i="39"/>
  <c r="AK63" i="39"/>
  <c r="AJ63" i="39"/>
  <c r="AI63" i="39"/>
  <c r="AH63" i="39"/>
  <c r="AF63" i="39"/>
  <c r="AE63" i="39"/>
  <c r="AD63" i="39"/>
  <c r="AC63" i="39"/>
  <c r="AB63" i="39"/>
  <c r="AA63" i="39"/>
  <c r="Y63" i="39"/>
  <c r="X63" i="39"/>
  <c r="W63" i="39"/>
  <c r="V63" i="39"/>
  <c r="U63" i="39"/>
  <c r="T63" i="39"/>
  <c r="R63" i="39"/>
  <c r="Q63" i="39"/>
  <c r="P63" i="39"/>
  <c r="O63" i="39"/>
  <c r="N63" i="39"/>
  <c r="M63" i="39"/>
  <c r="K63" i="39"/>
  <c r="J63" i="39"/>
  <c r="I63" i="39"/>
  <c r="H63" i="39"/>
  <c r="G63" i="39"/>
  <c r="F63" i="39"/>
  <c r="BA62" i="39"/>
  <c r="AZ62" i="39"/>
  <c r="AY62" i="39"/>
  <c r="AX62" i="39"/>
  <c r="AW62" i="39"/>
  <c r="AV62" i="39"/>
  <c r="AT62" i="39"/>
  <c r="AS62" i="39"/>
  <c r="AR62" i="39"/>
  <c r="AQ62" i="39"/>
  <c r="AP62" i="39"/>
  <c r="AO62" i="39"/>
  <c r="AM62" i="39"/>
  <c r="AL62" i="39"/>
  <c r="AK62" i="39"/>
  <c r="AJ62" i="39"/>
  <c r="AI62" i="39"/>
  <c r="AH62" i="39"/>
  <c r="AF62" i="39"/>
  <c r="AE62" i="39"/>
  <c r="AD62" i="39"/>
  <c r="AC62" i="39"/>
  <c r="AB62" i="39"/>
  <c r="AA62" i="39"/>
  <c r="Y62" i="39"/>
  <c r="X62" i="39"/>
  <c r="W62" i="39"/>
  <c r="V62" i="39"/>
  <c r="U62" i="39"/>
  <c r="T62" i="39"/>
  <c r="R62" i="39"/>
  <c r="Q62" i="39"/>
  <c r="P62" i="39"/>
  <c r="O62" i="39"/>
  <c r="N62" i="39"/>
  <c r="M62" i="39"/>
  <c r="K62" i="39"/>
  <c r="J62" i="39"/>
  <c r="I62" i="39"/>
  <c r="H62" i="39"/>
  <c r="G62" i="39"/>
  <c r="F62" i="39"/>
  <c r="BA61" i="39"/>
  <c r="AZ61" i="39"/>
  <c r="AY61" i="39"/>
  <c r="AX61" i="39"/>
  <c r="AW61" i="39"/>
  <c r="AV61" i="39"/>
  <c r="AT61" i="39"/>
  <c r="AS61" i="39"/>
  <c r="AR61" i="39"/>
  <c r="AQ61" i="39"/>
  <c r="AP61" i="39"/>
  <c r="AO61" i="39"/>
  <c r="AM61" i="39"/>
  <c r="AL61" i="39"/>
  <c r="AK61" i="39"/>
  <c r="AJ61" i="39"/>
  <c r="AI61" i="39"/>
  <c r="AH61" i="39"/>
  <c r="AF61" i="39"/>
  <c r="AE61" i="39"/>
  <c r="AD61" i="39"/>
  <c r="AC61" i="39"/>
  <c r="AB61" i="39"/>
  <c r="AA61" i="39"/>
  <c r="Y61" i="39"/>
  <c r="X61" i="39"/>
  <c r="W61" i="39"/>
  <c r="V61" i="39"/>
  <c r="U61" i="39"/>
  <c r="T61" i="39"/>
  <c r="R61" i="39"/>
  <c r="Q61" i="39"/>
  <c r="P61" i="39"/>
  <c r="O61" i="39"/>
  <c r="N61" i="39"/>
  <c r="M61" i="39"/>
  <c r="K61" i="39"/>
  <c r="J61" i="39"/>
  <c r="I61" i="39"/>
  <c r="H61" i="39"/>
  <c r="G61" i="39"/>
  <c r="F61" i="39"/>
  <c r="BA60" i="39"/>
  <c r="AZ60" i="39"/>
  <c r="AY60" i="39"/>
  <c r="AX60" i="39"/>
  <c r="AW60" i="39"/>
  <c r="AV60" i="39"/>
  <c r="AT60" i="39"/>
  <c r="AS60" i="39"/>
  <c r="AR60" i="39"/>
  <c r="AQ60" i="39"/>
  <c r="AP60" i="39"/>
  <c r="AO60" i="39"/>
  <c r="AM60" i="39"/>
  <c r="AL60" i="39"/>
  <c r="AK60" i="39"/>
  <c r="AJ60" i="39"/>
  <c r="AI60" i="39"/>
  <c r="AH60" i="39"/>
  <c r="AF60" i="39"/>
  <c r="AE60" i="39"/>
  <c r="AD60" i="39"/>
  <c r="AC60" i="39"/>
  <c r="AB60" i="39"/>
  <c r="AA60" i="39"/>
  <c r="Y60" i="39"/>
  <c r="X60" i="39"/>
  <c r="W60" i="39"/>
  <c r="V60" i="39"/>
  <c r="U60" i="39"/>
  <c r="T60" i="39"/>
  <c r="R60" i="39"/>
  <c r="Q60" i="39"/>
  <c r="P60" i="39"/>
  <c r="O60" i="39"/>
  <c r="N60" i="39"/>
  <c r="M60" i="39"/>
  <c r="K60" i="39"/>
  <c r="J60" i="39"/>
  <c r="I60" i="39"/>
  <c r="H60" i="39"/>
  <c r="G60" i="39"/>
  <c r="F60" i="39"/>
  <c r="BA59" i="39"/>
  <c r="AZ59" i="39"/>
  <c r="AY59" i="39"/>
  <c r="AX59" i="39"/>
  <c r="AW59" i="39"/>
  <c r="AV59" i="39"/>
  <c r="AT59" i="39"/>
  <c r="AS59" i="39"/>
  <c r="AR59" i="39"/>
  <c r="AQ59" i="39"/>
  <c r="AP59" i="39"/>
  <c r="AO59" i="39"/>
  <c r="AM59" i="39"/>
  <c r="AL59" i="39"/>
  <c r="AK59" i="39"/>
  <c r="AJ59" i="39"/>
  <c r="AI59" i="39"/>
  <c r="AH59" i="39"/>
  <c r="AF59" i="39"/>
  <c r="AE59" i="39"/>
  <c r="AD59" i="39"/>
  <c r="AC59" i="39"/>
  <c r="AB59" i="39"/>
  <c r="AA59" i="39"/>
  <c r="Y59" i="39"/>
  <c r="X59" i="39"/>
  <c r="W59" i="39"/>
  <c r="V59" i="39"/>
  <c r="U59" i="39"/>
  <c r="T59" i="39"/>
  <c r="R59" i="39"/>
  <c r="Q59" i="39"/>
  <c r="P59" i="39"/>
  <c r="O59" i="39"/>
  <c r="N59" i="39"/>
  <c r="M59" i="39"/>
  <c r="K59" i="39"/>
  <c r="J59" i="39"/>
  <c r="I59" i="39"/>
  <c r="H59" i="39"/>
  <c r="G59" i="39"/>
  <c r="F59" i="39"/>
  <c r="BA58" i="39"/>
  <c r="AZ58" i="39"/>
  <c r="AY58" i="39"/>
  <c r="AX58" i="39"/>
  <c r="AW58" i="39"/>
  <c r="AV58" i="39"/>
  <c r="AT58" i="39"/>
  <c r="AS58" i="39"/>
  <c r="AR58" i="39"/>
  <c r="AQ58" i="39"/>
  <c r="AP58" i="39"/>
  <c r="AO58" i="39"/>
  <c r="AM58" i="39"/>
  <c r="AL58" i="39"/>
  <c r="AK58" i="39"/>
  <c r="AJ58" i="39"/>
  <c r="AI58" i="39"/>
  <c r="AH58" i="39"/>
  <c r="AF58" i="39"/>
  <c r="AE58" i="39"/>
  <c r="AD58" i="39"/>
  <c r="AC58" i="39"/>
  <c r="AB58" i="39"/>
  <c r="AA58" i="39"/>
  <c r="Y58" i="39"/>
  <c r="X58" i="39"/>
  <c r="W58" i="39"/>
  <c r="V58" i="39"/>
  <c r="U58" i="39"/>
  <c r="T58" i="39"/>
  <c r="R58" i="39"/>
  <c r="Q58" i="39"/>
  <c r="P58" i="39"/>
  <c r="O58" i="39"/>
  <c r="N58" i="39"/>
  <c r="M58" i="39"/>
  <c r="K58" i="39"/>
  <c r="J58" i="39"/>
  <c r="I58" i="39"/>
  <c r="H58" i="39"/>
  <c r="G58" i="39"/>
  <c r="F58" i="39"/>
  <c r="BA57" i="39"/>
  <c r="AZ57" i="39"/>
  <c r="AY57" i="39"/>
  <c r="AX57" i="39"/>
  <c r="AW57" i="39"/>
  <c r="AV57" i="39"/>
  <c r="AT57" i="39"/>
  <c r="AS57" i="39"/>
  <c r="AR57" i="39"/>
  <c r="AQ57" i="39"/>
  <c r="AP57" i="39"/>
  <c r="AO57" i="39"/>
  <c r="AM57" i="39"/>
  <c r="AL57" i="39"/>
  <c r="AK57" i="39"/>
  <c r="AJ57" i="39"/>
  <c r="AI57" i="39"/>
  <c r="AH57" i="39"/>
  <c r="AF57" i="39"/>
  <c r="AE57" i="39"/>
  <c r="AD57" i="39"/>
  <c r="AC57" i="39"/>
  <c r="AB57" i="39"/>
  <c r="AA57" i="39"/>
  <c r="Y57" i="39"/>
  <c r="X57" i="39"/>
  <c r="W57" i="39"/>
  <c r="V57" i="39"/>
  <c r="U57" i="39"/>
  <c r="T57" i="39"/>
  <c r="R57" i="39"/>
  <c r="Q57" i="39"/>
  <c r="P57" i="39"/>
  <c r="O57" i="39"/>
  <c r="N57" i="39"/>
  <c r="M57" i="39"/>
  <c r="K57" i="39"/>
  <c r="J57" i="39"/>
  <c r="I57" i="39"/>
  <c r="H57" i="39"/>
  <c r="G57" i="39"/>
  <c r="F57" i="39"/>
  <c r="BA56" i="39"/>
  <c r="AZ56" i="39"/>
  <c r="AY56" i="39"/>
  <c r="AX56" i="39"/>
  <c r="AW56" i="39"/>
  <c r="AV56" i="39"/>
  <c r="AT56" i="39"/>
  <c r="AS56" i="39"/>
  <c r="AR56" i="39"/>
  <c r="AQ56" i="39"/>
  <c r="AP56" i="39"/>
  <c r="AO56" i="39"/>
  <c r="AM56" i="39"/>
  <c r="AL56" i="39"/>
  <c r="AK56" i="39"/>
  <c r="AJ56" i="39"/>
  <c r="AI56" i="39"/>
  <c r="AH56" i="39"/>
  <c r="AF56" i="39"/>
  <c r="AE56" i="39"/>
  <c r="AD56" i="39"/>
  <c r="AC56" i="39"/>
  <c r="AB56" i="39"/>
  <c r="AA56" i="39"/>
  <c r="Y56" i="39"/>
  <c r="X56" i="39"/>
  <c r="W56" i="39"/>
  <c r="V56" i="39"/>
  <c r="U56" i="39"/>
  <c r="T56" i="39"/>
  <c r="R56" i="39"/>
  <c r="Q56" i="39"/>
  <c r="P56" i="39"/>
  <c r="O56" i="39"/>
  <c r="N56" i="39"/>
  <c r="M56" i="39"/>
  <c r="K56" i="39"/>
  <c r="J56" i="39"/>
  <c r="I56" i="39"/>
  <c r="H56" i="39"/>
  <c r="G56" i="39"/>
  <c r="F56" i="39"/>
  <c r="BA55" i="39"/>
  <c r="AZ55" i="39"/>
  <c r="AY55" i="39"/>
  <c r="AX55" i="39"/>
  <c r="AW55" i="39"/>
  <c r="AV55" i="39"/>
  <c r="AT55" i="39"/>
  <c r="AS55" i="39"/>
  <c r="AR55" i="39"/>
  <c r="AQ55" i="39"/>
  <c r="AP55" i="39"/>
  <c r="AO55" i="39"/>
  <c r="AM55" i="39"/>
  <c r="AL55" i="39"/>
  <c r="AK55" i="39"/>
  <c r="AJ55" i="39"/>
  <c r="AI55" i="39"/>
  <c r="AH55" i="39"/>
  <c r="AF55" i="39"/>
  <c r="AE55" i="39"/>
  <c r="AD55" i="39"/>
  <c r="AC55" i="39"/>
  <c r="AB55" i="39"/>
  <c r="AA55" i="39"/>
  <c r="Y55" i="39"/>
  <c r="X55" i="39"/>
  <c r="W55" i="39"/>
  <c r="V55" i="39"/>
  <c r="U55" i="39"/>
  <c r="T55" i="39"/>
  <c r="R55" i="39"/>
  <c r="Q55" i="39"/>
  <c r="P55" i="39"/>
  <c r="O55" i="39"/>
  <c r="N55" i="39"/>
  <c r="M55" i="39"/>
  <c r="K55" i="39"/>
  <c r="J55" i="39"/>
  <c r="I55" i="39"/>
  <c r="H55" i="39"/>
  <c r="G55" i="39"/>
  <c r="F55" i="39"/>
  <c r="BA54" i="39"/>
  <c r="AZ54" i="39"/>
  <c r="AY54" i="39"/>
  <c r="AX54" i="39"/>
  <c r="AW54" i="39"/>
  <c r="AV54" i="39"/>
  <c r="AT54" i="39"/>
  <c r="AS54" i="39"/>
  <c r="AR54" i="39"/>
  <c r="AQ54" i="39"/>
  <c r="AP54" i="39"/>
  <c r="AO54" i="39"/>
  <c r="AM54" i="39"/>
  <c r="AL54" i="39"/>
  <c r="AK54" i="39"/>
  <c r="AJ54" i="39"/>
  <c r="AI54" i="39"/>
  <c r="AH54" i="39"/>
  <c r="AF54" i="39"/>
  <c r="AE54" i="39"/>
  <c r="AD54" i="39"/>
  <c r="AC54" i="39"/>
  <c r="AB54" i="39"/>
  <c r="AA54" i="39"/>
  <c r="Y54" i="39"/>
  <c r="X54" i="39"/>
  <c r="W54" i="39"/>
  <c r="V54" i="39"/>
  <c r="U54" i="39"/>
  <c r="T54" i="39"/>
  <c r="R54" i="39"/>
  <c r="Q54" i="39"/>
  <c r="P54" i="39"/>
  <c r="O54" i="39"/>
  <c r="N54" i="39"/>
  <c r="M54" i="39"/>
  <c r="K54" i="39"/>
  <c r="J54" i="39"/>
  <c r="I54" i="39"/>
  <c r="H54" i="39"/>
  <c r="G54" i="39"/>
  <c r="F54" i="39"/>
  <c r="BA53" i="39"/>
  <c r="AZ53" i="39"/>
  <c r="AY53" i="39"/>
  <c r="AX53" i="39"/>
  <c r="AW53" i="39"/>
  <c r="AV53" i="39"/>
  <c r="AT53" i="39"/>
  <c r="AS53" i="39"/>
  <c r="AR53" i="39"/>
  <c r="AQ53" i="39"/>
  <c r="AP53" i="39"/>
  <c r="AO53" i="39"/>
  <c r="AM53" i="39"/>
  <c r="AL53" i="39"/>
  <c r="AK53" i="39"/>
  <c r="AJ53" i="39"/>
  <c r="AI53" i="39"/>
  <c r="AH53" i="39"/>
  <c r="AF53" i="39"/>
  <c r="AE53" i="39"/>
  <c r="AD53" i="39"/>
  <c r="AC53" i="39"/>
  <c r="AB53" i="39"/>
  <c r="AA53" i="39"/>
  <c r="Y53" i="39"/>
  <c r="X53" i="39"/>
  <c r="W53" i="39"/>
  <c r="V53" i="39"/>
  <c r="U53" i="39"/>
  <c r="T53" i="39"/>
  <c r="R53" i="39"/>
  <c r="Q53" i="39"/>
  <c r="P53" i="39"/>
  <c r="O53" i="39"/>
  <c r="N53" i="39"/>
  <c r="M53" i="39"/>
  <c r="K53" i="39"/>
  <c r="J53" i="39"/>
  <c r="I53" i="39"/>
  <c r="H53" i="39"/>
  <c r="G53" i="39"/>
  <c r="F53" i="39"/>
  <c r="BA52" i="39"/>
  <c r="AZ52" i="39"/>
  <c r="AY52" i="39"/>
  <c r="AX52" i="39"/>
  <c r="AW52" i="39"/>
  <c r="AV52" i="39"/>
  <c r="AT52" i="39"/>
  <c r="AS52" i="39"/>
  <c r="AR52" i="39"/>
  <c r="AQ52" i="39"/>
  <c r="AP52" i="39"/>
  <c r="AO52" i="39"/>
  <c r="AM52" i="39"/>
  <c r="AL52" i="39"/>
  <c r="AK52" i="39"/>
  <c r="AJ52" i="39"/>
  <c r="AI52" i="39"/>
  <c r="AH52" i="39"/>
  <c r="AF52" i="39"/>
  <c r="AE52" i="39"/>
  <c r="AD52" i="39"/>
  <c r="AC52" i="39"/>
  <c r="AB52" i="39"/>
  <c r="AA52" i="39"/>
  <c r="Y52" i="39"/>
  <c r="X52" i="39"/>
  <c r="W52" i="39"/>
  <c r="V52" i="39"/>
  <c r="U52" i="39"/>
  <c r="T52" i="39"/>
  <c r="R52" i="39"/>
  <c r="Q52" i="39"/>
  <c r="P52" i="39"/>
  <c r="O52" i="39"/>
  <c r="N52" i="39"/>
  <c r="M52" i="39"/>
  <c r="K52" i="39"/>
  <c r="J52" i="39"/>
  <c r="I52" i="39"/>
  <c r="H52" i="39"/>
  <c r="G52" i="39"/>
  <c r="F52" i="39"/>
  <c r="BA51" i="39"/>
  <c r="AZ51" i="39"/>
  <c r="AY51" i="39"/>
  <c r="AX51" i="39"/>
  <c r="AW51" i="39"/>
  <c r="AV51" i="39"/>
  <c r="AT51" i="39"/>
  <c r="AS51" i="39"/>
  <c r="AR51" i="39"/>
  <c r="AQ51" i="39"/>
  <c r="AP51" i="39"/>
  <c r="AO51" i="39"/>
  <c r="AM51" i="39"/>
  <c r="AL51" i="39"/>
  <c r="AK51" i="39"/>
  <c r="AJ51" i="39"/>
  <c r="AI51" i="39"/>
  <c r="AH51" i="39"/>
  <c r="AF51" i="39"/>
  <c r="AE51" i="39"/>
  <c r="AD51" i="39"/>
  <c r="AC51" i="39"/>
  <c r="AB51" i="39"/>
  <c r="AA51" i="39"/>
  <c r="Y51" i="39"/>
  <c r="X51" i="39"/>
  <c r="W51" i="39"/>
  <c r="V51" i="39"/>
  <c r="U51" i="39"/>
  <c r="T51" i="39"/>
  <c r="R51" i="39"/>
  <c r="Q51" i="39"/>
  <c r="P51" i="39"/>
  <c r="O51" i="39"/>
  <c r="N51" i="39"/>
  <c r="M51" i="39"/>
  <c r="K51" i="39"/>
  <c r="J51" i="39"/>
  <c r="I51" i="39"/>
  <c r="H51" i="39"/>
  <c r="G51" i="39"/>
  <c r="F51" i="39"/>
  <c r="BA50" i="39"/>
  <c r="AZ50" i="39"/>
  <c r="AY50" i="39"/>
  <c r="AX50" i="39"/>
  <c r="AW50" i="39"/>
  <c r="AV50" i="39"/>
  <c r="AT50" i="39"/>
  <c r="AS50" i="39"/>
  <c r="AR50" i="39"/>
  <c r="AQ50" i="39"/>
  <c r="AP50" i="39"/>
  <c r="AO50" i="39"/>
  <c r="AM50" i="39"/>
  <c r="AL50" i="39"/>
  <c r="AK50" i="39"/>
  <c r="AJ50" i="39"/>
  <c r="AI50" i="39"/>
  <c r="AH50" i="39"/>
  <c r="AF50" i="39"/>
  <c r="AE50" i="39"/>
  <c r="AD50" i="39"/>
  <c r="AC50" i="39"/>
  <c r="AB50" i="39"/>
  <c r="AA50" i="39"/>
  <c r="Y50" i="39"/>
  <c r="X50" i="39"/>
  <c r="W50" i="39"/>
  <c r="V50" i="39"/>
  <c r="U50" i="39"/>
  <c r="T50" i="39"/>
  <c r="R50" i="39"/>
  <c r="Q50" i="39"/>
  <c r="P50" i="39"/>
  <c r="O50" i="39"/>
  <c r="N50" i="39"/>
  <c r="M50" i="39"/>
  <c r="K50" i="39"/>
  <c r="J50" i="39"/>
  <c r="I50" i="39"/>
  <c r="H50" i="39"/>
  <c r="G50" i="39"/>
  <c r="F50" i="39"/>
  <c r="BA49" i="39"/>
  <c r="AZ49" i="39"/>
  <c r="AY49" i="39"/>
  <c r="AX49" i="39"/>
  <c r="AW49" i="39"/>
  <c r="AV49" i="39"/>
  <c r="AT49" i="39"/>
  <c r="AS49" i="39"/>
  <c r="AR49" i="39"/>
  <c r="AQ49" i="39"/>
  <c r="AP49" i="39"/>
  <c r="AO49" i="39"/>
  <c r="AM49" i="39"/>
  <c r="AL49" i="39"/>
  <c r="AK49" i="39"/>
  <c r="AJ49" i="39"/>
  <c r="AI49" i="39"/>
  <c r="AH49" i="39"/>
  <c r="AF49" i="39"/>
  <c r="AE49" i="39"/>
  <c r="AD49" i="39"/>
  <c r="AC49" i="39"/>
  <c r="AB49" i="39"/>
  <c r="AA49" i="39"/>
  <c r="Y49" i="39"/>
  <c r="X49" i="39"/>
  <c r="W49" i="39"/>
  <c r="V49" i="39"/>
  <c r="U49" i="39"/>
  <c r="T49" i="39"/>
  <c r="R49" i="39"/>
  <c r="Q49" i="39"/>
  <c r="P49" i="39"/>
  <c r="O49" i="39"/>
  <c r="N49" i="39"/>
  <c r="M49" i="39"/>
  <c r="K49" i="39"/>
  <c r="J49" i="39"/>
  <c r="I49" i="39"/>
  <c r="H49" i="39"/>
  <c r="G49" i="39"/>
  <c r="F49" i="39"/>
  <c r="BA48" i="39"/>
  <c r="AZ48" i="39"/>
  <c r="AY48" i="39"/>
  <c r="AX48" i="39"/>
  <c r="AW48" i="39"/>
  <c r="AV48" i="39"/>
  <c r="AT48" i="39"/>
  <c r="AS48" i="39"/>
  <c r="AR48" i="39"/>
  <c r="AQ48" i="39"/>
  <c r="AP48" i="39"/>
  <c r="AO48" i="39"/>
  <c r="AM48" i="39"/>
  <c r="AL48" i="39"/>
  <c r="AK48" i="39"/>
  <c r="AJ48" i="39"/>
  <c r="AI48" i="39"/>
  <c r="AH48" i="39"/>
  <c r="AF48" i="39"/>
  <c r="AE48" i="39"/>
  <c r="AD48" i="39"/>
  <c r="AC48" i="39"/>
  <c r="AB48" i="39"/>
  <c r="AA48" i="39"/>
  <c r="Y48" i="39"/>
  <c r="X48" i="39"/>
  <c r="W48" i="39"/>
  <c r="V48" i="39"/>
  <c r="U48" i="39"/>
  <c r="T48" i="39"/>
  <c r="R48" i="39"/>
  <c r="Q48" i="39"/>
  <c r="P48" i="39"/>
  <c r="O48" i="39"/>
  <c r="N48" i="39"/>
  <c r="M48" i="39"/>
  <c r="K48" i="39"/>
  <c r="J48" i="39"/>
  <c r="I48" i="39"/>
  <c r="H48" i="39"/>
  <c r="G48" i="39"/>
  <c r="F48" i="39"/>
  <c r="BA47" i="39"/>
  <c r="AZ47" i="39"/>
  <c r="AY47" i="39"/>
  <c r="AX47" i="39"/>
  <c r="AW47" i="39"/>
  <c r="AV47" i="39"/>
  <c r="AT47" i="39"/>
  <c r="AS47" i="39"/>
  <c r="AR47" i="39"/>
  <c r="AQ47" i="39"/>
  <c r="AP47" i="39"/>
  <c r="AO47" i="39"/>
  <c r="AM47" i="39"/>
  <c r="AL47" i="39"/>
  <c r="AK47" i="39"/>
  <c r="AJ47" i="39"/>
  <c r="AI47" i="39"/>
  <c r="AH47" i="39"/>
  <c r="AF47" i="39"/>
  <c r="AE47" i="39"/>
  <c r="AD47" i="39"/>
  <c r="AC47" i="39"/>
  <c r="AB47" i="39"/>
  <c r="AA47" i="39"/>
  <c r="Y47" i="39"/>
  <c r="X47" i="39"/>
  <c r="W47" i="39"/>
  <c r="V47" i="39"/>
  <c r="U47" i="39"/>
  <c r="T47" i="39"/>
  <c r="R47" i="39"/>
  <c r="Q47" i="39"/>
  <c r="P47" i="39"/>
  <c r="O47" i="39"/>
  <c r="N47" i="39"/>
  <c r="M47" i="39"/>
  <c r="K47" i="39"/>
  <c r="J47" i="39"/>
  <c r="I47" i="39"/>
  <c r="H47" i="39"/>
  <c r="G47" i="39"/>
  <c r="F47" i="39"/>
  <c r="BA46" i="39"/>
  <c r="AZ46" i="39"/>
  <c r="AY46" i="39"/>
  <c r="AX46" i="39"/>
  <c r="AW46" i="39"/>
  <c r="AV46" i="39"/>
  <c r="AT46" i="39"/>
  <c r="AS46" i="39"/>
  <c r="AR46" i="39"/>
  <c r="AQ46" i="39"/>
  <c r="AP46" i="39"/>
  <c r="AO46" i="39"/>
  <c r="AM46" i="39"/>
  <c r="AL46" i="39"/>
  <c r="AK46" i="39"/>
  <c r="AJ46" i="39"/>
  <c r="AI46" i="39"/>
  <c r="AH46" i="39"/>
  <c r="AF46" i="39"/>
  <c r="AE46" i="39"/>
  <c r="AD46" i="39"/>
  <c r="AC46" i="39"/>
  <c r="AB46" i="39"/>
  <c r="AA46" i="39"/>
  <c r="Y46" i="39"/>
  <c r="X46" i="39"/>
  <c r="W46" i="39"/>
  <c r="V46" i="39"/>
  <c r="U46" i="39"/>
  <c r="T46" i="39"/>
  <c r="R46" i="39"/>
  <c r="Q46" i="39"/>
  <c r="P46" i="39"/>
  <c r="O46" i="39"/>
  <c r="N46" i="39"/>
  <c r="M46" i="39"/>
  <c r="K46" i="39"/>
  <c r="J46" i="39"/>
  <c r="I46" i="39"/>
  <c r="H46" i="39"/>
  <c r="G46" i="39"/>
  <c r="F46" i="39"/>
  <c r="BA45" i="39"/>
  <c r="AZ45" i="39"/>
  <c r="AY45" i="39"/>
  <c r="AX45" i="39"/>
  <c r="AW45" i="39"/>
  <c r="AV45" i="39"/>
  <c r="AT45" i="39"/>
  <c r="AS45" i="39"/>
  <c r="AR45" i="39"/>
  <c r="AQ45" i="39"/>
  <c r="AP45" i="39"/>
  <c r="AO45" i="39"/>
  <c r="AM45" i="39"/>
  <c r="AL45" i="39"/>
  <c r="AK45" i="39"/>
  <c r="AJ45" i="39"/>
  <c r="AI45" i="39"/>
  <c r="AH45" i="39"/>
  <c r="AF45" i="39"/>
  <c r="AE45" i="39"/>
  <c r="AD45" i="39"/>
  <c r="AC45" i="39"/>
  <c r="AB45" i="39"/>
  <c r="AA45" i="39"/>
  <c r="Y45" i="39"/>
  <c r="X45" i="39"/>
  <c r="W45" i="39"/>
  <c r="V45" i="39"/>
  <c r="U45" i="39"/>
  <c r="T45" i="39"/>
  <c r="R45" i="39"/>
  <c r="Q45" i="39"/>
  <c r="P45" i="39"/>
  <c r="O45" i="39"/>
  <c r="N45" i="39"/>
  <c r="M45" i="39"/>
  <c r="K45" i="39"/>
  <c r="J45" i="39"/>
  <c r="I45" i="39"/>
  <c r="H45" i="39"/>
  <c r="G45" i="39"/>
  <c r="F45" i="39"/>
  <c r="BA44" i="39"/>
  <c r="AZ44" i="39"/>
  <c r="AY44" i="39"/>
  <c r="AX44" i="39"/>
  <c r="AW44" i="39"/>
  <c r="AV44" i="39"/>
  <c r="AT44" i="39"/>
  <c r="AS44" i="39"/>
  <c r="AR44" i="39"/>
  <c r="AQ44" i="39"/>
  <c r="AP44" i="39"/>
  <c r="AO44" i="39"/>
  <c r="AM44" i="39"/>
  <c r="AL44" i="39"/>
  <c r="AK44" i="39"/>
  <c r="AJ44" i="39"/>
  <c r="AI44" i="39"/>
  <c r="AH44" i="39"/>
  <c r="AF44" i="39"/>
  <c r="AE44" i="39"/>
  <c r="AD44" i="39"/>
  <c r="AC44" i="39"/>
  <c r="AB44" i="39"/>
  <c r="AA44" i="39"/>
  <c r="Y44" i="39"/>
  <c r="X44" i="39"/>
  <c r="W44" i="39"/>
  <c r="V44" i="39"/>
  <c r="U44" i="39"/>
  <c r="T44" i="39"/>
  <c r="R44" i="39"/>
  <c r="Q44" i="39"/>
  <c r="P44" i="39"/>
  <c r="O44" i="39"/>
  <c r="N44" i="39"/>
  <c r="M44" i="39"/>
  <c r="K44" i="39"/>
  <c r="J44" i="39"/>
  <c r="I44" i="39"/>
  <c r="H44" i="39"/>
  <c r="G44" i="39"/>
  <c r="F44" i="39"/>
  <c r="BA43" i="39"/>
  <c r="AZ43" i="39"/>
  <c r="AY43" i="39"/>
  <c r="AX43" i="39"/>
  <c r="AW43" i="39"/>
  <c r="AV43" i="39"/>
  <c r="AT43" i="39"/>
  <c r="AS43" i="39"/>
  <c r="AR43" i="39"/>
  <c r="AQ43" i="39"/>
  <c r="AP43" i="39"/>
  <c r="AO43" i="39"/>
  <c r="AM43" i="39"/>
  <c r="AL43" i="39"/>
  <c r="AK43" i="39"/>
  <c r="AJ43" i="39"/>
  <c r="AI43" i="39"/>
  <c r="AH43" i="39"/>
  <c r="AF43" i="39"/>
  <c r="AE43" i="39"/>
  <c r="AD43" i="39"/>
  <c r="AC43" i="39"/>
  <c r="AB43" i="39"/>
  <c r="AA43" i="39"/>
  <c r="Y43" i="39"/>
  <c r="X43" i="39"/>
  <c r="W43" i="39"/>
  <c r="V43" i="39"/>
  <c r="U43" i="39"/>
  <c r="T43" i="39"/>
  <c r="R43" i="39"/>
  <c r="Q43" i="39"/>
  <c r="P43" i="39"/>
  <c r="O43" i="39"/>
  <c r="N43" i="39"/>
  <c r="M43" i="39"/>
  <c r="K43" i="39"/>
  <c r="J43" i="39"/>
  <c r="I43" i="39"/>
  <c r="H43" i="39"/>
  <c r="G43" i="39"/>
  <c r="F43" i="39"/>
  <c r="BA42" i="39"/>
  <c r="AZ42" i="39"/>
  <c r="AY42" i="39"/>
  <c r="AX42" i="39"/>
  <c r="AW42" i="39"/>
  <c r="AV42" i="39"/>
  <c r="AT42" i="39"/>
  <c r="AS42" i="39"/>
  <c r="AR42" i="39"/>
  <c r="AQ42" i="39"/>
  <c r="AP42" i="39"/>
  <c r="AO42" i="39"/>
  <c r="AM42" i="39"/>
  <c r="AL42" i="39"/>
  <c r="AK42" i="39"/>
  <c r="AJ42" i="39"/>
  <c r="AI42" i="39"/>
  <c r="AH42" i="39"/>
  <c r="AF42" i="39"/>
  <c r="AE42" i="39"/>
  <c r="AD42" i="39"/>
  <c r="AC42" i="39"/>
  <c r="AB42" i="39"/>
  <c r="AA42" i="39"/>
  <c r="Y42" i="39"/>
  <c r="X42" i="39"/>
  <c r="W42" i="39"/>
  <c r="V42" i="39"/>
  <c r="U42" i="39"/>
  <c r="T42" i="39"/>
  <c r="R42" i="39"/>
  <c r="Q42" i="39"/>
  <c r="P42" i="39"/>
  <c r="O42" i="39"/>
  <c r="N42" i="39"/>
  <c r="M42" i="39"/>
  <c r="K42" i="39"/>
  <c r="J42" i="39"/>
  <c r="I42" i="39"/>
  <c r="H42" i="39"/>
  <c r="G42" i="39"/>
  <c r="F42" i="39"/>
  <c r="BA41" i="39"/>
  <c r="AZ41" i="39"/>
  <c r="AY41" i="39"/>
  <c r="AX41" i="39"/>
  <c r="AW41" i="39"/>
  <c r="AV41" i="39"/>
  <c r="AT41" i="39"/>
  <c r="AS41" i="39"/>
  <c r="AR41" i="39"/>
  <c r="AQ41" i="39"/>
  <c r="AP41" i="39"/>
  <c r="AO41" i="39"/>
  <c r="AM41" i="39"/>
  <c r="AL41" i="39"/>
  <c r="AK41" i="39"/>
  <c r="AJ41" i="39"/>
  <c r="AI41" i="39"/>
  <c r="AH41" i="39"/>
  <c r="AF41" i="39"/>
  <c r="AE41" i="39"/>
  <c r="AD41" i="39"/>
  <c r="AC41" i="39"/>
  <c r="AB41" i="39"/>
  <c r="AA41" i="39"/>
  <c r="Y41" i="39"/>
  <c r="X41" i="39"/>
  <c r="W41" i="39"/>
  <c r="V41" i="39"/>
  <c r="U41" i="39"/>
  <c r="T41" i="39"/>
  <c r="R41" i="39"/>
  <c r="Q41" i="39"/>
  <c r="P41" i="39"/>
  <c r="O41" i="39"/>
  <c r="N41" i="39"/>
  <c r="M41" i="39"/>
  <c r="K41" i="39"/>
  <c r="J41" i="39"/>
  <c r="I41" i="39"/>
  <c r="H41" i="39"/>
  <c r="G41" i="39"/>
  <c r="F41" i="39"/>
  <c r="BA40" i="39"/>
  <c r="AZ40" i="39"/>
  <c r="AY40" i="39"/>
  <c r="AX40" i="39"/>
  <c r="AW40" i="39"/>
  <c r="AV40" i="39"/>
  <c r="AT40" i="39"/>
  <c r="AS40" i="39"/>
  <c r="AR40" i="39"/>
  <c r="AQ40" i="39"/>
  <c r="AP40" i="39"/>
  <c r="AO40" i="39"/>
  <c r="AM40" i="39"/>
  <c r="AL40" i="39"/>
  <c r="AK40" i="39"/>
  <c r="AJ40" i="39"/>
  <c r="AI40" i="39"/>
  <c r="AH40" i="39"/>
  <c r="AF40" i="39"/>
  <c r="AE40" i="39"/>
  <c r="AD40" i="39"/>
  <c r="AC40" i="39"/>
  <c r="AB40" i="39"/>
  <c r="AA40" i="39"/>
  <c r="Y40" i="39"/>
  <c r="X40" i="39"/>
  <c r="W40" i="39"/>
  <c r="V40" i="39"/>
  <c r="U40" i="39"/>
  <c r="T40" i="39"/>
  <c r="R40" i="39"/>
  <c r="Q40" i="39"/>
  <c r="P40" i="39"/>
  <c r="O40" i="39"/>
  <c r="N40" i="39"/>
  <c r="M40" i="39"/>
  <c r="K40" i="39"/>
  <c r="J40" i="39"/>
  <c r="I40" i="39"/>
  <c r="H40" i="39"/>
  <c r="G40" i="39"/>
  <c r="F40" i="39"/>
  <c r="BA39" i="39"/>
  <c r="AZ39" i="39"/>
  <c r="AY39" i="39"/>
  <c r="AX39" i="39"/>
  <c r="AW39" i="39"/>
  <c r="AV39" i="39"/>
  <c r="AT39" i="39"/>
  <c r="AS39" i="39"/>
  <c r="AR39" i="39"/>
  <c r="AQ39" i="39"/>
  <c r="AP39" i="39"/>
  <c r="AO39" i="39"/>
  <c r="AM39" i="39"/>
  <c r="AL39" i="39"/>
  <c r="AK39" i="39"/>
  <c r="AJ39" i="39"/>
  <c r="AI39" i="39"/>
  <c r="AH39" i="39"/>
  <c r="AF39" i="39"/>
  <c r="AE39" i="39"/>
  <c r="AD39" i="39"/>
  <c r="AC39" i="39"/>
  <c r="AB39" i="39"/>
  <c r="AA39" i="39"/>
  <c r="Y39" i="39"/>
  <c r="X39" i="39"/>
  <c r="W39" i="39"/>
  <c r="V39" i="39"/>
  <c r="U39" i="39"/>
  <c r="T39" i="39"/>
  <c r="R39" i="39"/>
  <c r="Q39" i="39"/>
  <c r="P39" i="39"/>
  <c r="O39" i="39"/>
  <c r="N39" i="39"/>
  <c r="M39" i="39"/>
  <c r="K39" i="39"/>
  <c r="J39" i="39"/>
  <c r="I39" i="39"/>
  <c r="H39" i="39"/>
  <c r="G39" i="39"/>
  <c r="F39" i="39"/>
  <c r="BA38" i="39"/>
  <c r="AZ38" i="39"/>
  <c r="AY38" i="39"/>
  <c r="AX38" i="39"/>
  <c r="AW38" i="39"/>
  <c r="AV38" i="39"/>
  <c r="AT38" i="39"/>
  <c r="AS38" i="39"/>
  <c r="AR38" i="39"/>
  <c r="AQ38" i="39"/>
  <c r="AP38" i="39"/>
  <c r="AO38" i="39"/>
  <c r="AM38" i="39"/>
  <c r="AL38" i="39"/>
  <c r="AK38" i="39"/>
  <c r="AJ38" i="39"/>
  <c r="AI38" i="39"/>
  <c r="AH38" i="39"/>
  <c r="AF38" i="39"/>
  <c r="AE38" i="39"/>
  <c r="AD38" i="39"/>
  <c r="AC38" i="39"/>
  <c r="AB38" i="39"/>
  <c r="AA38" i="39"/>
  <c r="Y38" i="39"/>
  <c r="X38" i="39"/>
  <c r="W38" i="39"/>
  <c r="V38" i="39"/>
  <c r="U38" i="39"/>
  <c r="T38" i="39"/>
  <c r="R38" i="39"/>
  <c r="Q38" i="39"/>
  <c r="P38" i="39"/>
  <c r="O38" i="39"/>
  <c r="N38" i="39"/>
  <c r="M38" i="39"/>
  <c r="K38" i="39"/>
  <c r="J38" i="39"/>
  <c r="I38" i="39"/>
  <c r="H38" i="39"/>
  <c r="G38" i="39"/>
  <c r="F38" i="39"/>
  <c r="BA37" i="39"/>
  <c r="AZ37" i="39"/>
  <c r="AY37" i="39"/>
  <c r="AX37" i="39"/>
  <c r="AW37" i="39"/>
  <c r="AV37" i="39"/>
  <c r="AT37" i="39"/>
  <c r="AS37" i="39"/>
  <c r="AR37" i="39"/>
  <c r="AQ37" i="39"/>
  <c r="AP37" i="39"/>
  <c r="AO37" i="39"/>
  <c r="AM37" i="39"/>
  <c r="AL37" i="39"/>
  <c r="AK37" i="39"/>
  <c r="AJ37" i="39"/>
  <c r="AI37" i="39"/>
  <c r="AH37" i="39"/>
  <c r="AF37" i="39"/>
  <c r="AE37" i="39"/>
  <c r="AD37" i="39"/>
  <c r="AC37" i="39"/>
  <c r="AB37" i="39"/>
  <c r="AA37" i="39"/>
  <c r="Y37" i="39"/>
  <c r="X37" i="39"/>
  <c r="W37" i="39"/>
  <c r="V37" i="39"/>
  <c r="U37" i="39"/>
  <c r="T37" i="39"/>
  <c r="R37" i="39"/>
  <c r="Q37" i="39"/>
  <c r="P37" i="39"/>
  <c r="O37" i="39"/>
  <c r="N37" i="39"/>
  <c r="M37" i="39"/>
  <c r="K37" i="39"/>
  <c r="J37" i="39"/>
  <c r="I37" i="39"/>
  <c r="H37" i="39"/>
  <c r="G37" i="39"/>
  <c r="F37" i="39"/>
  <c r="BA36" i="39"/>
  <c r="AZ36" i="39"/>
  <c r="AY36" i="39"/>
  <c r="AX36" i="39"/>
  <c r="AW36" i="39"/>
  <c r="AV36" i="39"/>
  <c r="AT36" i="39"/>
  <c r="AS36" i="39"/>
  <c r="AR36" i="39"/>
  <c r="AQ36" i="39"/>
  <c r="AP36" i="39"/>
  <c r="AO36" i="39"/>
  <c r="AM36" i="39"/>
  <c r="AL36" i="39"/>
  <c r="AK36" i="39"/>
  <c r="AJ36" i="39"/>
  <c r="AI36" i="39"/>
  <c r="AH36" i="39"/>
  <c r="AF36" i="39"/>
  <c r="AE36" i="39"/>
  <c r="AD36" i="39"/>
  <c r="AC36" i="39"/>
  <c r="AB36" i="39"/>
  <c r="AA36" i="39"/>
  <c r="Y36" i="39"/>
  <c r="X36" i="39"/>
  <c r="W36" i="39"/>
  <c r="V36" i="39"/>
  <c r="U36" i="39"/>
  <c r="T36" i="39"/>
  <c r="R36" i="39"/>
  <c r="Q36" i="39"/>
  <c r="P36" i="39"/>
  <c r="O36" i="39"/>
  <c r="N36" i="39"/>
  <c r="M36" i="39"/>
  <c r="K36" i="39"/>
  <c r="J36" i="39"/>
  <c r="I36" i="39"/>
  <c r="H36" i="39"/>
  <c r="G36" i="39"/>
  <c r="F36" i="39"/>
  <c r="BA35" i="39"/>
  <c r="AZ35" i="39"/>
  <c r="AY35" i="39"/>
  <c r="AX35" i="39"/>
  <c r="AW35" i="39"/>
  <c r="AV35" i="39"/>
  <c r="AT35" i="39"/>
  <c r="AS35" i="39"/>
  <c r="AR35" i="39"/>
  <c r="AQ35" i="39"/>
  <c r="AP35" i="39"/>
  <c r="AO35" i="39"/>
  <c r="AM35" i="39"/>
  <c r="AL35" i="39"/>
  <c r="AK35" i="39"/>
  <c r="AJ35" i="39"/>
  <c r="AI35" i="39"/>
  <c r="AH35" i="39"/>
  <c r="AF35" i="39"/>
  <c r="AE35" i="39"/>
  <c r="AD35" i="39"/>
  <c r="AC35" i="39"/>
  <c r="AB35" i="39"/>
  <c r="AA35" i="39"/>
  <c r="Y35" i="39"/>
  <c r="X35" i="39"/>
  <c r="W35" i="39"/>
  <c r="V35" i="39"/>
  <c r="U35" i="39"/>
  <c r="T35" i="39"/>
  <c r="R35" i="39"/>
  <c r="Q35" i="39"/>
  <c r="P35" i="39"/>
  <c r="O35" i="39"/>
  <c r="N35" i="39"/>
  <c r="M35" i="39"/>
  <c r="K35" i="39"/>
  <c r="J35" i="39"/>
  <c r="I35" i="39"/>
  <c r="H35" i="39"/>
  <c r="G35" i="39"/>
  <c r="F35" i="39"/>
  <c r="BA34" i="39"/>
  <c r="AZ34" i="39"/>
  <c r="AY34" i="39"/>
  <c r="AX34" i="39"/>
  <c r="AW34" i="39"/>
  <c r="AV34" i="39"/>
  <c r="AT34" i="39"/>
  <c r="AS34" i="39"/>
  <c r="AR34" i="39"/>
  <c r="AQ34" i="39"/>
  <c r="AP34" i="39"/>
  <c r="AO34" i="39"/>
  <c r="AM34" i="39"/>
  <c r="AL34" i="39"/>
  <c r="AK34" i="39"/>
  <c r="AJ34" i="39"/>
  <c r="AI34" i="39"/>
  <c r="AH34" i="39"/>
  <c r="AF34" i="39"/>
  <c r="AE34" i="39"/>
  <c r="AD34" i="39"/>
  <c r="AC34" i="39"/>
  <c r="AB34" i="39"/>
  <c r="AA34" i="39"/>
  <c r="Y34" i="39"/>
  <c r="X34" i="39"/>
  <c r="W34" i="39"/>
  <c r="V34" i="39"/>
  <c r="U34" i="39"/>
  <c r="T34" i="39"/>
  <c r="R34" i="39"/>
  <c r="Q34" i="39"/>
  <c r="P34" i="39"/>
  <c r="O34" i="39"/>
  <c r="N34" i="39"/>
  <c r="M34" i="39"/>
  <c r="K34" i="39"/>
  <c r="J34" i="39"/>
  <c r="I34" i="39"/>
  <c r="H34" i="39"/>
  <c r="G34" i="39"/>
  <c r="F34" i="39"/>
  <c r="BA33" i="39"/>
  <c r="AZ33" i="39"/>
  <c r="AY33" i="39"/>
  <c r="AX33" i="39"/>
  <c r="AW33" i="39"/>
  <c r="AV33" i="39"/>
  <c r="AT33" i="39"/>
  <c r="AS33" i="39"/>
  <c r="AR33" i="39"/>
  <c r="AQ33" i="39"/>
  <c r="AP33" i="39"/>
  <c r="AO33" i="39"/>
  <c r="AM33" i="39"/>
  <c r="AL33" i="39"/>
  <c r="AK33" i="39"/>
  <c r="AJ33" i="39"/>
  <c r="AI33" i="39"/>
  <c r="AH33" i="39"/>
  <c r="AF33" i="39"/>
  <c r="AE33" i="39"/>
  <c r="AD33" i="39"/>
  <c r="AC33" i="39"/>
  <c r="AB33" i="39"/>
  <c r="AA33" i="39"/>
  <c r="Y33" i="39"/>
  <c r="X33" i="39"/>
  <c r="W33" i="39"/>
  <c r="V33" i="39"/>
  <c r="U33" i="39"/>
  <c r="T33" i="39"/>
  <c r="R33" i="39"/>
  <c r="Q33" i="39"/>
  <c r="P33" i="39"/>
  <c r="O33" i="39"/>
  <c r="N33" i="39"/>
  <c r="M33" i="39"/>
  <c r="K33" i="39"/>
  <c r="J33" i="39"/>
  <c r="I33" i="39"/>
  <c r="H33" i="39"/>
  <c r="G33" i="39"/>
  <c r="F33" i="39"/>
  <c r="BA32" i="39"/>
  <c r="AZ32" i="39"/>
  <c r="AY32" i="39"/>
  <c r="AX32" i="39"/>
  <c r="AW32" i="39"/>
  <c r="AV32" i="39"/>
  <c r="AT32" i="39"/>
  <c r="AS32" i="39"/>
  <c r="AR32" i="39"/>
  <c r="AQ32" i="39"/>
  <c r="AP32" i="39"/>
  <c r="AO32" i="39"/>
  <c r="AM32" i="39"/>
  <c r="AL32" i="39"/>
  <c r="AK32" i="39"/>
  <c r="AJ32" i="39"/>
  <c r="AI32" i="39"/>
  <c r="AH32" i="39"/>
  <c r="AF32" i="39"/>
  <c r="AE32" i="39"/>
  <c r="AD32" i="39"/>
  <c r="AC32" i="39"/>
  <c r="AB32" i="39"/>
  <c r="AA32" i="39"/>
  <c r="Y32" i="39"/>
  <c r="X32" i="39"/>
  <c r="W32" i="39"/>
  <c r="V32" i="39"/>
  <c r="U32" i="39"/>
  <c r="T32" i="39"/>
  <c r="R32" i="39"/>
  <c r="Q32" i="39"/>
  <c r="P32" i="39"/>
  <c r="O32" i="39"/>
  <c r="N32" i="39"/>
  <c r="M32" i="39"/>
  <c r="K32" i="39"/>
  <c r="J32" i="39"/>
  <c r="I32" i="39"/>
  <c r="H32" i="39"/>
  <c r="G32" i="39"/>
  <c r="F32" i="39"/>
  <c r="BA31" i="39"/>
  <c r="AZ31" i="39"/>
  <c r="AY31" i="39"/>
  <c r="AX31" i="39"/>
  <c r="AW31" i="39"/>
  <c r="AV31" i="39"/>
  <c r="AT31" i="39"/>
  <c r="AS31" i="39"/>
  <c r="AR31" i="39"/>
  <c r="AQ31" i="39"/>
  <c r="AP31" i="39"/>
  <c r="AO31" i="39"/>
  <c r="AM31" i="39"/>
  <c r="AL31" i="39"/>
  <c r="AK31" i="39"/>
  <c r="AJ31" i="39"/>
  <c r="AI31" i="39"/>
  <c r="AH31" i="39"/>
  <c r="AF31" i="39"/>
  <c r="AE31" i="39"/>
  <c r="AD31" i="39"/>
  <c r="AC31" i="39"/>
  <c r="AB31" i="39"/>
  <c r="AA31" i="39"/>
  <c r="Y31" i="39"/>
  <c r="X31" i="39"/>
  <c r="W31" i="39"/>
  <c r="V31" i="39"/>
  <c r="U31" i="39"/>
  <c r="T31" i="39"/>
  <c r="R31" i="39"/>
  <c r="Q31" i="39"/>
  <c r="P31" i="39"/>
  <c r="O31" i="39"/>
  <c r="N31" i="39"/>
  <c r="M31" i="39"/>
  <c r="K31" i="39"/>
  <c r="J31" i="39"/>
  <c r="I31" i="39"/>
  <c r="H31" i="39"/>
  <c r="G31" i="39"/>
  <c r="F31" i="39"/>
  <c r="BA30" i="39"/>
  <c r="AZ30" i="39"/>
  <c r="AY30" i="39"/>
  <c r="AX30" i="39"/>
  <c r="AW30" i="39"/>
  <c r="AV30" i="39"/>
  <c r="AT30" i="39"/>
  <c r="AS30" i="39"/>
  <c r="AR30" i="39"/>
  <c r="AQ30" i="39"/>
  <c r="AP30" i="39"/>
  <c r="AO30" i="39"/>
  <c r="AM30" i="39"/>
  <c r="AL30" i="39"/>
  <c r="AK30" i="39"/>
  <c r="AJ30" i="39"/>
  <c r="AI30" i="39"/>
  <c r="AH30" i="39"/>
  <c r="AF30" i="39"/>
  <c r="AE30" i="39"/>
  <c r="AD30" i="39"/>
  <c r="AC30" i="39"/>
  <c r="AB30" i="39"/>
  <c r="AA30" i="39"/>
  <c r="Y30" i="39"/>
  <c r="X30" i="39"/>
  <c r="W30" i="39"/>
  <c r="V30" i="39"/>
  <c r="U30" i="39"/>
  <c r="T30" i="39"/>
  <c r="R30" i="39"/>
  <c r="Q30" i="39"/>
  <c r="P30" i="39"/>
  <c r="O30" i="39"/>
  <c r="N30" i="39"/>
  <c r="M30" i="39"/>
  <c r="K30" i="39"/>
  <c r="J30" i="39"/>
  <c r="I30" i="39"/>
  <c r="H30" i="39"/>
  <c r="G30" i="39"/>
  <c r="F30" i="39"/>
  <c r="BA29" i="39"/>
  <c r="AZ29" i="39"/>
  <c r="AY29" i="39"/>
  <c r="AX29" i="39"/>
  <c r="AW29" i="39"/>
  <c r="AV29" i="39"/>
  <c r="AT29" i="39"/>
  <c r="AS29" i="39"/>
  <c r="AR29" i="39"/>
  <c r="AQ29" i="39"/>
  <c r="AP29" i="39"/>
  <c r="AO29" i="39"/>
  <c r="AM29" i="39"/>
  <c r="AL29" i="39"/>
  <c r="AK29" i="39"/>
  <c r="AJ29" i="39"/>
  <c r="AI29" i="39"/>
  <c r="AH29" i="39"/>
  <c r="AF29" i="39"/>
  <c r="AE29" i="39"/>
  <c r="AD29" i="39"/>
  <c r="AC29" i="39"/>
  <c r="AB29" i="39"/>
  <c r="AA29" i="39"/>
  <c r="Y29" i="39"/>
  <c r="X29" i="39"/>
  <c r="W29" i="39"/>
  <c r="V29" i="39"/>
  <c r="U29" i="39"/>
  <c r="T29" i="39"/>
  <c r="R29" i="39"/>
  <c r="Q29" i="39"/>
  <c r="P29" i="39"/>
  <c r="O29" i="39"/>
  <c r="N29" i="39"/>
  <c r="M29" i="39"/>
  <c r="K29" i="39"/>
  <c r="J29" i="39"/>
  <c r="I29" i="39"/>
  <c r="H29" i="39"/>
  <c r="G29" i="39"/>
  <c r="F29" i="39"/>
  <c r="BA28" i="39"/>
  <c r="AZ28" i="39"/>
  <c r="AY28" i="39"/>
  <c r="AX28" i="39"/>
  <c r="AW28" i="39"/>
  <c r="AV28" i="39"/>
  <c r="AT28" i="39"/>
  <c r="AS28" i="39"/>
  <c r="AR28" i="39"/>
  <c r="AQ28" i="39"/>
  <c r="AP28" i="39"/>
  <c r="AO28" i="39"/>
  <c r="AM28" i="39"/>
  <c r="AL28" i="39"/>
  <c r="AK28" i="39"/>
  <c r="AJ28" i="39"/>
  <c r="AI28" i="39"/>
  <c r="AH28" i="39"/>
  <c r="AF28" i="39"/>
  <c r="AE28" i="39"/>
  <c r="AD28" i="39"/>
  <c r="AC28" i="39"/>
  <c r="AB28" i="39"/>
  <c r="AA28" i="39"/>
  <c r="Y28" i="39"/>
  <c r="X28" i="39"/>
  <c r="W28" i="39"/>
  <c r="V28" i="39"/>
  <c r="U28" i="39"/>
  <c r="T28" i="39"/>
  <c r="R28" i="39"/>
  <c r="Q28" i="39"/>
  <c r="P28" i="39"/>
  <c r="O28" i="39"/>
  <c r="N28" i="39"/>
  <c r="M28" i="39"/>
  <c r="K28" i="39"/>
  <c r="J28" i="39"/>
  <c r="I28" i="39"/>
  <c r="H28" i="39"/>
  <c r="G28" i="39"/>
  <c r="F28" i="39"/>
  <c r="BA27" i="39"/>
  <c r="AZ27" i="39"/>
  <c r="AY27" i="39"/>
  <c r="AX27" i="39"/>
  <c r="AW27" i="39"/>
  <c r="AV27" i="39"/>
  <c r="AT27" i="39"/>
  <c r="AS27" i="39"/>
  <c r="AR27" i="39"/>
  <c r="AQ27" i="39"/>
  <c r="AP27" i="39"/>
  <c r="AO27" i="39"/>
  <c r="AM27" i="39"/>
  <c r="AL27" i="39"/>
  <c r="AK27" i="39"/>
  <c r="AJ27" i="39"/>
  <c r="AI27" i="39"/>
  <c r="AH27" i="39"/>
  <c r="AF27" i="39"/>
  <c r="AE27" i="39"/>
  <c r="AD27" i="39"/>
  <c r="AC27" i="39"/>
  <c r="AB27" i="39"/>
  <c r="AA27" i="39"/>
  <c r="Y27" i="39"/>
  <c r="X27" i="39"/>
  <c r="W27" i="39"/>
  <c r="V27" i="39"/>
  <c r="U27" i="39"/>
  <c r="T27" i="39"/>
  <c r="R27" i="39"/>
  <c r="Q27" i="39"/>
  <c r="P27" i="39"/>
  <c r="O27" i="39"/>
  <c r="N27" i="39"/>
  <c r="M27" i="39"/>
  <c r="K27" i="39"/>
  <c r="J27" i="39"/>
  <c r="I27" i="39"/>
  <c r="H27" i="39"/>
  <c r="G27" i="39"/>
  <c r="F27" i="39"/>
  <c r="BA26" i="39"/>
  <c r="AZ26" i="39"/>
  <c r="AY26" i="39"/>
  <c r="AX26" i="39"/>
  <c r="AW26" i="39"/>
  <c r="AV26" i="39"/>
  <c r="AT26" i="39"/>
  <c r="AS26" i="39"/>
  <c r="AR26" i="39"/>
  <c r="AQ26" i="39"/>
  <c r="AP26" i="39"/>
  <c r="AO26" i="39"/>
  <c r="AM26" i="39"/>
  <c r="AL26" i="39"/>
  <c r="AK26" i="39"/>
  <c r="AJ26" i="39"/>
  <c r="AI26" i="39"/>
  <c r="AH26" i="39"/>
  <c r="AF26" i="39"/>
  <c r="AE26" i="39"/>
  <c r="AD26" i="39"/>
  <c r="AC26" i="39"/>
  <c r="AB26" i="39"/>
  <c r="AA26" i="39"/>
  <c r="Y26" i="39"/>
  <c r="X26" i="39"/>
  <c r="W26" i="39"/>
  <c r="V26" i="39"/>
  <c r="U26" i="39"/>
  <c r="T26" i="39"/>
  <c r="R26" i="39"/>
  <c r="Q26" i="39"/>
  <c r="P26" i="39"/>
  <c r="O26" i="39"/>
  <c r="N26" i="39"/>
  <c r="M26" i="39"/>
  <c r="K26" i="39"/>
  <c r="J26" i="39"/>
  <c r="I26" i="39"/>
  <c r="H26" i="39"/>
  <c r="G26" i="39"/>
  <c r="F26" i="39"/>
  <c r="BA25" i="39"/>
  <c r="AZ25" i="39"/>
  <c r="AY25" i="39"/>
  <c r="AX25" i="39"/>
  <c r="AW25" i="39"/>
  <c r="AV25" i="39"/>
  <c r="AT25" i="39"/>
  <c r="AS25" i="39"/>
  <c r="AR25" i="39"/>
  <c r="AQ25" i="39"/>
  <c r="AP25" i="39"/>
  <c r="AO25" i="39"/>
  <c r="AM25" i="39"/>
  <c r="AL25" i="39"/>
  <c r="AK25" i="39"/>
  <c r="AJ25" i="39"/>
  <c r="AI25" i="39"/>
  <c r="AH25" i="39"/>
  <c r="AF25" i="39"/>
  <c r="AE25" i="39"/>
  <c r="AD25" i="39"/>
  <c r="AC25" i="39"/>
  <c r="AB25" i="39"/>
  <c r="AA25" i="39"/>
  <c r="Y25" i="39"/>
  <c r="X25" i="39"/>
  <c r="W25" i="39"/>
  <c r="V25" i="39"/>
  <c r="U25" i="39"/>
  <c r="T25" i="39"/>
  <c r="R25" i="39"/>
  <c r="Q25" i="39"/>
  <c r="P25" i="39"/>
  <c r="O25" i="39"/>
  <c r="N25" i="39"/>
  <c r="M25" i="39"/>
  <c r="K25" i="39"/>
  <c r="J25" i="39"/>
  <c r="I25" i="39"/>
  <c r="H25" i="39"/>
  <c r="G25" i="39"/>
  <c r="F25" i="39"/>
  <c r="BA24" i="39"/>
  <c r="AZ24" i="39"/>
  <c r="AY24" i="39"/>
  <c r="AX24" i="39"/>
  <c r="AW24" i="39"/>
  <c r="AV24" i="39"/>
  <c r="AT24" i="39"/>
  <c r="AS24" i="39"/>
  <c r="AR24" i="39"/>
  <c r="AQ24" i="39"/>
  <c r="AP24" i="39"/>
  <c r="AO24" i="39"/>
  <c r="AM24" i="39"/>
  <c r="AL24" i="39"/>
  <c r="AK24" i="39"/>
  <c r="AJ24" i="39"/>
  <c r="AI24" i="39"/>
  <c r="AH24" i="39"/>
  <c r="AF24" i="39"/>
  <c r="AE24" i="39"/>
  <c r="AD24" i="39"/>
  <c r="AC24" i="39"/>
  <c r="AB24" i="39"/>
  <c r="AA24" i="39"/>
  <c r="Y24" i="39"/>
  <c r="X24" i="39"/>
  <c r="W24" i="39"/>
  <c r="V24" i="39"/>
  <c r="U24" i="39"/>
  <c r="T24" i="39"/>
  <c r="R24" i="39"/>
  <c r="Q24" i="39"/>
  <c r="P24" i="39"/>
  <c r="O24" i="39"/>
  <c r="N24" i="39"/>
  <c r="M24" i="39"/>
  <c r="K24" i="39"/>
  <c r="J24" i="39"/>
  <c r="I24" i="39"/>
  <c r="H24" i="39"/>
  <c r="G24" i="39"/>
  <c r="F24" i="39"/>
  <c r="BA23" i="39"/>
  <c r="AZ23" i="39"/>
  <c r="AY23" i="39"/>
  <c r="AX23" i="39"/>
  <c r="AW23" i="39"/>
  <c r="AV23" i="39"/>
  <c r="AT23" i="39"/>
  <c r="AS23" i="39"/>
  <c r="AR23" i="39"/>
  <c r="AQ23" i="39"/>
  <c r="AP23" i="39"/>
  <c r="AO23" i="39"/>
  <c r="AM23" i="39"/>
  <c r="AL23" i="39"/>
  <c r="AK23" i="39"/>
  <c r="AJ23" i="39"/>
  <c r="AI23" i="39"/>
  <c r="AH23" i="39"/>
  <c r="AF23" i="39"/>
  <c r="AE23" i="39"/>
  <c r="AD23" i="39"/>
  <c r="AC23" i="39"/>
  <c r="AB23" i="39"/>
  <c r="AA23" i="39"/>
  <c r="Y23" i="39"/>
  <c r="X23" i="39"/>
  <c r="W23" i="39"/>
  <c r="V23" i="39"/>
  <c r="U23" i="39"/>
  <c r="T23" i="39"/>
  <c r="R23" i="39"/>
  <c r="Q23" i="39"/>
  <c r="P23" i="39"/>
  <c r="O23" i="39"/>
  <c r="N23" i="39"/>
  <c r="M23" i="39"/>
  <c r="K23" i="39"/>
  <c r="J23" i="39"/>
  <c r="I23" i="39"/>
  <c r="H23" i="39"/>
  <c r="G23" i="39"/>
  <c r="F23" i="39"/>
  <c r="BA22" i="39"/>
  <c r="AZ22" i="39"/>
  <c r="AY22" i="39"/>
  <c r="AX22" i="39"/>
  <c r="AW22" i="39"/>
  <c r="AV22" i="39"/>
  <c r="AT22" i="39"/>
  <c r="AS22" i="39"/>
  <c r="AR22" i="39"/>
  <c r="AQ22" i="39"/>
  <c r="AP22" i="39"/>
  <c r="AO22" i="39"/>
  <c r="AM22" i="39"/>
  <c r="AL22" i="39"/>
  <c r="AK22" i="39"/>
  <c r="AJ22" i="39"/>
  <c r="AI22" i="39"/>
  <c r="AH22" i="39"/>
  <c r="AF22" i="39"/>
  <c r="AE22" i="39"/>
  <c r="AD22" i="39"/>
  <c r="AC22" i="39"/>
  <c r="AB22" i="39"/>
  <c r="AA22" i="39"/>
  <c r="Y22" i="39"/>
  <c r="X22" i="39"/>
  <c r="W22" i="39"/>
  <c r="V22" i="39"/>
  <c r="U22" i="39"/>
  <c r="T22" i="39"/>
  <c r="R22" i="39"/>
  <c r="Q22" i="39"/>
  <c r="P22" i="39"/>
  <c r="O22" i="39"/>
  <c r="N22" i="39"/>
  <c r="M22" i="39"/>
  <c r="K22" i="39"/>
  <c r="J22" i="39"/>
  <c r="I22" i="39"/>
  <c r="H22" i="39"/>
  <c r="G22" i="39"/>
  <c r="F22" i="39"/>
  <c r="BA21" i="39"/>
  <c r="AZ21" i="39"/>
  <c r="AY21" i="39"/>
  <c r="AX21" i="39"/>
  <c r="AW21" i="39"/>
  <c r="AV21" i="39"/>
  <c r="AT21" i="39"/>
  <c r="AS21" i="39"/>
  <c r="AR21" i="39"/>
  <c r="AQ21" i="39"/>
  <c r="AP21" i="39"/>
  <c r="AO21" i="39"/>
  <c r="AM21" i="39"/>
  <c r="AL21" i="39"/>
  <c r="AK21" i="39"/>
  <c r="AJ21" i="39"/>
  <c r="AI21" i="39"/>
  <c r="AH21" i="39"/>
  <c r="AF21" i="39"/>
  <c r="AE21" i="39"/>
  <c r="AD21" i="39"/>
  <c r="AC21" i="39"/>
  <c r="AB21" i="39"/>
  <c r="AA21" i="39"/>
  <c r="Y21" i="39"/>
  <c r="X21" i="39"/>
  <c r="W21" i="39"/>
  <c r="V21" i="39"/>
  <c r="U21" i="39"/>
  <c r="T21" i="39"/>
  <c r="R21" i="39"/>
  <c r="Q21" i="39"/>
  <c r="P21" i="39"/>
  <c r="O21" i="39"/>
  <c r="N21" i="39"/>
  <c r="M21" i="39"/>
  <c r="K21" i="39"/>
  <c r="J21" i="39"/>
  <c r="I21" i="39"/>
  <c r="H21" i="39"/>
  <c r="G21" i="39"/>
  <c r="F21" i="39"/>
  <c r="BA20" i="39"/>
  <c r="AZ20" i="39"/>
  <c r="AY20" i="39"/>
  <c r="AX20" i="39"/>
  <c r="AW20" i="39"/>
  <c r="AV20" i="39"/>
  <c r="AT20" i="39"/>
  <c r="AS20" i="39"/>
  <c r="AR20" i="39"/>
  <c r="AQ20" i="39"/>
  <c r="AP20" i="39"/>
  <c r="AO20" i="39"/>
  <c r="AM20" i="39"/>
  <c r="AL20" i="39"/>
  <c r="AK20" i="39"/>
  <c r="AJ20" i="39"/>
  <c r="AI20" i="39"/>
  <c r="AH20" i="39"/>
  <c r="AF20" i="39"/>
  <c r="AE20" i="39"/>
  <c r="AD20" i="39"/>
  <c r="AC20" i="39"/>
  <c r="AB20" i="39"/>
  <c r="AA20" i="39"/>
  <c r="Y20" i="39"/>
  <c r="X20" i="39"/>
  <c r="W20" i="39"/>
  <c r="V20" i="39"/>
  <c r="U20" i="39"/>
  <c r="T20" i="39"/>
  <c r="R20" i="39"/>
  <c r="Q20" i="39"/>
  <c r="P20" i="39"/>
  <c r="O20" i="39"/>
  <c r="N20" i="39"/>
  <c r="M20" i="39"/>
  <c r="K20" i="39"/>
  <c r="J20" i="39"/>
  <c r="I20" i="39"/>
  <c r="H20" i="39"/>
  <c r="G20" i="39"/>
  <c r="F20" i="39"/>
  <c r="BA19" i="39"/>
  <c r="AZ19" i="39"/>
  <c r="AY19" i="39"/>
  <c r="AX19" i="39"/>
  <c r="AW19" i="39"/>
  <c r="AV19" i="39"/>
  <c r="AT19" i="39"/>
  <c r="AS19" i="39"/>
  <c r="AR19" i="39"/>
  <c r="AQ19" i="39"/>
  <c r="AP19" i="39"/>
  <c r="AO19" i="39"/>
  <c r="AM19" i="39"/>
  <c r="AL19" i="39"/>
  <c r="AK19" i="39"/>
  <c r="AJ19" i="39"/>
  <c r="AI19" i="39"/>
  <c r="AH19" i="39"/>
  <c r="AF19" i="39"/>
  <c r="AE19" i="39"/>
  <c r="AD19" i="39"/>
  <c r="AC19" i="39"/>
  <c r="AB19" i="39"/>
  <c r="AA19" i="39"/>
  <c r="Y19" i="39"/>
  <c r="X19" i="39"/>
  <c r="W19" i="39"/>
  <c r="V19" i="39"/>
  <c r="U19" i="39"/>
  <c r="T19" i="39"/>
  <c r="R19" i="39"/>
  <c r="Q19" i="39"/>
  <c r="P19" i="39"/>
  <c r="O19" i="39"/>
  <c r="N19" i="39"/>
  <c r="M19" i="39"/>
  <c r="K19" i="39"/>
  <c r="J19" i="39"/>
  <c r="I19" i="39"/>
  <c r="H19" i="39"/>
  <c r="G19" i="39"/>
  <c r="F19" i="39"/>
  <c r="BA18" i="39"/>
  <c r="AZ18" i="39"/>
  <c r="AY18" i="39"/>
  <c r="AX18" i="39"/>
  <c r="AW18" i="39"/>
  <c r="AV18" i="39"/>
  <c r="AT18" i="39"/>
  <c r="AS18" i="39"/>
  <c r="AR18" i="39"/>
  <c r="AQ18" i="39"/>
  <c r="AP18" i="39"/>
  <c r="AO18" i="39"/>
  <c r="AM18" i="39"/>
  <c r="AL18" i="39"/>
  <c r="AK18" i="39"/>
  <c r="AJ18" i="39"/>
  <c r="AI18" i="39"/>
  <c r="AH18" i="39"/>
  <c r="AF18" i="39"/>
  <c r="AE18" i="39"/>
  <c r="AD18" i="39"/>
  <c r="AC18" i="39"/>
  <c r="AB18" i="39"/>
  <c r="AA18" i="39"/>
  <c r="Y18" i="39"/>
  <c r="X18" i="39"/>
  <c r="W18" i="39"/>
  <c r="V18" i="39"/>
  <c r="U18" i="39"/>
  <c r="T18" i="39"/>
  <c r="R18" i="39"/>
  <c r="Q18" i="39"/>
  <c r="P18" i="39"/>
  <c r="O18" i="39"/>
  <c r="N18" i="39"/>
  <c r="M18" i="39"/>
  <c r="K18" i="39"/>
  <c r="J18" i="39"/>
  <c r="I18" i="39"/>
  <c r="H18" i="39"/>
  <c r="G18" i="39"/>
  <c r="F18" i="39"/>
  <c r="BA17" i="39"/>
  <c r="AZ17" i="39"/>
  <c r="AY17" i="39"/>
  <c r="AX17" i="39"/>
  <c r="AW17" i="39"/>
  <c r="AV17" i="39"/>
  <c r="AT17" i="39"/>
  <c r="AS17" i="39"/>
  <c r="AR17" i="39"/>
  <c r="AQ17" i="39"/>
  <c r="AP17" i="39"/>
  <c r="AO17" i="39"/>
  <c r="AM17" i="39"/>
  <c r="AL17" i="39"/>
  <c r="AK17" i="39"/>
  <c r="AJ17" i="39"/>
  <c r="AI17" i="39"/>
  <c r="AH17" i="39"/>
  <c r="AF17" i="39"/>
  <c r="AE17" i="39"/>
  <c r="AD17" i="39"/>
  <c r="AC17" i="39"/>
  <c r="AB17" i="39"/>
  <c r="AA17" i="39"/>
  <c r="Y17" i="39"/>
  <c r="X17" i="39"/>
  <c r="W17" i="39"/>
  <c r="V17" i="39"/>
  <c r="U17" i="39"/>
  <c r="T17" i="39"/>
  <c r="R17" i="39"/>
  <c r="Q17" i="39"/>
  <c r="P17" i="39"/>
  <c r="O17" i="39"/>
  <c r="N17" i="39"/>
  <c r="M17" i="39"/>
  <c r="K17" i="39"/>
  <c r="J17" i="39"/>
  <c r="I17" i="39"/>
  <c r="H17" i="39"/>
  <c r="G17" i="39"/>
  <c r="F17" i="39"/>
  <c r="BA16" i="39"/>
  <c r="AZ16" i="39"/>
  <c r="AY16" i="39"/>
  <c r="AX16" i="39"/>
  <c r="AW16" i="39"/>
  <c r="AV16" i="39"/>
  <c r="AT16" i="39"/>
  <c r="AS16" i="39"/>
  <c r="AR16" i="39"/>
  <c r="AQ16" i="39"/>
  <c r="AP16" i="39"/>
  <c r="AO16" i="39"/>
  <c r="AM16" i="39"/>
  <c r="AL16" i="39"/>
  <c r="AK16" i="39"/>
  <c r="AJ16" i="39"/>
  <c r="AI16" i="39"/>
  <c r="AH16" i="39"/>
  <c r="AF16" i="39"/>
  <c r="AE16" i="39"/>
  <c r="AD16" i="39"/>
  <c r="AC16" i="39"/>
  <c r="AB16" i="39"/>
  <c r="AA16" i="39"/>
  <c r="Y16" i="39"/>
  <c r="X16" i="39"/>
  <c r="W16" i="39"/>
  <c r="V16" i="39"/>
  <c r="U16" i="39"/>
  <c r="T16" i="39"/>
  <c r="R16" i="39"/>
  <c r="Q16" i="39"/>
  <c r="P16" i="39"/>
  <c r="O16" i="39"/>
  <c r="N16" i="39"/>
  <c r="M16" i="39"/>
  <c r="K16" i="39"/>
  <c r="J16" i="39"/>
  <c r="I16" i="39"/>
  <c r="H16" i="39"/>
  <c r="G16" i="39"/>
  <c r="F16" i="39"/>
  <c r="BA15" i="39"/>
  <c r="AZ15" i="39"/>
  <c r="AY15" i="39"/>
  <c r="AX15" i="39"/>
  <c r="AW15" i="39"/>
  <c r="AV15" i="39"/>
  <c r="AT15" i="39"/>
  <c r="AS15" i="39"/>
  <c r="AR15" i="39"/>
  <c r="AQ15" i="39"/>
  <c r="AP15" i="39"/>
  <c r="AO15" i="39"/>
  <c r="AM15" i="39"/>
  <c r="AL15" i="39"/>
  <c r="AK15" i="39"/>
  <c r="AJ15" i="39"/>
  <c r="AI15" i="39"/>
  <c r="AH15" i="39"/>
  <c r="AF15" i="39"/>
  <c r="AE15" i="39"/>
  <c r="AD15" i="39"/>
  <c r="AC15" i="39"/>
  <c r="AB15" i="39"/>
  <c r="AA15" i="39"/>
  <c r="Y15" i="39"/>
  <c r="X15" i="39"/>
  <c r="W15" i="39"/>
  <c r="V15" i="39"/>
  <c r="U15" i="39"/>
  <c r="T15" i="39"/>
  <c r="R15" i="39"/>
  <c r="Q15" i="39"/>
  <c r="P15" i="39"/>
  <c r="O15" i="39"/>
  <c r="N15" i="39"/>
  <c r="M15" i="39"/>
  <c r="K15" i="39"/>
  <c r="J15" i="39"/>
  <c r="I15" i="39"/>
  <c r="H15" i="39"/>
  <c r="G15" i="39"/>
  <c r="F15" i="39"/>
  <c r="BA14" i="39"/>
  <c r="AZ14" i="39"/>
  <c r="AY14" i="39"/>
  <c r="AX14" i="39"/>
  <c r="AW14" i="39"/>
  <c r="AV14" i="39"/>
  <c r="AT14" i="39"/>
  <c r="AS14" i="39"/>
  <c r="AR14" i="39"/>
  <c r="AQ14" i="39"/>
  <c r="AP14" i="39"/>
  <c r="AO14" i="39"/>
  <c r="AM14" i="39"/>
  <c r="AL14" i="39"/>
  <c r="AK14" i="39"/>
  <c r="AJ14" i="39"/>
  <c r="AI14" i="39"/>
  <c r="AH14" i="39"/>
  <c r="AF14" i="39"/>
  <c r="AE14" i="39"/>
  <c r="AD14" i="39"/>
  <c r="AC14" i="39"/>
  <c r="AB14" i="39"/>
  <c r="AA14" i="39"/>
  <c r="Y14" i="39"/>
  <c r="X14" i="39"/>
  <c r="W14" i="39"/>
  <c r="V14" i="39"/>
  <c r="U14" i="39"/>
  <c r="T14" i="39"/>
  <c r="R14" i="39"/>
  <c r="Q14" i="39"/>
  <c r="P14" i="39"/>
  <c r="O14" i="39"/>
  <c r="N14" i="39"/>
  <c r="M14" i="39"/>
  <c r="K14" i="39"/>
  <c r="J14" i="39"/>
  <c r="I14" i="39"/>
  <c r="H14" i="39"/>
  <c r="G14" i="39"/>
  <c r="F14" i="39"/>
  <c r="BA13" i="39"/>
  <c r="AZ13" i="39"/>
  <c r="AY13" i="39"/>
  <c r="AX13" i="39"/>
  <c r="AW13" i="39"/>
  <c r="AV13" i="39"/>
  <c r="AT13" i="39"/>
  <c r="AS13" i="39"/>
  <c r="AR13" i="39"/>
  <c r="AQ13" i="39"/>
  <c r="AP13" i="39"/>
  <c r="AO13" i="39"/>
  <c r="AM13" i="39"/>
  <c r="AL13" i="39"/>
  <c r="AK13" i="39"/>
  <c r="AJ13" i="39"/>
  <c r="AI13" i="39"/>
  <c r="AH13" i="39"/>
  <c r="AF13" i="39"/>
  <c r="AE13" i="39"/>
  <c r="AD13" i="39"/>
  <c r="AC13" i="39"/>
  <c r="AB13" i="39"/>
  <c r="AA13" i="39"/>
  <c r="Y13" i="39"/>
  <c r="X13" i="39"/>
  <c r="W13" i="39"/>
  <c r="V13" i="39"/>
  <c r="U13" i="39"/>
  <c r="T13" i="39"/>
  <c r="R13" i="39"/>
  <c r="Q13" i="39"/>
  <c r="P13" i="39"/>
  <c r="O13" i="39"/>
  <c r="N13" i="39"/>
  <c r="M13" i="39"/>
  <c r="K13" i="39"/>
  <c r="J13" i="39"/>
  <c r="I13" i="39"/>
  <c r="H13" i="39"/>
  <c r="G13" i="39"/>
  <c r="F13" i="39"/>
  <c r="BA12" i="39"/>
  <c r="AZ12" i="39"/>
  <c r="AY12" i="39"/>
  <c r="AX12" i="39"/>
  <c r="AW12" i="39"/>
  <c r="AV12" i="39"/>
  <c r="AT12" i="39"/>
  <c r="AS12" i="39"/>
  <c r="AR12" i="39"/>
  <c r="AQ12" i="39"/>
  <c r="AP12" i="39"/>
  <c r="AO12" i="39"/>
  <c r="AM12" i="39"/>
  <c r="AL12" i="39"/>
  <c r="AK12" i="39"/>
  <c r="AJ12" i="39"/>
  <c r="AI12" i="39"/>
  <c r="AH12" i="39"/>
  <c r="AF12" i="39"/>
  <c r="AE12" i="39"/>
  <c r="AD12" i="39"/>
  <c r="AC12" i="39"/>
  <c r="AB12" i="39"/>
  <c r="AA12" i="39"/>
  <c r="Y12" i="39"/>
  <c r="X12" i="39"/>
  <c r="W12" i="39"/>
  <c r="V12" i="39"/>
  <c r="U12" i="39"/>
  <c r="T12" i="39"/>
  <c r="R12" i="39"/>
  <c r="Q12" i="39"/>
  <c r="P12" i="39"/>
  <c r="O12" i="39"/>
  <c r="N12" i="39"/>
  <c r="M12" i="39"/>
  <c r="K12" i="39"/>
  <c r="J12" i="39"/>
  <c r="I12" i="39"/>
  <c r="H12" i="39"/>
  <c r="G12" i="39"/>
  <c r="F12" i="39"/>
  <c r="BA11" i="39"/>
  <c r="AZ11" i="39"/>
  <c r="AY11" i="39"/>
  <c r="AX11" i="39"/>
  <c r="AW11" i="39"/>
  <c r="AV11" i="39"/>
  <c r="AT11" i="39"/>
  <c r="AS11" i="39"/>
  <c r="AR11" i="39"/>
  <c r="AQ11" i="39"/>
  <c r="AP11" i="39"/>
  <c r="AO11" i="39"/>
  <c r="AM11" i="39"/>
  <c r="AL11" i="39"/>
  <c r="AK11" i="39"/>
  <c r="AJ11" i="39"/>
  <c r="AI11" i="39"/>
  <c r="AH11" i="39"/>
  <c r="AF11" i="39"/>
  <c r="AE11" i="39"/>
  <c r="AD11" i="39"/>
  <c r="AC11" i="39"/>
  <c r="AB11" i="39"/>
  <c r="AA11" i="39"/>
  <c r="Y11" i="39"/>
  <c r="X11" i="39"/>
  <c r="W11" i="39"/>
  <c r="V11" i="39"/>
  <c r="U11" i="39"/>
  <c r="T11" i="39"/>
  <c r="R11" i="39"/>
  <c r="Q11" i="39"/>
  <c r="P11" i="39"/>
  <c r="O11" i="39"/>
  <c r="N11" i="39"/>
  <c r="M11" i="39"/>
  <c r="K11" i="39"/>
  <c r="J11" i="39"/>
  <c r="I11" i="39"/>
  <c r="H11" i="39"/>
  <c r="G11" i="39"/>
  <c r="F11" i="39"/>
  <c r="BA10" i="39"/>
  <c r="AZ10" i="39"/>
  <c r="AY10" i="39"/>
  <c r="AX10" i="39"/>
  <c r="AW10" i="39"/>
  <c r="AV10" i="39"/>
  <c r="AT10" i="39"/>
  <c r="AS10" i="39"/>
  <c r="AR10" i="39"/>
  <c r="AQ10" i="39"/>
  <c r="AP10" i="39"/>
  <c r="AO10" i="39"/>
  <c r="AM10" i="39"/>
  <c r="AL10" i="39"/>
  <c r="AK10" i="39"/>
  <c r="AJ10" i="39"/>
  <c r="AI10" i="39"/>
  <c r="AH10" i="39"/>
  <c r="AF10" i="39"/>
  <c r="AE10" i="39"/>
  <c r="AD10" i="39"/>
  <c r="AC10" i="39"/>
  <c r="AB10" i="39"/>
  <c r="AA10" i="39"/>
  <c r="Y10" i="39"/>
  <c r="X10" i="39"/>
  <c r="W10" i="39"/>
  <c r="V10" i="39"/>
  <c r="U10" i="39"/>
  <c r="T10" i="39"/>
  <c r="R10" i="39"/>
  <c r="Q10" i="39"/>
  <c r="P10" i="39"/>
  <c r="O10" i="39"/>
  <c r="N10" i="39"/>
  <c r="M10" i="39"/>
  <c r="K10" i="39"/>
  <c r="J10" i="39"/>
  <c r="I10" i="39"/>
  <c r="H10" i="39"/>
  <c r="G10" i="39"/>
  <c r="F10" i="39"/>
  <c r="A71" i="71" l="1"/>
  <c r="A75" i="71" s="1"/>
  <c r="A79" i="71" s="1"/>
  <c r="A83" i="71" s="1"/>
  <c r="A87" i="71" s="1"/>
  <c r="A91" i="71" s="1"/>
  <c r="A43" i="71"/>
  <c r="A47" i="71" s="1"/>
  <c r="A51" i="71" s="1"/>
  <c r="A55" i="71" s="1"/>
  <c r="A59" i="71" s="1"/>
  <c r="A63" i="71" s="1"/>
  <c r="A15" i="71"/>
  <c r="A19" i="71" s="1"/>
  <c r="A23" i="71" s="1"/>
  <c r="A27" i="71" s="1"/>
  <c r="A31" i="71" s="1"/>
  <c r="A35" i="71" s="1"/>
  <c r="A74" i="70"/>
  <c r="A78" i="70" s="1"/>
  <c r="A82" i="70" s="1"/>
  <c r="A86" i="70" s="1"/>
  <c r="A90" i="70" s="1"/>
  <c r="A94" i="70" s="1"/>
  <c r="A46" i="70"/>
  <c r="A50" i="70" s="1"/>
  <c r="A54" i="70" s="1"/>
  <c r="A58" i="70" s="1"/>
  <c r="A62" i="70" s="1"/>
  <c r="A66" i="70" s="1"/>
  <c r="A18" i="70"/>
  <c r="A22" i="70" s="1"/>
  <c r="A26" i="70" s="1"/>
  <c r="A30" i="70" s="1"/>
  <c r="A34" i="70" s="1"/>
  <c r="A38" i="70" s="1"/>
  <c r="S11" i="56" l="1"/>
  <c r="AA11" i="56" s="1"/>
  <c r="AI11" i="56" s="1"/>
  <c r="AQ11" i="56" s="1"/>
  <c r="AY11" i="56" s="1"/>
  <c r="A12" i="37" l="1"/>
  <c r="BA93" i="47"/>
  <c r="AZ93" i="47"/>
  <c r="AY93" i="47"/>
  <c r="AX93" i="47"/>
  <c r="AW93" i="47"/>
  <c r="AV93" i="47"/>
  <c r="BA92" i="47"/>
  <c r="AZ92" i="47"/>
  <c r="AY92" i="47"/>
  <c r="AX92" i="47"/>
  <c r="AW92" i="47"/>
  <c r="AV92" i="47"/>
  <c r="BA91" i="47"/>
  <c r="AZ91" i="47"/>
  <c r="AY91" i="47"/>
  <c r="AX91" i="47"/>
  <c r="AW91" i="47"/>
  <c r="AV91" i="47"/>
  <c r="BA90" i="47"/>
  <c r="AZ90" i="47"/>
  <c r="AY90" i="47"/>
  <c r="AX90" i="47"/>
  <c r="AW90" i="47"/>
  <c r="AV90" i="47"/>
  <c r="BA89" i="47"/>
  <c r="AZ89" i="47"/>
  <c r="AY89" i="47"/>
  <c r="AX89" i="47"/>
  <c r="AW89" i="47"/>
  <c r="AV89" i="47"/>
  <c r="BA88" i="47"/>
  <c r="AZ88" i="47"/>
  <c r="AY88" i="47"/>
  <c r="AX88" i="47"/>
  <c r="AW88" i="47"/>
  <c r="AV88" i="47"/>
  <c r="BA87" i="47"/>
  <c r="AZ87" i="47"/>
  <c r="AY87" i="47"/>
  <c r="AX87" i="47"/>
  <c r="AW87" i="47"/>
  <c r="AV87" i="47"/>
  <c r="BA86" i="47"/>
  <c r="AZ86" i="47"/>
  <c r="AY86" i="47"/>
  <c r="AX86" i="47"/>
  <c r="AW86" i="47"/>
  <c r="AV86" i="47"/>
  <c r="BA85" i="47"/>
  <c r="AZ85" i="47"/>
  <c r="AY85" i="47"/>
  <c r="AX85" i="47"/>
  <c r="AW85" i="47"/>
  <c r="AV85" i="47"/>
  <c r="BA84" i="47"/>
  <c r="AZ84" i="47"/>
  <c r="AY84" i="47"/>
  <c r="AX84" i="47"/>
  <c r="AW84" i="47"/>
  <c r="AV84" i="47"/>
  <c r="BA83" i="47"/>
  <c r="AZ83" i="47"/>
  <c r="AY83" i="47"/>
  <c r="AX83" i="47"/>
  <c r="AW83" i="47"/>
  <c r="AV83" i="47"/>
  <c r="BA82" i="47"/>
  <c r="AZ82" i="47"/>
  <c r="AY82" i="47"/>
  <c r="AX82" i="47"/>
  <c r="AW82" i="47"/>
  <c r="AV82" i="47"/>
  <c r="BA81" i="47"/>
  <c r="AZ81" i="47"/>
  <c r="AY81" i="47"/>
  <c r="AX81" i="47"/>
  <c r="AW81" i="47"/>
  <c r="AV81" i="47"/>
  <c r="BA80" i="47"/>
  <c r="AZ80" i="47"/>
  <c r="AY80" i="47"/>
  <c r="AX80" i="47"/>
  <c r="AW80" i="47"/>
  <c r="AV80" i="47"/>
  <c r="BA79" i="47"/>
  <c r="AZ79" i="47"/>
  <c r="AY79" i="47"/>
  <c r="AX79" i="47"/>
  <c r="AW79" i="47"/>
  <c r="AV79" i="47"/>
  <c r="BA78" i="47"/>
  <c r="AZ78" i="47"/>
  <c r="AY78" i="47"/>
  <c r="AX78" i="47"/>
  <c r="AW78" i="47"/>
  <c r="AV78" i="47"/>
  <c r="BA77" i="47"/>
  <c r="AZ77" i="47"/>
  <c r="AY77" i="47"/>
  <c r="AX77" i="47"/>
  <c r="AW77" i="47"/>
  <c r="AV77" i="47"/>
  <c r="BA76" i="47"/>
  <c r="AZ76" i="47"/>
  <c r="AY76" i="47"/>
  <c r="AX76" i="47"/>
  <c r="AW76" i="47"/>
  <c r="AV76" i="47"/>
  <c r="BA75" i="47"/>
  <c r="AZ75" i="47"/>
  <c r="AY75" i="47"/>
  <c r="AX75" i="47"/>
  <c r="AW75" i="47"/>
  <c r="AV75" i="47"/>
  <c r="BA74" i="47"/>
  <c r="AZ74" i="47"/>
  <c r="AY74" i="47"/>
  <c r="AX74" i="47"/>
  <c r="AW74" i="47"/>
  <c r="AV74" i="47"/>
  <c r="BA73" i="47"/>
  <c r="AZ73" i="47"/>
  <c r="AY73" i="47"/>
  <c r="AX73" i="47"/>
  <c r="AW73" i="47"/>
  <c r="AV73" i="47"/>
  <c r="BA72" i="47"/>
  <c r="AZ72" i="47"/>
  <c r="AY72" i="47"/>
  <c r="AX72" i="47"/>
  <c r="AW72" i="47"/>
  <c r="AV72" i="47"/>
  <c r="BA71" i="47"/>
  <c r="AZ71" i="47"/>
  <c r="AY71" i="47"/>
  <c r="AX71" i="47"/>
  <c r="AW71" i="47"/>
  <c r="AV71" i="47"/>
  <c r="BA70" i="47"/>
  <c r="AZ70" i="47"/>
  <c r="AY70" i="47"/>
  <c r="AX70" i="47"/>
  <c r="AW70" i="47"/>
  <c r="AV70" i="47"/>
  <c r="BA69" i="47"/>
  <c r="AZ69" i="47"/>
  <c r="AY69" i="47"/>
  <c r="AX69" i="47"/>
  <c r="AW69" i="47"/>
  <c r="AV69" i="47"/>
  <c r="BA68" i="47"/>
  <c r="AZ68" i="47"/>
  <c r="AY68" i="47"/>
  <c r="AX68" i="47"/>
  <c r="AW68" i="47"/>
  <c r="AV68" i="47"/>
  <c r="BA67" i="47"/>
  <c r="AZ67" i="47"/>
  <c r="AY67" i="47"/>
  <c r="AX67" i="47"/>
  <c r="AW67" i="47"/>
  <c r="AV67" i="47"/>
  <c r="BA66" i="47"/>
  <c r="AZ66" i="47"/>
  <c r="AY66" i="47"/>
  <c r="AX66" i="47"/>
  <c r="AW66" i="47"/>
  <c r="AV66" i="47"/>
  <c r="BA65" i="47"/>
  <c r="AZ65" i="47"/>
  <c r="AY65" i="47"/>
  <c r="AX65" i="47"/>
  <c r="AW65" i="47"/>
  <c r="AV65" i="47"/>
  <c r="BA64" i="47"/>
  <c r="AZ64" i="47"/>
  <c r="AY64" i="47"/>
  <c r="AX64" i="47"/>
  <c r="AW64" i="47"/>
  <c r="AV64" i="47"/>
  <c r="BA63" i="47"/>
  <c r="AZ63" i="47"/>
  <c r="AY63" i="47"/>
  <c r="AX63" i="47"/>
  <c r="AW63" i="47"/>
  <c r="AV63" i="47"/>
  <c r="BA62" i="47"/>
  <c r="AZ62" i="47"/>
  <c r="AY62" i="47"/>
  <c r="AX62" i="47"/>
  <c r="AW62" i="47"/>
  <c r="AV62" i="47"/>
  <c r="BA61" i="47"/>
  <c r="AZ61" i="47"/>
  <c r="AY61" i="47"/>
  <c r="AX61" i="47"/>
  <c r="AW61" i="47"/>
  <c r="AV61" i="47"/>
  <c r="BA60" i="47"/>
  <c r="AZ60" i="47"/>
  <c r="AY60" i="47"/>
  <c r="AX60" i="47"/>
  <c r="AW60" i="47"/>
  <c r="AV60" i="47"/>
  <c r="BA59" i="47"/>
  <c r="AZ59" i="47"/>
  <c r="AY59" i="47"/>
  <c r="AX59" i="47"/>
  <c r="AW59" i="47"/>
  <c r="AV59" i="47"/>
  <c r="BA58" i="47"/>
  <c r="AZ58" i="47"/>
  <c r="AY58" i="47"/>
  <c r="AX58" i="47"/>
  <c r="AW58" i="47"/>
  <c r="AV58" i="47"/>
  <c r="BA57" i="47"/>
  <c r="AZ57" i="47"/>
  <c r="AY57" i="47"/>
  <c r="AX57" i="47"/>
  <c r="AW57" i="47"/>
  <c r="AV57" i="47"/>
  <c r="BA56" i="47"/>
  <c r="AZ56" i="47"/>
  <c r="AY56" i="47"/>
  <c r="AX56" i="47"/>
  <c r="AW56" i="47"/>
  <c r="AV56" i="47"/>
  <c r="BA55" i="47"/>
  <c r="AZ55" i="47"/>
  <c r="AY55" i="47"/>
  <c r="AX55" i="47"/>
  <c r="AW55" i="47"/>
  <c r="AV55" i="47"/>
  <c r="BA54" i="47"/>
  <c r="AZ54" i="47"/>
  <c r="AY54" i="47"/>
  <c r="AX54" i="47"/>
  <c r="AW54" i="47"/>
  <c r="AV54" i="47"/>
  <c r="BA53" i="47"/>
  <c r="AZ53" i="47"/>
  <c r="AY53" i="47"/>
  <c r="AX53" i="47"/>
  <c r="AW53" i="47"/>
  <c r="AV53" i="47"/>
  <c r="BA52" i="47"/>
  <c r="AZ52" i="47"/>
  <c r="AY52" i="47"/>
  <c r="AX52" i="47"/>
  <c r="AW52" i="47"/>
  <c r="AV52" i="47"/>
  <c r="BA51" i="47"/>
  <c r="AZ51" i="47"/>
  <c r="AY51" i="47"/>
  <c r="AX51" i="47"/>
  <c r="AW51" i="47"/>
  <c r="AV51" i="47"/>
  <c r="BA50" i="47"/>
  <c r="AZ50" i="47"/>
  <c r="AY50" i="47"/>
  <c r="AX50" i="47"/>
  <c r="AW50" i="47"/>
  <c r="AV50" i="47"/>
  <c r="BA49" i="47"/>
  <c r="AZ49" i="47"/>
  <c r="AY49" i="47"/>
  <c r="AX49" i="47"/>
  <c r="AW49" i="47"/>
  <c r="AV49" i="47"/>
  <c r="BA48" i="47"/>
  <c r="AZ48" i="47"/>
  <c r="AY48" i="47"/>
  <c r="AX48" i="47"/>
  <c r="AW48" i="47"/>
  <c r="AV48" i="47"/>
  <c r="BA47" i="47"/>
  <c r="AZ47" i="47"/>
  <c r="AY47" i="47"/>
  <c r="AX47" i="47"/>
  <c r="AW47" i="47"/>
  <c r="AV47" i="47"/>
  <c r="BA46" i="47"/>
  <c r="AZ46" i="47"/>
  <c r="AY46" i="47"/>
  <c r="AX46" i="47"/>
  <c r="AW46" i="47"/>
  <c r="AV46" i="47"/>
  <c r="BA45" i="47"/>
  <c r="AZ45" i="47"/>
  <c r="AY45" i="47"/>
  <c r="AX45" i="47"/>
  <c r="AW45" i="47"/>
  <c r="AV45" i="47"/>
  <c r="BA44" i="47"/>
  <c r="AZ44" i="47"/>
  <c r="AY44" i="47"/>
  <c r="AX44" i="47"/>
  <c r="AW44" i="47"/>
  <c r="AV44" i="47"/>
  <c r="BA43" i="47"/>
  <c r="AZ43" i="47"/>
  <c r="AY43" i="47"/>
  <c r="AX43" i="47"/>
  <c r="AW43" i="47"/>
  <c r="AV43" i="47"/>
  <c r="BA42" i="47"/>
  <c r="AZ42" i="47"/>
  <c r="AY42" i="47"/>
  <c r="AX42" i="47"/>
  <c r="AW42" i="47"/>
  <c r="AV42" i="47"/>
  <c r="BA41" i="47"/>
  <c r="AZ41" i="47"/>
  <c r="AY41" i="47"/>
  <c r="AX41" i="47"/>
  <c r="AW41" i="47"/>
  <c r="AV41" i="47"/>
  <c r="BA40" i="47"/>
  <c r="AZ40" i="47"/>
  <c r="AY40" i="47"/>
  <c r="AX40" i="47"/>
  <c r="AW40" i="47"/>
  <c r="AV40" i="47"/>
  <c r="BA39" i="47"/>
  <c r="AZ39" i="47"/>
  <c r="AY39" i="47"/>
  <c r="AX39" i="47"/>
  <c r="AW39" i="47"/>
  <c r="AV39" i="47"/>
  <c r="BA38" i="47"/>
  <c r="AZ38" i="47"/>
  <c r="AY38" i="47"/>
  <c r="AX38" i="47"/>
  <c r="AW38" i="47"/>
  <c r="AV38" i="47"/>
  <c r="BA37" i="47"/>
  <c r="AZ37" i="47"/>
  <c r="AY37" i="47"/>
  <c r="AX37" i="47"/>
  <c r="AW37" i="47"/>
  <c r="AV37" i="47"/>
  <c r="BA36" i="47"/>
  <c r="AZ36" i="47"/>
  <c r="AY36" i="47"/>
  <c r="AX36" i="47"/>
  <c r="AW36" i="47"/>
  <c r="AV36" i="47"/>
  <c r="BA35" i="47"/>
  <c r="AZ35" i="47"/>
  <c r="AY35" i="47"/>
  <c r="AX35" i="47"/>
  <c r="AW35" i="47"/>
  <c r="AV35" i="47"/>
  <c r="BA34" i="47"/>
  <c r="AZ34" i="47"/>
  <c r="AY34" i="47"/>
  <c r="AX34" i="47"/>
  <c r="AW34" i="47"/>
  <c r="AV34" i="47"/>
  <c r="BA33" i="47"/>
  <c r="AZ33" i="47"/>
  <c r="AY33" i="47"/>
  <c r="AX33" i="47"/>
  <c r="AW33" i="47"/>
  <c r="AV33" i="47"/>
  <c r="BA32" i="47"/>
  <c r="AZ32" i="47"/>
  <c r="AY32" i="47"/>
  <c r="AX32" i="47"/>
  <c r="AW32" i="47"/>
  <c r="AV32" i="47"/>
  <c r="BA31" i="47"/>
  <c r="AZ31" i="47"/>
  <c r="AY31" i="47"/>
  <c r="AX31" i="47"/>
  <c r="AW31" i="47"/>
  <c r="AV31" i="47"/>
  <c r="BA30" i="47"/>
  <c r="AZ30" i="47"/>
  <c r="AY30" i="47"/>
  <c r="AX30" i="47"/>
  <c r="AW30" i="47"/>
  <c r="AV30" i="47"/>
  <c r="BA29" i="47"/>
  <c r="AZ29" i="47"/>
  <c r="AY29" i="47"/>
  <c r="AX29" i="47"/>
  <c r="AW29" i="47"/>
  <c r="AV29" i="47"/>
  <c r="BA28" i="47"/>
  <c r="AZ28" i="47"/>
  <c r="AY28" i="47"/>
  <c r="AX28" i="47"/>
  <c r="AW28" i="47"/>
  <c r="AV28" i="47"/>
  <c r="BA27" i="47"/>
  <c r="AZ27" i="47"/>
  <c r="AY27" i="47"/>
  <c r="AX27" i="47"/>
  <c r="AW27" i="47"/>
  <c r="AV27" i="47"/>
  <c r="BA26" i="47"/>
  <c r="AZ26" i="47"/>
  <c r="AY26" i="47"/>
  <c r="AX26" i="47"/>
  <c r="AW26" i="47"/>
  <c r="AV26" i="47"/>
  <c r="BA25" i="47"/>
  <c r="AZ25" i="47"/>
  <c r="AY25" i="47"/>
  <c r="AX25" i="47"/>
  <c r="AW25" i="47"/>
  <c r="AV25" i="47"/>
  <c r="BA24" i="47"/>
  <c r="AZ24" i="47"/>
  <c r="AY24" i="47"/>
  <c r="AX24" i="47"/>
  <c r="AW24" i="47"/>
  <c r="AV24" i="47"/>
  <c r="BA23" i="47"/>
  <c r="AZ23" i="47"/>
  <c r="AY23" i="47"/>
  <c r="AX23" i="47"/>
  <c r="AW23" i="47"/>
  <c r="AV23" i="47"/>
  <c r="BA22" i="47"/>
  <c r="AZ22" i="47"/>
  <c r="AY22" i="47"/>
  <c r="AX22" i="47"/>
  <c r="AW22" i="47"/>
  <c r="AV22" i="47"/>
  <c r="BA21" i="47"/>
  <c r="AZ21" i="47"/>
  <c r="AY21" i="47"/>
  <c r="AX21" i="47"/>
  <c r="AW21" i="47"/>
  <c r="AV21" i="47"/>
  <c r="BA20" i="47"/>
  <c r="AZ20" i="47"/>
  <c r="AY20" i="47"/>
  <c r="AX20" i="47"/>
  <c r="AW20" i="47"/>
  <c r="AV20" i="47"/>
  <c r="BA19" i="47"/>
  <c r="AZ19" i="47"/>
  <c r="AY19" i="47"/>
  <c r="AX19" i="47"/>
  <c r="AW19" i="47"/>
  <c r="AV19" i="47"/>
  <c r="BA18" i="47"/>
  <c r="AZ18" i="47"/>
  <c r="AY18" i="47"/>
  <c r="AX18" i="47"/>
  <c r="AW18" i="47"/>
  <c r="AV18" i="47"/>
  <c r="BA17" i="47"/>
  <c r="AZ17" i="47"/>
  <c r="AY17" i="47"/>
  <c r="AX17" i="47"/>
  <c r="AW17" i="47"/>
  <c r="AV17" i="47"/>
  <c r="BA16" i="47"/>
  <c r="AZ16" i="47"/>
  <c r="AY16" i="47"/>
  <c r="AX16" i="47"/>
  <c r="AW16" i="47"/>
  <c r="AV16" i="47"/>
  <c r="BA15" i="47"/>
  <c r="AZ15" i="47"/>
  <c r="AY15" i="47"/>
  <c r="AX15" i="47"/>
  <c r="AW15" i="47"/>
  <c r="AV15" i="47"/>
  <c r="BA14" i="47"/>
  <c r="AZ14" i="47"/>
  <c r="AY14" i="47"/>
  <c r="AX14" i="47"/>
  <c r="AW14" i="47"/>
  <c r="AV14" i="47"/>
  <c r="BA13" i="47"/>
  <c r="AZ13" i="47"/>
  <c r="AY13" i="47"/>
  <c r="AX13" i="47"/>
  <c r="AW13" i="47"/>
  <c r="AV13" i="47"/>
  <c r="BA12" i="47"/>
  <c r="AZ12" i="47"/>
  <c r="AY12" i="47"/>
  <c r="AX12" i="47"/>
  <c r="AW12" i="47"/>
  <c r="AV12" i="47"/>
  <c r="BA11" i="47"/>
  <c r="AZ11" i="47"/>
  <c r="AY11" i="47"/>
  <c r="AX11" i="47"/>
  <c r="AW11" i="47"/>
  <c r="AV11" i="47"/>
  <c r="BA10" i="47"/>
  <c r="AZ10" i="47"/>
  <c r="AY10" i="47"/>
  <c r="AX10" i="47"/>
  <c r="AW10" i="47"/>
  <c r="AV10" i="47"/>
  <c r="A70" i="49" l="1"/>
  <c r="A74" i="49" s="1"/>
  <c r="A78" i="49" s="1"/>
  <c r="A82" i="49" s="1"/>
  <c r="A86" i="49" s="1"/>
  <c r="A90" i="49" s="1"/>
  <c r="A42" i="49"/>
  <c r="A46" i="49" s="1"/>
  <c r="A50" i="49" s="1"/>
  <c r="A54" i="49" s="1"/>
  <c r="A58" i="49" s="1"/>
  <c r="A62" i="49" s="1"/>
  <c r="A14" i="49"/>
  <c r="A18" i="49" s="1"/>
  <c r="A22" i="49" s="1"/>
  <c r="A26" i="49" s="1"/>
  <c r="A30" i="49" s="1"/>
  <c r="A34" i="49" s="1"/>
  <c r="A70" i="48"/>
  <c r="A74" i="48" s="1"/>
  <c r="A78" i="48" s="1"/>
  <c r="A82" i="48" s="1"/>
  <c r="A86" i="48" s="1"/>
  <c r="A90" i="48" s="1"/>
  <c r="A42" i="48"/>
  <c r="A46" i="48" s="1"/>
  <c r="A50" i="48" s="1"/>
  <c r="A54" i="48" s="1"/>
  <c r="A58" i="48" s="1"/>
  <c r="A62" i="48" s="1"/>
  <c r="A14" i="48"/>
  <c r="A18" i="48" s="1"/>
  <c r="A22" i="48" s="1"/>
  <c r="A26" i="48" s="1"/>
  <c r="A30" i="48" s="1"/>
  <c r="A34" i="48" s="1"/>
  <c r="A70" i="47"/>
  <c r="A74" i="47" s="1"/>
  <c r="A78" i="47" s="1"/>
  <c r="A82" i="47" s="1"/>
  <c r="A86" i="47" s="1"/>
  <c r="A90" i="47" s="1"/>
  <c r="A42" i="47"/>
  <c r="A46" i="47" s="1"/>
  <c r="A50" i="47" s="1"/>
  <c r="A54" i="47" s="1"/>
  <c r="A58" i="47" s="1"/>
  <c r="A62" i="47" s="1"/>
  <c r="A14" i="47"/>
  <c r="A18" i="47" s="1"/>
  <c r="A22" i="47" s="1"/>
  <c r="A26" i="47" s="1"/>
  <c r="A30" i="47" s="1"/>
  <c r="A34" i="47" s="1"/>
  <c r="A70" i="46"/>
  <c r="A74" i="46" s="1"/>
  <c r="A78" i="46" s="1"/>
  <c r="A82" i="46" s="1"/>
  <c r="A86" i="46" s="1"/>
  <c r="A90" i="46" s="1"/>
  <c r="A42" i="46"/>
  <c r="A46" i="46" s="1"/>
  <c r="A50" i="46" s="1"/>
  <c r="A54" i="46" s="1"/>
  <c r="A58" i="46" s="1"/>
  <c r="A62" i="46" s="1"/>
  <c r="A14" i="46"/>
  <c r="A18" i="46" s="1"/>
  <c r="A22" i="46" s="1"/>
  <c r="A26" i="46" s="1"/>
  <c r="A30" i="46" s="1"/>
  <c r="A34" i="46" s="1"/>
  <c r="A70" i="45"/>
  <c r="A74" i="45" s="1"/>
  <c r="A78" i="45" s="1"/>
  <c r="A82" i="45" s="1"/>
  <c r="A86" i="45" s="1"/>
  <c r="A90" i="45" s="1"/>
  <c r="A42" i="45"/>
  <c r="A46" i="45" s="1"/>
  <c r="A50" i="45" s="1"/>
  <c r="A54" i="45" s="1"/>
  <c r="A58" i="45" s="1"/>
  <c r="A62" i="45" s="1"/>
  <c r="A14" i="45"/>
  <c r="A18" i="45" s="1"/>
  <c r="A22" i="45" s="1"/>
  <c r="A26" i="45" s="1"/>
  <c r="A30" i="45" s="1"/>
  <c r="A34" i="45" s="1"/>
  <c r="A70" i="43"/>
  <c r="A74" i="43" s="1"/>
  <c r="A78" i="43" s="1"/>
  <c r="A82" i="43" s="1"/>
  <c r="A86" i="43" s="1"/>
  <c r="A90" i="43" s="1"/>
  <c r="A42" i="43"/>
  <c r="A46" i="43" s="1"/>
  <c r="A50" i="43" s="1"/>
  <c r="A54" i="43" s="1"/>
  <c r="A58" i="43" s="1"/>
  <c r="A62" i="43" s="1"/>
  <c r="A14" i="43"/>
  <c r="A18" i="43" s="1"/>
  <c r="A22" i="43" s="1"/>
  <c r="A26" i="43" s="1"/>
  <c r="A30" i="43" s="1"/>
  <c r="A34" i="43" s="1"/>
  <c r="A70" i="42"/>
  <c r="A74" i="42" s="1"/>
  <c r="A78" i="42" s="1"/>
  <c r="A82" i="42" s="1"/>
  <c r="A86" i="42" s="1"/>
  <c r="A90" i="42" s="1"/>
  <c r="A42" i="42"/>
  <c r="A46" i="42" s="1"/>
  <c r="A50" i="42" s="1"/>
  <c r="A54" i="42" s="1"/>
  <c r="A58" i="42" s="1"/>
  <c r="A62" i="42" s="1"/>
  <c r="A18" i="42"/>
  <c r="A22" i="42" s="1"/>
  <c r="A26" i="42" s="1"/>
  <c r="A30" i="42" s="1"/>
  <c r="A34" i="42" s="1"/>
  <c r="A14" i="42"/>
  <c r="A70" i="41"/>
  <c r="A74" i="41" s="1"/>
  <c r="A78" i="41" s="1"/>
  <c r="A82" i="41" s="1"/>
  <c r="A86" i="41" s="1"/>
  <c r="A90" i="41" s="1"/>
  <c r="A42" i="41"/>
  <c r="A46" i="41" s="1"/>
  <c r="A50" i="41" s="1"/>
  <c r="A54" i="41" s="1"/>
  <c r="A58" i="41" s="1"/>
  <c r="A62" i="41" s="1"/>
  <c r="A18" i="41"/>
  <c r="A22" i="41" s="1"/>
  <c r="A26" i="41" s="1"/>
  <c r="A30" i="41" s="1"/>
  <c r="A34" i="41" s="1"/>
  <c r="A14" i="41"/>
  <c r="A70" i="40"/>
  <c r="A74" i="40" s="1"/>
  <c r="A78" i="40" s="1"/>
  <c r="A82" i="40" s="1"/>
  <c r="A86" i="40" s="1"/>
  <c r="A90" i="40" s="1"/>
  <c r="A42" i="40"/>
  <c r="A46" i="40" s="1"/>
  <c r="A50" i="40" s="1"/>
  <c r="A54" i="40" s="1"/>
  <c r="A58" i="40" s="1"/>
  <c r="A62" i="40" s="1"/>
  <c r="A14" i="40"/>
  <c r="A18" i="40" s="1"/>
  <c r="A22" i="40" s="1"/>
  <c r="A26" i="40" s="1"/>
  <c r="A30" i="40" s="1"/>
  <c r="A34" i="40" s="1"/>
  <c r="A70" i="39" l="1"/>
  <c r="A74" i="39" s="1"/>
  <c r="A78" i="39" s="1"/>
  <c r="A82" i="39" s="1"/>
  <c r="A86" i="39" s="1"/>
  <c r="A90" i="39" s="1"/>
  <c r="A42" i="39"/>
  <c r="A46" i="39" s="1"/>
  <c r="A50" i="39" s="1"/>
  <c r="A54" i="39" s="1"/>
  <c r="A58" i="39" s="1"/>
  <c r="A62" i="39" s="1"/>
  <c r="A14" i="39"/>
  <c r="A18" i="39" s="1"/>
  <c r="A22" i="39" s="1"/>
  <c r="A26" i="39" s="1"/>
  <c r="A30" i="39" s="1"/>
  <c r="A34" i="39" s="1"/>
  <c r="A77" i="37" l="1"/>
  <c r="A81" i="37" s="1"/>
  <c r="A85" i="37" s="1"/>
  <c r="A89" i="37" s="1"/>
  <c r="A93" i="37" s="1"/>
  <c r="A76" i="37"/>
  <c r="A80" i="37" s="1"/>
  <c r="A84" i="37" s="1"/>
  <c r="A88" i="37" s="1"/>
  <c r="A92" i="37" s="1"/>
  <c r="A75" i="37"/>
  <c r="A79" i="37" s="1"/>
  <c r="A83" i="37" s="1"/>
  <c r="A87" i="37" s="1"/>
  <c r="A91" i="37" s="1"/>
  <c r="A74" i="37"/>
  <c r="A78" i="37" s="1"/>
  <c r="A82" i="37" s="1"/>
  <c r="A86" i="37" s="1"/>
  <c r="A90" i="37" s="1"/>
  <c r="A94" i="37" s="1"/>
  <c r="A49" i="37"/>
  <c r="A53" i="37" s="1"/>
  <c r="A57" i="37" s="1"/>
  <c r="A61" i="37" s="1"/>
  <c r="A65" i="37" s="1"/>
  <c r="A48" i="37"/>
  <c r="A52" i="37" s="1"/>
  <c r="A56" i="37" s="1"/>
  <c r="A60" i="37" s="1"/>
  <c r="A64" i="37" s="1"/>
  <c r="A47" i="37"/>
  <c r="A51" i="37" s="1"/>
  <c r="A55" i="37" s="1"/>
  <c r="A59" i="37" s="1"/>
  <c r="A63" i="37" s="1"/>
  <c r="A46" i="37"/>
  <c r="A50" i="37" s="1"/>
  <c r="A54" i="37" s="1"/>
  <c r="A58" i="37" s="1"/>
  <c r="A62" i="37" s="1"/>
  <c r="A66" i="37" s="1"/>
  <c r="A74" i="51"/>
  <c r="A78" i="51" s="1"/>
  <c r="A82" i="51" s="1"/>
  <c r="A86" i="51" s="1"/>
  <c r="A90" i="51" s="1"/>
  <c r="A94" i="51" s="1"/>
  <c r="A46" i="51"/>
  <c r="A50" i="51" s="1"/>
  <c r="A54" i="51" s="1"/>
  <c r="A58" i="51" s="1"/>
  <c r="A62" i="51" s="1"/>
  <c r="A66" i="51" s="1"/>
  <c r="A18" i="51"/>
  <c r="A22" i="51" s="1"/>
  <c r="A26" i="51" s="1"/>
  <c r="A30" i="51" s="1"/>
  <c r="A34" i="51" s="1"/>
  <c r="A38" i="51" s="1"/>
  <c r="AL8" i="56"/>
  <c r="AT8" i="56" s="1"/>
  <c r="A76" i="58" l="1"/>
  <c r="A80" i="58" s="1"/>
  <c r="A84" i="58" s="1"/>
  <c r="A88" i="58" s="1"/>
  <c r="A92" i="58" s="1"/>
  <c r="A96" i="58" s="1"/>
  <c r="A48" i="58"/>
  <c r="A52" i="58" s="1"/>
  <c r="A56" i="58" s="1"/>
  <c r="A60" i="58" s="1"/>
  <c r="A64" i="58" s="1"/>
  <c r="A68" i="58" s="1"/>
  <c r="A20" i="58"/>
  <c r="A24" i="58" s="1"/>
  <c r="A28" i="58" s="1"/>
  <c r="A32" i="58" s="1"/>
  <c r="A36" i="58" s="1"/>
  <c r="A40" i="58" s="1"/>
  <c r="A72" i="57"/>
  <c r="A76" i="57" s="1"/>
  <c r="A80" i="57" s="1"/>
  <c r="A84" i="57" s="1"/>
  <c r="A88" i="57" s="1"/>
  <c r="A92" i="57" s="1"/>
  <c r="A44" i="57"/>
  <c r="A48" i="57" s="1"/>
  <c r="A52" i="57" s="1"/>
  <c r="A56" i="57" s="1"/>
  <c r="A60" i="57" s="1"/>
  <c r="A64" i="57" s="1"/>
  <c r="A16" i="57"/>
  <c r="A20" i="57" s="1"/>
  <c r="A24" i="57" s="1"/>
  <c r="A28" i="57" s="1"/>
  <c r="A32" i="57" s="1"/>
  <c r="A36" i="57" s="1"/>
  <c r="A72" i="56"/>
  <c r="A76" i="56" s="1"/>
  <c r="A80" i="56" s="1"/>
  <c r="A84" i="56" s="1"/>
  <c r="A88" i="56" s="1"/>
  <c r="A92" i="56" s="1"/>
  <c r="A48" i="56"/>
  <c r="A52" i="56" s="1"/>
  <c r="A56" i="56" s="1"/>
  <c r="A60" i="56" s="1"/>
  <c r="A64" i="56" s="1"/>
  <c r="A44" i="56"/>
  <c r="A16" i="56"/>
  <c r="A20" i="56" s="1"/>
  <c r="A24" i="56" s="1"/>
  <c r="A28" i="56" s="1"/>
  <c r="A32" i="56" s="1"/>
  <c r="A36" i="56" s="1"/>
  <c r="A75" i="55"/>
  <c r="A79" i="55" s="1"/>
  <c r="A83" i="55" s="1"/>
  <c r="A87" i="55" s="1"/>
  <c r="A91" i="55" s="1"/>
  <c r="A95" i="55" s="1"/>
  <c r="A47" i="55"/>
  <c r="A51" i="55" s="1"/>
  <c r="A55" i="55" s="1"/>
  <c r="A59" i="55" s="1"/>
  <c r="A63" i="55" s="1"/>
  <c r="A67" i="55" s="1"/>
  <c r="A19" i="55"/>
  <c r="A23" i="55" s="1"/>
  <c r="A27" i="55" s="1"/>
  <c r="A31" i="55" s="1"/>
  <c r="A35" i="55" s="1"/>
  <c r="A39" i="55" s="1"/>
  <c r="A71" i="52"/>
  <c r="A75" i="52" s="1"/>
  <c r="A79" i="52" s="1"/>
  <c r="A83" i="52" s="1"/>
  <c r="A87" i="52" s="1"/>
  <c r="A91" i="52" s="1"/>
  <c r="A43" i="52"/>
  <c r="A47" i="52" s="1"/>
  <c r="A51" i="52" s="1"/>
  <c r="A55" i="52" s="1"/>
  <c r="A59" i="52" s="1"/>
  <c r="A63" i="52" s="1"/>
  <c r="A15" i="52"/>
  <c r="A19" i="52" s="1"/>
  <c r="A23" i="52" s="1"/>
  <c r="A27" i="52" s="1"/>
  <c r="A31" i="52" s="1"/>
  <c r="A35" i="52" s="1"/>
  <c r="A21" i="37" l="1"/>
  <c r="A25" i="37" s="1"/>
  <c r="A29" i="37" s="1"/>
  <c r="A33" i="37" s="1"/>
  <c r="A37" i="37" s="1"/>
  <c r="A20" i="37"/>
  <c r="A24" i="37" s="1"/>
  <c r="A28" i="37" s="1"/>
  <c r="A32" i="37" s="1"/>
  <c r="A36" i="37" s="1"/>
  <c r="A19" i="37"/>
  <c r="A23" i="37" s="1"/>
  <c r="A27" i="37" s="1"/>
  <c r="A31" i="37" s="1"/>
  <c r="A35" i="37" s="1"/>
  <c r="A18" i="37"/>
  <c r="A22" i="37" s="1"/>
  <c r="A26" i="37" s="1"/>
  <c r="A30" i="37" s="1"/>
  <c r="A34" i="37" s="1"/>
  <c r="A38" i="37" s="1"/>
  <c r="F10" i="49"/>
  <c r="G10" i="49"/>
  <c r="H10" i="49"/>
  <c r="I10" i="49"/>
  <c r="J10" i="49"/>
  <c r="K10" i="49"/>
  <c r="M10" i="49"/>
  <c r="N10" i="49"/>
  <c r="O10" i="49"/>
  <c r="P10" i="49"/>
  <c r="Q10" i="49"/>
  <c r="R10" i="49"/>
  <c r="T10" i="49"/>
  <c r="U10" i="49"/>
  <c r="V10" i="49"/>
  <c r="W10" i="49"/>
  <c r="X10" i="49"/>
  <c r="Y10" i="49"/>
  <c r="AA10" i="49"/>
  <c r="AB10" i="49"/>
  <c r="AC10" i="49"/>
  <c r="AD10" i="49"/>
  <c r="AE10" i="49"/>
  <c r="AF10" i="49"/>
  <c r="AH10" i="49"/>
  <c r="AI10" i="49"/>
  <c r="AJ10" i="49"/>
  <c r="AK10" i="49"/>
  <c r="AL10" i="49"/>
  <c r="AM10" i="49"/>
  <c r="AO10" i="49"/>
  <c r="AP10" i="49"/>
  <c r="AQ10" i="49"/>
  <c r="AR10" i="49"/>
  <c r="AS10" i="49"/>
  <c r="AT10" i="49"/>
  <c r="AV10" i="49"/>
  <c r="AW10" i="49"/>
  <c r="AX10" i="49"/>
  <c r="AY10" i="49"/>
  <c r="AZ10" i="49"/>
  <c r="BA10" i="49"/>
  <c r="F11" i="49"/>
  <c r="G11" i="49"/>
  <c r="H11" i="49"/>
  <c r="I11" i="49"/>
  <c r="J11" i="49"/>
  <c r="K11" i="49"/>
  <c r="M11" i="49"/>
  <c r="N11" i="49"/>
  <c r="O11" i="49"/>
  <c r="P11" i="49"/>
  <c r="Q11" i="49"/>
  <c r="R11" i="49"/>
  <c r="T11" i="49"/>
  <c r="U11" i="49"/>
  <c r="V11" i="49"/>
  <c r="W11" i="49"/>
  <c r="X11" i="49"/>
  <c r="Y11" i="49"/>
  <c r="AA11" i="49"/>
  <c r="AB11" i="49"/>
  <c r="AC11" i="49"/>
  <c r="AD11" i="49"/>
  <c r="AE11" i="49"/>
  <c r="AF11" i="49"/>
  <c r="AH11" i="49"/>
  <c r="AI11" i="49"/>
  <c r="AJ11" i="49"/>
  <c r="AK11" i="49"/>
  <c r="AL11" i="49"/>
  <c r="AM11" i="49"/>
  <c r="AO11" i="49"/>
  <c r="AP11" i="49"/>
  <c r="AQ11" i="49"/>
  <c r="AR11" i="49"/>
  <c r="AS11" i="49"/>
  <c r="AT11" i="49"/>
  <c r="AV11" i="49"/>
  <c r="AW11" i="49"/>
  <c r="AX11" i="49"/>
  <c r="AY11" i="49"/>
  <c r="AZ11" i="49"/>
  <c r="BA11" i="49"/>
  <c r="F12" i="49"/>
  <c r="G12" i="49"/>
  <c r="H12" i="49"/>
  <c r="I12" i="49"/>
  <c r="J12" i="49"/>
  <c r="K12" i="49"/>
  <c r="M12" i="49"/>
  <c r="N12" i="49"/>
  <c r="O12" i="49"/>
  <c r="P12" i="49"/>
  <c r="Q12" i="49"/>
  <c r="R12" i="49"/>
  <c r="T12" i="49"/>
  <c r="U12" i="49"/>
  <c r="V12" i="49"/>
  <c r="W12" i="49"/>
  <c r="X12" i="49"/>
  <c r="Y12" i="49"/>
  <c r="AA12" i="49"/>
  <c r="AB12" i="49"/>
  <c r="AC12" i="49"/>
  <c r="AD12" i="49"/>
  <c r="AE12" i="49"/>
  <c r="AF12" i="49"/>
  <c r="AH12" i="49"/>
  <c r="AI12" i="49"/>
  <c r="AJ12" i="49"/>
  <c r="AK12" i="49"/>
  <c r="AL12" i="49"/>
  <c r="AM12" i="49"/>
  <c r="AO12" i="49"/>
  <c r="AP12" i="49"/>
  <c r="AQ12" i="49"/>
  <c r="AR12" i="49"/>
  <c r="AS12" i="49"/>
  <c r="AT12" i="49"/>
  <c r="AV12" i="49"/>
  <c r="AW12" i="49"/>
  <c r="AX12" i="49"/>
  <c r="AY12" i="49"/>
  <c r="AZ12" i="49"/>
  <c r="BA12" i="49"/>
  <c r="F13" i="49"/>
  <c r="G13" i="49"/>
  <c r="H13" i="49"/>
  <c r="I13" i="49"/>
  <c r="J13" i="49"/>
  <c r="K13" i="49"/>
  <c r="M13" i="49"/>
  <c r="N13" i="49"/>
  <c r="O13" i="49"/>
  <c r="P13" i="49"/>
  <c r="Q13" i="49"/>
  <c r="R13" i="49"/>
  <c r="T13" i="49"/>
  <c r="U13" i="49"/>
  <c r="V13" i="49"/>
  <c r="W13" i="49"/>
  <c r="X13" i="49"/>
  <c r="Y13" i="49"/>
  <c r="AA13" i="49"/>
  <c r="AB13" i="49"/>
  <c r="AC13" i="49"/>
  <c r="AD13" i="49"/>
  <c r="AE13" i="49"/>
  <c r="AF13" i="49"/>
  <c r="AH13" i="49"/>
  <c r="AI13" i="49"/>
  <c r="AJ13" i="49"/>
  <c r="AK13" i="49"/>
  <c r="AL13" i="49"/>
  <c r="AM13" i="49"/>
  <c r="AO13" i="49"/>
  <c r="AP13" i="49"/>
  <c r="AQ13" i="49"/>
  <c r="AR13" i="49"/>
  <c r="AS13" i="49"/>
  <c r="AT13" i="49"/>
  <c r="AV13" i="49"/>
  <c r="AW13" i="49"/>
  <c r="AX13" i="49"/>
  <c r="AY13" i="49"/>
  <c r="AZ13" i="49"/>
  <c r="BA13" i="49"/>
  <c r="F14" i="49"/>
  <c r="G14" i="49"/>
  <c r="H14" i="49"/>
  <c r="I14" i="49"/>
  <c r="J14" i="49"/>
  <c r="K14" i="49"/>
  <c r="M14" i="49"/>
  <c r="N14" i="49"/>
  <c r="O14" i="49"/>
  <c r="P14" i="49"/>
  <c r="Q14" i="49"/>
  <c r="R14" i="49"/>
  <c r="T14" i="49"/>
  <c r="U14" i="49"/>
  <c r="V14" i="49"/>
  <c r="W14" i="49"/>
  <c r="X14" i="49"/>
  <c r="Y14" i="49"/>
  <c r="AA14" i="49"/>
  <c r="AB14" i="49"/>
  <c r="AC14" i="49"/>
  <c r="AD14" i="49"/>
  <c r="AE14" i="49"/>
  <c r="AF14" i="49"/>
  <c r="AH14" i="49"/>
  <c r="AI14" i="49"/>
  <c r="AJ14" i="49"/>
  <c r="AK14" i="49"/>
  <c r="AL14" i="49"/>
  <c r="AM14" i="49"/>
  <c r="AO14" i="49"/>
  <c r="AP14" i="49"/>
  <c r="AQ14" i="49"/>
  <c r="AR14" i="49"/>
  <c r="AS14" i="49"/>
  <c r="AT14" i="49"/>
  <c r="AV14" i="49"/>
  <c r="AW14" i="49"/>
  <c r="AX14" i="49"/>
  <c r="AY14" i="49"/>
  <c r="AZ14" i="49"/>
  <c r="BA14" i="49"/>
  <c r="F15" i="49"/>
  <c r="G15" i="49"/>
  <c r="H15" i="49"/>
  <c r="I15" i="49"/>
  <c r="J15" i="49"/>
  <c r="K15" i="49"/>
  <c r="M15" i="49"/>
  <c r="N15" i="49"/>
  <c r="O15" i="49"/>
  <c r="P15" i="49"/>
  <c r="Q15" i="49"/>
  <c r="R15" i="49"/>
  <c r="T15" i="49"/>
  <c r="U15" i="49"/>
  <c r="V15" i="49"/>
  <c r="W15" i="49"/>
  <c r="X15" i="49"/>
  <c r="Y15" i="49"/>
  <c r="AA15" i="49"/>
  <c r="AB15" i="49"/>
  <c r="AC15" i="49"/>
  <c r="AD15" i="49"/>
  <c r="AE15" i="49"/>
  <c r="AF15" i="49"/>
  <c r="AH15" i="49"/>
  <c r="AI15" i="49"/>
  <c r="AJ15" i="49"/>
  <c r="AK15" i="49"/>
  <c r="AL15" i="49"/>
  <c r="AM15" i="49"/>
  <c r="AO15" i="49"/>
  <c r="AP15" i="49"/>
  <c r="AQ15" i="49"/>
  <c r="AR15" i="49"/>
  <c r="AS15" i="49"/>
  <c r="AT15" i="49"/>
  <c r="AV15" i="49"/>
  <c r="AW15" i="49"/>
  <c r="AX15" i="49"/>
  <c r="AY15" i="49"/>
  <c r="AZ15" i="49"/>
  <c r="BA15" i="49"/>
  <c r="F16" i="49"/>
  <c r="G16" i="49"/>
  <c r="H16" i="49"/>
  <c r="I16" i="49"/>
  <c r="J16" i="49"/>
  <c r="K16" i="49"/>
  <c r="M16" i="49"/>
  <c r="N16" i="49"/>
  <c r="O16" i="49"/>
  <c r="P16" i="49"/>
  <c r="Q16" i="49"/>
  <c r="R16" i="49"/>
  <c r="T16" i="49"/>
  <c r="U16" i="49"/>
  <c r="V16" i="49"/>
  <c r="W16" i="49"/>
  <c r="X16" i="49"/>
  <c r="Y16" i="49"/>
  <c r="AA16" i="49"/>
  <c r="AB16" i="49"/>
  <c r="AC16" i="49"/>
  <c r="AD16" i="49"/>
  <c r="AE16" i="49"/>
  <c r="AF16" i="49"/>
  <c r="AH16" i="49"/>
  <c r="AI16" i="49"/>
  <c r="AJ16" i="49"/>
  <c r="AK16" i="49"/>
  <c r="AL16" i="49"/>
  <c r="AM16" i="49"/>
  <c r="AO16" i="49"/>
  <c r="AP16" i="49"/>
  <c r="AQ16" i="49"/>
  <c r="AR16" i="49"/>
  <c r="AS16" i="49"/>
  <c r="AT16" i="49"/>
  <c r="AV16" i="49"/>
  <c r="AW16" i="49"/>
  <c r="AX16" i="49"/>
  <c r="AY16" i="49"/>
  <c r="AZ16" i="49"/>
  <c r="BA16" i="49"/>
  <c r="F17" i="49"/>
  <c r="G17" i="49"/>
  <c r="H17" i="49"/>
  <c r="I17" i="49"/>
  <c r="J17" i="49"/>
  <c r="K17" i="49"/>
  <c r="M17" i="49"/>
  <c r="N17" i="49"/>
  <c r="O17" i="49"/>
  <c r="P17" i="49"/>
  <c r="Q17" i="49"/>
  <c r="R17" i="49"/>
  <c r="T17" i="49"/>
  <c r="U17" i="49"/>
  <c r="V17" i="49"/>
  <c r="W17" i="49"/>
  <c r="X17" i="49"/>
  <c r="Y17" i="49"/>
  <c r="AA17" i="49"/>
  <c r="AB17" i="49"/>
  <c r="AC17" i="49"/>
  <c r="AD17" i="49"/>
  <c r="AE17" i="49"/>
  <c r="AF17" i="49"/>
  <c r="AH17" i="49"/>
  <c r="AI17" i="49"/>
  <c r="AJ17" i="49"/>
  <c r="AK17" i="49"/>
  <c r="AL17" i="49"/>
  <c r="AM17" i="49"/>
  <c r="AO17" i="49"/>
  <c r="AP17" i="49"/>
  <c r="AQ17" i="49"/>
  <c r="AR17" i="49"/>
  <c r="AS17" i="49"/>
  <c r="AT17" i="49"/>
  <c r="AV17" i="49"/>
  <c r="AW17" i="49"/>
  <c r="AX17" i="49"/>
  <c r="AY17" i="49"/>
  <c r="AZ17" i="49"/>
  <c r="BA17" i="49"/>
  <c r="F18" i="49"/>
  <c r="G18" i="49"/>
  <c r="H18" i="49"/>
  <c r="I18" i="49"/>
  <c r="J18" i="49"/>
  <c r="K18" i="49"/>
  <c r="M18" i="49"/>
  <c r="N18" i="49"/>
  <c r="O18" i="49"/>
  <c r="P18" i="49"/>
  <c r="Q18" i="49"/>
  <c r="R18" i="49"/>
  <c r="T18" i="49"/>
  <c r="U18" i="49"/>
  <c r="V18" i="49"/>
  <c r="W18" i="49"/>
  <c r="X18" i="49"/>
  <c r="Y18" i="49"/>
  <c r="AA18" i="49"/>
  <c r="AB18" i="49"/>
  <c r="AC18" i="49"/>
  <c r="AD18" i="49"/>
  <c r="AE18" i="49"/>
  <c r="AF18" i="49"/>
  <c r="AH18" i="49"/>
  <c r="AI18" i="49"/>
  <c r="AJ18" i="49"/>
  <c r="AK18" i="49"/>
  <c r="AL18" i="49"/>
  <c r="AM18" i="49"/>
  <c r="AO18" i="49"/>
  <c r="AP18" i="49"/>
  <c r="AQ18" i="49"/>
  <c r="AR18" i="49"/>
  <c r="AS18" i="49"/>
  <c r="AT18" i="49"/>
  <c r="AV18" i="49"/>
  <c r="AW18" i="49"/>
  <c r="AX18" i="49"/>
  <c r="AY18" i="49"/>
  <c r="AZ18" i="49"/>
  <c r="BA18" i="49"/>
  <c r="F19" i="49"/>
  <c r="G19" i="49"/>
  <c r="H19" i="49"/>
  <c r="I19" i="49"/>
  <c r="J19" i="49"/>
  <c r="K19" i="49"/>
  <c r="M19" i="49"/>
  <c r="N19" i="49"/>
  <c r="O19" i="49"/>
  <c r="P19" i="49"/>
  <c r="Q19" i="49"/>
  <c r="R19" i="49"/>
  <c r="T19" i="49"/>
  <c r="U19" i="49"/>
  <c r="V19" i="49"/>
  <c r="W19" i="49"/>
  <c r="X19" i="49"/>
  <c r="Y19" i="49"/>
  <c r="AA19" i="49"/>
  <c r="AB19" i="49"/>
  <c r="AC19" i="49"/>
  <c r="AD19" i="49"/>
  <c r="AE19" i="49"/>
  <c r="AF19" i="49"/>
  <c r="AH19" i="49"/>
  <c r="AI19" i="49"/>
  <c r="AJ19" i="49"/>
  <c r="AK19" i="49"/>
  <c r="AL19" i="49"/>
  <c r="AM19" i="49"/>
  <c r="AO19" i="49"/>
  <c r="AP19" i="49"/>
  <c r="AQ19" i="49"/>
  <c r="AR19" i="49"/>
  <c r="AS19" i="49"/>
  <c r="AT19" i="49"/>
  <c r="AV19" i="49"/>
  <c r="AW19" i="49"/>
  <c r="AX19" i="49"/>
  <c r="AY19" i="49"/>
  <c r="AZ19" i="49"/>
  <c r="BA19" i="49"/>
  <c r="F20" i="49"/>
  <c r="G20" i="49"/>
  <c r="H20" i="49"/>
  <c r="I20" i="49"/>
  <c r="J20" i="49"/>
  <c r="K20" i="49"/>
  <c r="M20" i="49"/>
  <c r="N20" i="49"/>
  <c r="O20" i="49"/>
  <c r="P20" i="49"/>
  <c r="Q20" i="49"/>
  <c r="R20" i="49"/>
  <c r="T20" i="49"/>
  <c r="U20" i="49"/>
  <c r="V20" i="49"/>
  <c r="W20" i="49"/>
  <c r="X20" i="49"/>
  <c r="Y20" i="49"/>
  <c r="AA20" i="49"/>
  <c r="AB20" i="49"/>
  <c r="AC20" i="49"/>
  <c r="AD20" i="49"/>
  <c r="AE20" i="49"/>
  <c r="AF20" i="49"/>
  <c r="AH20" i="49"/>
  <c r="AI20" i="49"/>
  <c r="AJ20" i="49"/>
  <c r="AK20" i="49"/>
  <c r="AL20" i="49"/>
  <c r="AM20" i="49"/>
  <c r="AO20" i="49"/>
  <c r="AP20" i="49"/>
  <c r="AQ20" i="49"/>
  <c r="AR20" i="49"/>
  <c r="AS20" i="49"/>
  <c r="AT20" i="49"/>
  <c r="AV20" i="49"/>
  <c r="AW20" i="49"/>
  <c r="AX20" i="49"/>
  <c r="AY20" i="49"/>
  <c r="AZ20" i="49"/>
  <c r="BA20" i="49"/>
  <c r="F21" i="49"/>
  <c r="G21" i="49"/>
  <c r="H21" i="49"/>
  <c r="I21" i="49"/>
  <c r="J21" i="49"/>
  <c r="K21" i="49"/>
  <c r="M21" i="49"/>
  <c r="N21" i="49"/>
  <c r="O21" i="49"/>
  <c r="P21" i="49"/>
  <c r="Q21" i="49"/>
  <c r="R21" i="49"/>
  <c r="T21" i="49"/>
  <c r="U21" i="49"/>
  <c r="V21" i="49"/>
  <c r="W21" i="49"/>
  <c r="X21" i="49"/>
  <c r="Y21" i="49"/>
  <c r="AA21" i="49"/>
  <c r="AB21" i="49"/>
  <c r="AC21" i="49"/>
  <c r="AD21" i="49"/>
  <c r="AE21" i="49"/>
  <c r="AF21" i="49"/>
  <c r="AH21" i="49"/>
  <c r="AI21" i="49"/>
  <c r="AJ21" i="49"/>
  <c r="AK21" i="49"/>
  <c r="AL21" i="49"/>
  <c r="AM21" i="49"/>
  <c r="AO21" i="49"/>
  <c r="AP21" i="49"/>
  <c r="AQ21" i="49"/>
  <c r="AR21" i="49"/>
  <c r="AS21" i="49"/>
  <c r="AT21" i="49"/>
  <c r="AV21" i="49"/>
  <c r="AW21" i="49"/>
  <c r="AX21" i="49"/>
  <c r="AY21" i="49"/>
  <c r="AZ21" i="49"/>
  <c r="BA21" i="49"/>
  <c r="F22" i="49"/>
  <c r="G22" i="49"/>
  <c r="H22" i="49"/>
  <c r="I22" i="49"/>
  <c r="J22" i="49"/>
  <c r="K22" i="49"/>
  <c r="M22" i="49"/>
  <c r="N22" i="49"/>
  <c r="O22" i="49"/>
  <c r="P22" i="49"/>
  <c r="Q22" i="49"/>
  <c r="R22" i="49"/>
  <c r="T22" i="49"/>
  <c r="U22" i="49"/>
  <c r="V22" i="49"/>
  <c r="W22" i="49"/>
  <c r="X22" i="49"/>
  <c r="Y22" i="49"/>
  <c r="AA22" i="49"/>
  <c r="AB22" i="49"/>
  <c r="AC22" i="49"/>
  <c r="AD22" i="49"/>
  <c r="AE22" i="49"/>
  <c r="AF22" i="49"/>
  <c r="AH22" i="49"/>
  <c r="AI22" i="49"/>
  <c r="AJ22" i="49"/>
  <c r="AK22" i="49"/>
  <c r="AL22" i="49"/>
  <c r="AM22" i="49"/>
  <c r="AO22" i="49"/>
  <c r="AP22" i="49"/>
  <c r="AQ22" i="49"/>
  <c r="AR22" i="49"/>
  <c r="AS22" i="49"/>
  <c r="AT22" i="49"/>
  <c r="AV22" i="49"/>
  <c r="AW22" i="49"/>
  <c r="AX22" i="49"/>
  <c r="AY22" i="49"/>
  <c r="AZ22" i="49"/>
  <c r="BA22" i="49"/>
  <c r="F23" i="49"/>
  <c r="G23" i="49"/>
  <c r="H23" i="49"/>
  <c r="I23" i="49"/>
  <c r="J23" i="49"/>
  <c r="K23" i="49"/>
  <c r="M23" i="49"/>
  <c r="N23" i="49"/>
  <c r="O23" i="49"/>
  <c r="P23" i="49"/>
  <c r="Q23" i="49"/>
  <c r="R23" i="49"/>
  <c r="T23" i="49"/>
  <c r="U23" i="49"/>
  <c r="V23" i="49"/>
  <c r="W23" i="49"/>
  <c r="X23" i="49"/>
  <c r="Y23" i="49"/>
  <c r="AA23" i="49"/>
  <c r="AB23" i="49"/>
  <c r="AC23" i="49"/>
  <c r="AD23" i="49"/>
  <c r="AE23" i="49"/>
  <c r="AF23" i="49"/>
  <c r="AH23" i="49"/>
  <c r="AI23" i="49"/>
  <c r="AJ23" i="49"/>
  <c r="AK23" i="49"/>
  <c r="AL23" i="49"/>
  <c r="AM23" i="49"/>
  <c r="AO23" i="49"/>
  <c r="AP23" i="49"/>
  <c r="AQ23" i="49"/>
  <c r="AR23" i="49"/>
  <c r="AS23" i="49"/>
  <c r="AT23" i="49"/>
  <c r="AV23" i="49"/>
  <c r="AW23" i="49"/>
  <c r="AX23" i="49"/>
  <c r="AY23" i="49"/>
  <c r="AZ23" i="49"/>
  <c r="BA23" i="49"/>
  <c r="F24" i="49"/>
  <c r="G24" i="49"/>
  <c r="H24" i="49"/>
  <c r="I24" i="49"/>
  <c r="J24" i="49"/>
  <c r="K24" i="49"/>
  <c r="M24" i="49"/>
  <c r="N24" i="49"/>
  <c r="O24" i="49"/>
  <c r="P24" i="49"/>
  <c r="Q24" i="49"/>
  <c r="R24" i="49"/>
  <c r="T24" i="49"/>
  <c r="U24" i="49"/>
  <c r="V24" i="49"/>
  <c r="W24" i="49"/>
  <c r="X24" i="49"/>
  <c r="Y24" i="49"/>
  <c r="AA24" i="49"/>
  <c r="AB24" i="49"/>
  <c r="AC24" i="49"/>
  <c r="AD24" i="49"/>
  <c r="AE24" i="49"/>
  <c r="AF24" i="49"/>
  <c r="AH24" i="49"/>
  <c r="AI24" i="49"/>
  <c r="AJ24" i="49"/>
  <c r="AK24" i="49"/>
  <c r="AL24" i="49"/>
  <c r="AM24" i="49"/>
  <c r="AO24" i="49"/>
  <c r="AP24" i="49"/>
  <c r="AQ24" i="49"/>
  <c r="AR24" i="49"/>
  <c r="AS24" i="49"/>
  <c r="AT24" i="49"/>
  <c r="AV24" i="49"/>
  <c r="AW24" i="49"/>
  <c r="AX24" i="49"/>
  <c r="AY24" i="49"/>
  <c r="AZ24" i="49"/>
  <c r="BA24" i="49"/>
  <c r="F25" i="49"/>
  <c r="G25" i="49"/>
  <c r="H25" i="49"/>
  <c r="I25" i="49"/>
  <c r="J25" i="49"/>
  <c r="K25" i="49"/>
  <c r="M25" i="49"/>
  <c r="N25" i="49"/>
  <c r="O25" i="49"/>
  <c r="P25" i="49"/>
  <c r="Q25" i="49"/>
  <c r="R25" i="49"/>
  <c r="T25" i="49"/>
  <c r="U25" i="49"/>
  <c r="V25" i="49"/>
  <c r="W25" i="49"/>
  <c r="X25" i="49"/>
  <c r="Y25" i="49"/>
  <c r="AA25" i="49"/>
  <c r="AB25" i="49"/>
  <c r="AC25" i="49"/>
  <c r="AD25" i="49"/>
  <c r="AE25" i="49"/>
  <c r="AF25" i="49"/>
  <c r="AH25" i="49"/>
  <c r="AI25" i="49"/>
  <c r="AJ25" i="49"/>
  <c r="AK25" i="49"/>
  <c r="AL25" i="49"/>
  <c r="AM25" i="49"/>
  <c r="AO25" i="49"/>
  <c r="AP25" i="49"/>
  <c r="AQ25" i="49"/>
  <c r="AR25" i="49"/>
  <c r="AS25" i="49"/>
  <c r="AT25" i="49"/>
  <c r="AV25" i="49"/>
  <c r="AW25" i="49"/>
  <c r="AX25" i="49"/>
  <c r="AY25" i="49"/>
  <c r="AZ25" i="49"/>
  <c r="BA25" i="49"/>
  <c r="F26" i="49"/>
  <c r="G26" i="49"/>
  <c r="H26" i="49"/>
  <c r="I26" i="49"/>
  <c r="J26" i="49"/>
  <c r="K26" i="49"/>
  <c r="M26" i="49"/>
  <c r="N26" i="49"/>
  <c r="O26" i="49"/>
  <c r="P26" i="49"/>
  <c r="Q26" i="49"/>
  <c r="R26" i="49"/>
  <c r="T26" i="49"/>
  <c r="U26" i="49"/>
  <c r="V26" i="49"/>
  <c r="W26" i="49"/>
  <c r="X26" i="49"/>
  <c r="Y26" i="49"/>
  <c r="AA26" i="49"/>
  <c r="AB26" i="49"/>
  <c r="AC26" i="49"/>
  <c r="AD26" i="49"/>
  <c r="AE26" i="49"/>
  <c r="AF26" i="49"/>
  <c r="AH26" i="49"/>
  <c r="AI26" i="49"/>
  <c r="AJ26" i="49"/>
  <c r="AK26" i="49"/>
  <c r="AL26" i="49"/>
  <c r="AM26" i="49"/>
  <c r="AO26" i="49"/>
  <c r="AP26" i="49"/>
  <c r="AQ26" i="49"/>
  <c r="AR26" i="49"/>
  <c r="AS26" i="49"/>
  <c r="AT26" i="49"/>
  <c r="AV26" i="49"/>
  <c r="AW26" i="49"/>
  <c r="AX26" i="49"/>
  <c r="AY26" i="49"/>
  <c r="AZ26" i="49"/>
  <c r="BA26" i="49"/>
  <c r="F27" i="49"/>
  <c r="G27" i="49"/>
  <c r="H27" i="49"/>
  <c r="I27" i="49"/>
  <c r="J27" i="49"/>
  <c r="K27" i="49"/>
  <c r="M27" i="49"/>
  <c r="N27" i="49"/>
  <c r="O27" i="49"/>
  <c r="P27" i="49"/>
  <c r="Q27" i="49"/>
  <c r="R27" i="49"/>
  <c r="T27" i="49"/>
  <c r="U27" i="49"/>
  <c r="V27" i="49"/>
  <c r="W27" i="49"/>
  <c r="X27" i="49"/>
  <c r="Y27" i="49"/>
  <c r="AA27" i="49"/>
  <c r="AB27" i="49"/>
  <c r="AC27" i="49"/>
  <c r="AD27" i="49"/>
  <c r="AE27" i="49"/>
  <c r="AF27" i="49"/>
  <c r="AH27" i="49"/>
  <c r="AI27" i="49"/>
  <c r="AJ27" i="49"/>
  <c r="AK27" i="49"/>
  <c r="AL27" i="49"/>
  <c r="AM27" i="49"/>
  <c r="AO27" i="49"/>
  <c r="AP27" i="49"/>
  <c r="AQ27" i="49"/>
  <c r="AR27" i="49"/>
  <c r="AS27" i="49"/>
  <c r="AT27" i="49"/>
  <c r="AV27" i="49"/>
  <c r="AW27" i="49"/>
  <c r="AX27" i="49"/>
  <c r="AY27" i="49"/>
  <c r="AZ27" i="49"/>
  <c r="BA27" i="49"/>
  <c r="F28" i="49"/>
  <c r="G28" i="49"/>
  <c r="H28" i="49"/>
  <c r="I28" i="49"/>
  <c r="J28" i="49"/>
  <c r="K28" i="49"/>
  <c r="M28" i="49"/>
  <c r="N28" i="49"/>
  <c r="O28" i="49"/>
  <c r="P28" i="49"/>
  <c r="Q28" i="49"/>
  <c r="R28" i="49"/>
  <c r="T28" i="49"/>
  <c r="U28" i="49"/>
  <c r="V28" i="49"/>
  <c r="W28" i="49"/>
  <c r="X28" i="49"/>
  <c r="Y28" i="49"/>
  <c r="AA28" i="49"/>
  <c r="AB28" i="49"/>
  <c r="AC28" i="49"/>
  <c r="AD28" i="49"/>
  <c r="AE28" i="49"/>
  <c r="AF28" i="49"/>
  <c r="AH28" i="49"/>
  <c r="AI28" i="49"/>
  <c r="AJ28" i="49"/>
  <c r="AK28" i="49"/>
  <c r="AL28" i="49"/>
  <c r="AM28" i="49"/>
  <c r="AO28" i="49"/>
  <c r="AP28" i="49"/>
  <c r="AQ28" i="49"/>
  <c r="AR28" i="49"/>
  <c r="AS28" i="49"/>
  <c r="AT28" i="49"/>
  <c r="AV28" i="49"/>
  <c r="AW28" i="49"/>
  <c r="AX28" i="49"/>
  <c r="AY28" i="49"/>
  <c r="AZ28" i="49"/>
  <c r="BA28" i="49"/>
  <c r="F29" i="49"/>
  <c r="G29" i="49"/>
  <c r="H29" i="49"/>
  <c r="I29" i="49"/>
  <c r="J29" i="49"/>
  <c r="K29" i="49"/>
  <c r="M29" i="49"/>
  <c r="N29" i="49"/>
  <c r="O29" i="49"/>
  <c r="P29" i="49"/>
  <c r="Q29" i="49"/>
  <c r="R29" i="49"/>
  <c r="T29" i="49"/>
  <c r="U29" i="49"/>
  <c r="V29" i="49"/>
  <c r="W29" i="49"/>
  <c r="X29" i="49"/>
  <c r="Y29" i="49"/>
  <c r="AA29" i="49"/>
  <c r="AB29" i="49"/>
  <c r="AC29" i="49"/>
  <c r="AD29" i="49"/>
  <c r="AE29" i="49"/>
  <c r="AF29" i="49"/>
  <c r="AH29" i="49"/>
  <c r="AI29" i="49"/>
  <c r="AJ29" i="49"/>
  <c r="AK29" i="49"/>
  <c r="AL29" i="49"/>
  <c r="AM29" i="49"/>
  <c r="AO29" i="49"/>
  <c r="AP29" i="49"/>
  <c r="AQ29" i="49"/>
  <c r="AR29" i="49"/>
  <c r="AS29" i="49"/>
  <c r="AT29" i="49"/>
  <c r="AV29" i="49"/>
  <c r="AW29" i="49"/>
  <c r="AX29" i="49"/>
  <c r="AY29" i="49"/>
  <c r="AZ29" i="49"/>
  <c r="BA29" i="49"/>
  <c r="F30" i="49"/>
  <c r="G30" i="49"/>
  <c r="H30" i="49"/>
  <c r="I30" i="49"/>
  <c r="J30" i="49"/>
  <c r="K30" i="49"/>
  <c r="M30" i="49"/>
  <c r="N30" i="49"/>
  <c r="O30" i="49"/>
  <c r="P30" i="49"/>
  <c r="Q30" i="49"/>
  <c r="R30" i="49"/>
  <c r="T30" i="49"/>
  <c r="U30" i="49"/>
  <c r="V30" i="49"/>
  <c r="W30" i="49"/>
  <c r="X30" i="49"/>
  <c r="Y30" i="49"/>
  <c r="AA30" i="49"/>
  <c r="AB30" i="49"/>
  <c r="AC30" i="49"/>
  <c r="AD30" i="49"/>
  <c r="AE30" i="49"/>
  <c r="AF30" i="49"/>
  <c r="AH30" i="49"/>
  <c r="AI30" i="49"/>
  <c r="AJ30" i="49"/>
  <c r="AK30" i="49"/>
  <c r="AL30" i="49"/>
  <c r="AM30" i="49"/>
  <c r="AO30" i="49"/>
  <c r="AP30" i="49"/>
  <c r="AQ30" i="49"/>
  <c r="AR30" i="49"/>
  <c r="AS30" i="49"/>
  <c r="AT30" i="49"/>
  <c r="AV30" i="49"/>
  <c r="AW30" i="49"/>
  <c r="AX30" i="49"/>
  <c r="AY30" i="49"/>
  <c r="AZ30" i="49"/>
  <c r="BA30" i="49"/>
  <c r="F31" i="49"/>
  <c r="G31" i="49"/>
  <c r="H31" i="49"/>
  <c r="I31" i="49"/>
  <c r="J31" i="49"/>
  <c r="K31" i="49"/>
  <c r="M31" i="49"/>
  <c r="N31" i="49"/>
  <c r="O31" i="49"/>
  <c r="P31" i="49"/>
  <c r="Q31" i="49"/>
  <c r="R31" i="49"/>
  <c r="T31" i="49"/>
  <c r="U31" i="49"/>
  <c r="V31" i="49"/>
  <c r="W31" i="49"/>
  <c r="X31" i="49"/>
  <c r="Y31" i="49"/>
  <c r="AA31" i="49"/>
  <c r="AB31" i="49"/>
  <c r="AC31" i="49"/>
  <c r="AD31" i="49"/>
  <c r="AE31" i="49"/>
  <c r="AF31" i="49"/>
  <c r="AH31" i="49"/>
  <c r="AI31" i="49"/>
  <c r="AJ31" i="49"/>
  <c r="AK31" i="49"/>
  <c r="AL31" i="49"/>
  <c r="AM31" i="49"/>
  <c r="AO31" i="49"/>
  <c r="AP31" i="49"/>
  <c r="AQ31" i="49"/>
  <c r="AR31" i="49"/>
  <c r="AS31" i="49"/>
  <c r="AT31" i="49"/>
  <c r="AV31" i="49"/>
  <c r="AW31" i="49"/>
  <c r="AX31" i="49"/>
  <c r="AY31" i="49"/>
  <c r="AZ31" i="49"/>
  <c r="BA31" i="49"/>
  <c r="F32" i="49"/>
  <c r="G32" i="49"/>
  <c r="H32" i="49"/>
  <c r="I32" i="49"/>
  <c r="J32" i="49"/>
  <c r="K32" i="49"/>
  <c r="M32" i="49"/>
  <c r="N32" i="49"/>
  <c r="O32" i="49"/>
  <c r="P32" i="49"/>
  <c r="Q32" i="49"/>
  <c r="R32" i="49"/>
  <c r="T32" i="49"/>
  <c r="U32" i="49"/>
  <c r="V32" i="49"/>
  <c r="W32" i="49"/>
  <c r="X32" i="49"/>
  <c r="Y32" i="49"/>
  <c r="AA32" i="49"/>
  <c r="AB32" i="49"/>
  <c r="AC32" i="49"/>
  <c r="AD32" i="49"/>
  <c r="AE32" i="49"/>
  <c r="AF32" i="49"/>
  <c r="AH32" i="49"/>
  <c r="AI32" i="49"/>
  <c r="AJ32" i="49"/>
  <c r="AK32" i="49"/>
  <c r="AL32" i="49"/>
  <c r="AM32" i="49"/>
  <c r="AO32" i="49"/>
  <c r="AP32" i="49"/>
  <c r="AQ32" i="49"/>
  <c r="AR32" i="49"/>
  <c r="AS32" i="49"/>
  <c r="AT32" i="49"/>
  <c r="AV32" i="49"/>
  <c r="AW32" i="49"/>
  <c r="AX32" i="49"/>
  <c r="AY32" i="49"/>
  <c r="AZ32" i="49"/>
  <c r="BA32" i="49"/>
  <c r="F33" i="49"/>
  <c r="G33" i="49"/>
  <c r="H33" i="49"/>
  <c r="I33" i="49"/>
  <c r="J33" i="49"/>
  <c r="K33" i="49"/>
  <c r="M33" i="49"/>
  <c r="N33" i="49"/>
  <c r="O33" i="49"/>
  <c r="P33" i="49"/>
  <c r="Q33" i="49"/>
  <c r="R33" i="49"/>
  <c r="T33" i="49"/>
  <c r="U33" i="49"/>
  <c r="V33" i="49"/>
  <c r="W33" i="49"/>
  <c r="X33" i="49"/>
  <c r="Y33" i="49"/>
  <c r="AA33" i="49"/>
  <c r="AB33" i="49"/>
  <c r="AC33" i="49"/>
  <c r="AD33" i="49"/>
  <c r="AE33" i="49"/>
  <c r="AF33" i="49"/>
  <c r="AH33" i="49"/>
  <c r="AI33" i="49"/>
  <c r="AJ33" i="49"/>
  <c r="AK33" i="49"/>
  <c r="AL33" i="49"/>
  <c r="AM33" i="49"/>
  <c r="AO33" i="49"/>
  <c r="AP33" i="49"/>
  <c r="AQ33" i="49"/>
  <c r="AR33" i="49"/>
  <c r="AS33" i="49"/>
  <c r="AT33" i="49"/>
  <c r="AV33" i="49"/>
  <c r="AW33" i="49"/>
  <c r="AX33" i="49"/>
  <c r="AY33" i="49"/>
  <c r="AZ33" i="49"/>
  <c r="BA33" i="49"/>
  <c r="F34" i="49"/>
  <c r="G34" i="49"/>
  <c r="H34" i="49"/>
  <c r="I34" i="49"/>
  <c r="J34" i="49"/>
  <c r="K34" i="49"/>
  <c r="M34" i="49"/>
  <c r="N34" i="49"/>
  <c r="O34" i="49"/>
  <c r="P34" i="49"/>
  <c r="Q34" i="49"/>
  <c r="R34" i="49"/>
  <c r="T34" i="49"/>
  <c r="U34" i="49"/>
  <c r="V34" i="49"/>
  <c r="W34" i="49"/>
  <c r="X34" i="49"/>
  <c r="Y34" i="49"/>
  <c r="AA34" i="49"/>
  <c r="AB34" i="49"/>
  <c r="AC34" i="49"/>
  <c r="AD34" i="49"/>
  <c r="AE34" i="49"/>
  <c r="AF34" i="49"/>
  <c r="AH34" i="49"/>
  <c r="AI34" i="49"/>
  <c r="AJ34" i="49"/>
  <c r="AK34" i="49"/>
  <c r="AL34" i="49"/>
  <c r="AM34" i="49"/>
  <c r="AO34" i="49"/>
  <c r="AP34" i="49"/>
  <c r="AQ34" i="49"/>
  <c r="AR34" i="49"/>
  <c r="AS34" i="49"/>
  <c r="AT34" i="49"/>
  <c r="AV34" i="49"/>
  <c r="AW34" i="49"/>
  <c r="AX34" i="49"/>
  <c r="AY34" i="49"/>
  <c r="AZ34" i="49"/>
  <c r="BA34" i="49"/>
  <c r="F35" i="49"/>
  <c r="G35" i="49"/>
  <c r="H35" i="49"/>
  <c r="I35" i="49"/>
  <c r="J35" i="49"/>
  <c r="K35" i="49"/>
  <c r="M35" i="49"/>
  <c r="N35" i="49"/>
  <c r="O35" i="49"/>
  <c r="P35" i="49"/>
  <c r="Q35" i="49"/>
  <c r="R35" i="49"/>
  <c r="T35" i="49"/>
  <c r="U35" i="49"/>
  <c r="V35" i="49"/>
  <c r="W35" i="49"/>
  <c r="X35" i="49"/>
  <c r="Y35" i="49"/>
  <c r="AA35" i="49"/>
  <c r="AB35" i="49"/>
  <c r="AC35" i="49"/>
  <c r="AD35" i="49"/>
  <c r="AE35" i="49"/>
  <c r="AF35" i="49"/>
  <c r="AH35" i="49"/>
  <c r="AI35" i="49"/>
  <c r="AJ35" i="49"/>
  <c r="AK35" i="49"/>
  <c r="AL35" i="49"/>
  <c r="AM35" i="49"/>
  <c r="AO35" i="49"/>
  <c r="AP35" i="49"/>
  <c r="AQ35" i="49"/>
  <c r="AR35" i="49"/>
  <c r="AS35" i="49"/>
  <c r="AT35" i="49"/>
  <c r="AV35" i="49"/>
  <c r="AW35" i="49"/>
  <c r="AX35" i="49"/>
  <c r="AY35" i="49"/>
  <c r="AZ35" i="49"/>
  <c r="BA35" i="49"/>
  <c r="F36" i="49"/>
  <c r="G36" i="49"/>
  <c r="H36" i="49"/>
  <c r="I36" i="49"/>
  <c r="J36" i="49"/>
  <c r="K36" i="49"/>
  <c r="M36" i="49"/>
  <c r="N36" i="49"/>
  <c r="O36" i="49"/>
  <c r="P36" i="49"/>
  <c r="Q36" i="49"/>
  <c r="R36" i="49"/>
  <c r="T36" i="49"/>
  <c r="U36" i="49"/>
  <c r="V36" i="49"/>
  <c r="W36" i="49"/>
  <c r="X36" i="49"/>
  <c r="Y36" i="49"/>
  <c r="AA36" i="49"/>
  <c r="AB36" i="49"/>
  <c r="AC36" i="49"/>
  <c r="AD36" i="49"/>
  <c r="AE36" i="49"/>
  <c r="AF36" i="49"/>
  <c r="AH36" i="49"/>
  <c r="AI36" i="49"/>
  <c r="AJ36" i="49"/>
  <c r="AK36" i="49"/>
  <c r="AL36" i="49"/>
  <c r="AM36" i="49"/>
  <c r="AO36" i="49"/>
  <c r="AP36" i="49"/>
  <c r="AQ36" i="49"/>
  <c r="AR36" i="49"/>
  <c r="AS36" i="49"/>
  <c r="AT36" i="49"/>
  <c r="AV36" i="49"/>
  <c r="AW36" i="49"/>
  <c r="AX36" i="49"/>
  <c r="AY36" i="49"/>
  <c r="AZ36" i="49"/>
  <c r="BA36" i="49"/>
  <c r="F37" i="49"/>
  <c r="G37" i="49"/>
  <c r="H37" i="49"/>
  <c r="I37" i="49"/>
  <c r="J37" i="49"/>
  <c r="K37" i="49"/>
  <c r="M37" i="49"/>
  <c r="N37" i="49"/>
  <c r="O37" i="49"/>
  <c r="P37" i="49"/>
  <c r="Q37" i="49"/>
  <c r="R37" i="49"/>
  <c r="T37" i="49"/>
  <c r="U37" i="49"/>
  <c r="V37" i="49"/>
  <c r="W37" i="49"/>
  <c r="X37" i="49"/>
  <c r="Y37" i="49"/>
  <c r="AA37" i="49"/>
  <c r="AB37" i="49"/>
  <c r="AC37" i="49"/>
  <c r="AD37" i="49"/>
  <c r="AE37" i="49"/>
  <c r="AF37" i="49"/>
  <c r="AH37" i="49"/>
  <c r="AI37" i="49"/>
  <c r="AJ37" i="49"/>
  <c r="AK37" i="49"/>
  <c r="AL37" i="49"/>
  <c r="AM37" i="49"/>
  <c r="AO37" i="49"/>
  <c r="AP37" i="49"/>
  <c r="AQ37" i="49"/>
  <c r="AR37" i="49"/>
  <c r="AS37" i="49"/>
  <c r="AT37" i="49"/>
  <c r="AV37" i="49"/>
  <c r="AW37" i="49"/>
  <c r="AX37" i="49"/>
  <c r="AY37" i="49"/>
  <c r="AZ37" i="49"/>
  <c r="BA37" i="49"/>
  <c r="F38" i="49"/>
  <c r="G38" i="49"/>
  <c r="H38" i="49"/>
  <c r="I38" i="49"/>
  <c r="J38" i="49"/>
  <c r="K38" i="49"/>
  <c r="M38" i="49"/>
  <c r="N38" i="49"/>
  <c r="O38" i="49"/>
  <c r="P38" i="49"/>
  <c r="Q38" i="49"/>
  <c r="R38" i="49"/>
  <c r="T38" i="49"/>
  <c r="U38" i="49"/>
  <c r="V38" i="49"/>
  <c r="W38" i="49"/>
  <c r="X38" i="49"/>
  <c r="Y38" i="49"/>
  <c r="AA38" i="49"/>
  <c r="AB38" i="49"/>
  <c r="AC38" i="49"/>
  <c r="AD38" i="49"/>
  <c r="AE38" i="49"/>
  <c r="AF38" i="49"/>
  <c r="AH38" i="49"/>
  <c r="AI38" i="49"/>
  <c r="AJ38" i="49"/>
  <c r="AK38" i="49"/>
  <c r="AL38" i="49"/>
  <c r="AM38" i="49"/>
  <c r="AO38" i="49"/>
  <c r="AP38" i="49"/>
  <c r="AQ38" i="49"/>
  <c r="AR38" i="49"/>
  <c r="AS38" i="49"/>
  <c r="AT38" i="49"/>
  <c r="AV38" i="49"/>
  <c r="AW38" i="49"/>
  <c r="AX38" i="49"/>
  <c r="AY38" i="49"/>
  <c r="AZ38" i="49"/>
  <c r="BA38" i="49"/>
  <c r="F39" i="49"/>
  <c r="G39" i="49"/>
  <c r="H39" i="49"/>
  <c r="I39" i="49"/>
  <c r="J39" i="49"/>
  <c r="K39" i="49"/>
  <c r="M39" i="49"/>
  <c r="N39" i="49"/>
  <c r="O39" i="49"/>
  <c r="P39" i="49"/>
  <c r="Q39" i="49"/>
  <c r="R39" i="49"/>
  <c r="T39" i="49"/>
  <c r="U39" i="49"/>
  <c r="V39" i="49"/>
  <c r="W39" i="49"/>
  <c r="X39" i="49"/>
  <c r="Y39" i="49"/>
  <c r="AA39" i="49"/>
  <c r="AB39" i="49"/>
  <c r="AC39" i="49"/>
  <c r="AD39" i="49"/>
  <c r="AE39" i="49"/>
  <c r="AF39" i="49"/>
  <c r="AH39" i="49"/>
  <c r="AI39" i="49"/>
  <c r="AJ39" i="49"/>
  <c r="AK39" i="49"/>
  <c r="AL39" i="49"/>
  <c r="AM39" i="49"/>
  <c r="AO39" i="49"/>
  <c r="AP39" i="49"/>
  <c r="AQ39" i="49"/>
  <c r="AR39" i="49"/>
  <c r="AS39" i="49"/>
  <c r="AT39" i="49"/>
  <c r="AV39" i="49"/>
  <c r="AW39" i="49"/>
  <c r="AX39" i="49"/>
  <c r="AY39" i="49"/>
  <c r="AZ39" i="49"/>
  <c r="BA39" i="49"/>
  <c r="F40" i="49"/>
  <c r="G40" i="49"/>
  <c r="H40" i="49"/>
  <c r="I40" i="49"/>
  <c r="J40" i="49"/>
  <c r="K40" i="49"/>
  <c r="M40" i="49"/>
  <c r="N40" i="49"/>
  <c r="O40" i="49"/>
  <c r="P40" i="49"/>
  <c r="Q40" i="49"/>
  <c r="R40" i="49"/>
  <c r="T40" i="49"/>
  <c r="U40" i="49"/>
  <c r="V40" i="49"/>
  <c r="W40" i="49"/>
  <c r="X40" i="49"/>
  <c r="Y40" i="49"/>
  <c r="AA40" i="49"/>
  <c r="AB40" i="49"/>
  <c r="AC40" i="49"/>
  <c r="AD40" i="49"/>
  <c r="AE40" i="49"/>
  <c r="AF40" i="49"/>
  <c r="AH40" i="49"/>
  <c r="AI40" i="49"/>
  <c r="AJ40" i="49"/>
  <c r="AK40" i="49"/>
  <c r="AL40" i="49"/>
  <c r="AM40" i="49"/>
  <c r="AO40" i="49"/>
  <c r="AP40" i="49"/>
  <c r="AQ40" i="49"/>
  <c r="AR40" i="49"/>
  <c r="AS40" i="49"/>
  <c r="AT40" i="49"/>
  <c r="AV40" i="49"/>
  <c r="AW40" i="49"/>
  <c r="AX40" i="49"/>
  <c r="AY40" i="49"/>
  <c r="AZ40" i="49"/>
  <c r="BA40" i="49"/>
  <c r="F41" i="49"/>
  <c r="G41" i="49"/>
  <c r="H41" i="49"/>
  <c r="I41" i="49"/>
  <c r="J41" i="49"/>
  <c r="K41" i="49"/>
  <c r="M41" i="49"/>
  <c r="N41" i="49"/>
  <c r="O41" i="49"/>
  <c r="P41" i="49"/>
  <c r="Q41" i="49"/>
  <c r="R41" i="49"/>
  <c r="T41" i="49"/>
  <c r="U41" i="49"/>
  <c r="V41" i="49"/>
  <c r="W41" i="49"/>
  <c r="X41" i="49"/>
  <c r="Y41" i="49"/>
  <c r="AA41" i="49"/>
  <c r="AB41" i="49"/>
  <c r="AC41" i="49"/>
  <c r="AD41" i="49"/>
  <c r="AE41" i="49"/>
  <c r="AF41" i="49"/>
  <c r="AH41" i="49"/>
  <c r="AI41" i="49"/>
  <c r="AJ41" i="49"/>
  <c r="AK41" i="49"/>
  <c r="AL41" i="49"/>
  <c r="AM41" i="49"/>
  <c r="AO41" i="49"/>
  <c r="AP41" i="49"/>
  <c r="AQ41" i="49"/>
  <c r="AR41" i="49"/>
  <c r="AS41" i="49"/>
  <c r="AT41" i="49"/>
  <c r="AV41" i="49"/>
  <c r="AW41" i="49"/>
  <c r="AX41" i="49"/>
  <c r="AY41" i="49"/>
  <c r="AZ41" i="49"/>
  <c r="BA41" i="49"/>
  <c r="F42" i="49"/>
  <c r="G42" i="49"/>
  <c r="H42" i="49"/>
  <c r="I42" i="49"/>
  <c r="J42" i="49"/>
  <c r="K42" i="49"/>
  <c r="M42" i="49"/>
  <c r="N42" i="49"/>
  <c r="O42" i="49"/>
  <c r="P42" i="49"/>
  <c r="Q42" i="49"/>
  <c r="R42" i="49"/>
  <c r="T42" i="49"/>
  <c r="U42" i="49"/>
  <c r="V42" i="49"/>
  <c r="W42" i="49"/>
  <c r="X42" i="49"/>
  <c r="Y42" i="49"/>
  <c r="AA42" i="49"/>
  <c r="AB42" i="49"/>
  <c r="AC42" i="49"/>
  <c r="AD42" i="49"/>
  <c r="AE42" i="49"/>
  <c r="AF42" i="49"/>
  <c r="AH42" i="49"/>
  <c r="AI42" i="49"/>
  <c r="AJ42" i="49"/>
  <c r="AK42" i="49"/>
  <c r="AL42" i="49"/>
  <c r="AM42" i="49"/>
  <c r="AO42" i="49"/>
  <c r="AP42" i="49"/>
  <c r="AQ42" i="49"/>
  <c r="AR42" i="49"/>
  <c r="AS42" i="49"/>
  <c r="AT42" i="49"/>
  <c r="AV42" i="49"/>
  <c r="AW42" i="49"/>
  <c r="AX42" i="49"/>
  <c r="AY42" i="49"/>
  <c r="AZ42" i="49"/>
  <c r="BA42" i="49"/>
  <c r="F43" i="49"/>
  <c r="G43" i="49"/>
  <c r="H43" i="49"/>
  <c r="I43" i="49"/>
  <c r="J43" i="49"/>
  <c r="K43" i="49"/>
  <c r="M43" i="49"/>
  <c r="N43" i="49"/>
  <c r="O43" i="49"/>
  <c r="P43" i="49"/>
  <c r="Q43" i="49"/>
  <c r="R43" i="49"/>
  <c r="T43" i="49"/>
  <c r="U43" i="49"/>
  <c r="V43" i="49"/>
  <c r="W43" i="49"/>
  <c r="X43" i="49"/>
  <c r="Y43" i="49"/>
  <c r="AA43" i="49"/>
  <c r="AB43" i="49"/>
  <c r="AC43" i="49"/>
  <c r="AD43" i="49"/>
  <c r="AE43" i="49"/>
  <c r="AF43" i="49"/>
  <c r="AH43" i="49"/>
  <c r="AI43" i="49"/>
  <c r="AJ43" i="49"/>
  <c r="AK43" i="49"/>
  <c r="AL43" i="49"/>
  <c r="AM43" i="49"/>
  <c r="AO43" i="49"/>
  <c r="AP43" i="49"/>
  <c r="AQ43" i="49"/>
  <c r="AR43" i="49"/>
  <c r="AS43" i="49"/>
  <c r="AT43" i="49"/>
  <c r="AV43" i="49"/>
  <c r="AW43" i="49"/>
  <c r="AX43" i="49"/>
  <c r="AY43" i="49"/>
  <c r="AZ43" i="49"/>
  <c r="BA43" i="49"/>
  <c r="F44" i="49"/>
  <c r="G44" i="49"/>
  <c r="H44" i="49"/>
  <c r="I44" i="49"/>
  <c r="J44" i="49"/>
  <c r="K44" i="49"/>
  <c r="M44" i="49"/>
  <c r="N44" i="49"/>
  <c r="O44" i="49"/>
  <c r="P44" i="49"/>
  <c r="Q44" i="49"/>
  <c r="R44" i="49"/>
  <c r="T44" i="49"/>
  <c r="U44" i="49"/>
  <c r="V44" i="49"/>
  <c r="W44" i="49"/>
  <c r="X44" i="49"/>
  <c r="Y44" i="49"/>
  <c r="AA44" i="49"/>
  <c r="AB44" i="49"/>
  <c r="AC44" i="49"/>
  <c r="AD44" i="49"/>
  <c r="AE44" i="49"/>
  <c r="AF44" i="49"/>
  <c r="AH44" i="49"/>
  <c r="AI44" i="49"/>
  <c r="AJ44" i="49"/>
  <c r="AK44" i="49"/>
  <c r="AL44" i="49"/>
  <c r="AM44" i="49"/>
  <c r="AO44" i="49"/>
  <c r="AP44" i="49"/>
  <c r="AQ44" i="49"/>
  <c r="AR44" i="49"/>
  <c r="AS44" i="49"/>
  <c r="AT44" i="49"/>
  <c r="AV44" i="49"/>
  <c r="AW44" i="49"/>
  <c r="AX44" i="49"/>
  <c r="AY44" i="49"/>
  <c r="AZ44" i="49"/>
  <c r="BA44" i="49"/>
  <c r="F45" i="49"/>
  <c r="G45" i="49"/>
  <c r="H45" i="49"/>
  <c r="I45" i="49"/>
  <c r="J45" i="49"/>
  <c r="K45" i="49"/>
  <c r="M45" i="49"/>
  <c r="N45" i="49"/>
  <c r="O45" i="49"/>
  <c r="P45" i="49"/>
  <c r="Q45" i="49"/>
  <c r="R45" i="49"/>
  <c r="T45" i="49"/>
  <c r="U45" i="49"/>
  <c r="V45" i="49"/>
  <c r="W45" i="49"/>
  <c r="X45" i="49"/>
  <c r="Y45" i="49"/>
  <c r="AA45" i="49"/>
  <c r="AB45" i="49"/>
  <c r="AC45" i="49"/>
  <c r="AD45" i="49"/>
  <c r="AE45" i="49"/>
  <c r="AF45" i="49"/>
  <c r="AH45" i="49"/>
  <c r="AI45" i="49"/>
  <c r="AJ45" i="49"/>
  <c r="AK45" i="49"/>
  <c r="AL45" i="49"/>
  <c r="AM45" i="49"/>
  <c r="AO45" i="49"/>
  <c r="AP45" i="49"/>
  <c r="AQ45" i="49"/>
  <c r="AR45" i="49"/>
  <c r="AS45" i="49"/>
  <c r="AT45" i="49"/>
  <c r="AV45" i="49"/>
  <c r="AW45" i="49"/>
  <c r="AX45" i="49"/>
  <c r="AY45" i="49"/>
  <c r="AZ45" i="49"/>
  <c r="BA45" i="49"/>
  <c r="F46" i="49"/>
  <c r="G46" i="49"/>
  <c r="H46" i="49"/>
  <c r="I46" i="49"/>
  <c r="J46" i="49"/>
  <c r="K46" i="49"/>
  <c r="M46" i="49"/>
  <c r="N46" i="49"/>
  <c r="O46" i="49"/>
  <c r="P46" i="49"/>
  <c r="Q46" i="49"/>
  <c r="R46" i="49"/>
  <c r="T46" i="49"/>
  <c r="U46" i="49"/>
  <c r="V46" i="49"/>
  <c r="W46" i="49"/>
  <c r="X46" i="49"/>
  <c r="Y46" i="49"/>
  <c r="AA46" i="49"/>
  <c r="AB46" i="49"/>
  <c r="AC46" i="49"/>
  <c r="AD46" i="49"/>
  <c r="AE46" i="49"/>
  <c r="AF46" i="49"/>
  <c r="AH46" i="49"/>
  <c r="AI46" i="49"/>
  <c r="AJ46" i="49"/>
  <c r="AK46" i="49"/>
  <c r="AL46" i="49"/>
  <c r="AM46" i="49"/>
  <c r="AO46" i="49"/>
  <c r="AP46" i="49"/>
  <c r="AQ46" i="49"/>
  <c r="AR46" i="49"/>
  <c r="AS46" i="49"/>
  <c r="AT46" i="49"/>
  <c r="AV46" i="49"/>
  <c r="AW46" i="49"/>
  <c r="AX46" i="49"/>
  <c r="AY46" i="49"/>
  <c r="AZ46" i="49"/>
  <c r="BA46" i="49"/>
  <c r="F47" i="49"/>
  <c r="G47" i="49"/>
  <c r="H47" i="49"/>
  <c r="I47" i="49"/>
  <c r="J47" i="49"/>
  <c r="K47" i="49"/>
  <c r="M47" i="49"/>
  <c r="N47" i="49"/>
  <c r="O47" i="49"/>
  <c r="P47" i="49"/>
  <c r="Q47" i="49"/>
  <c r="R47" i="49"/>
  <c r="T47" i="49"/>
  <c r="U47" i="49"/>
  <c r="V47" i="49"/>
  <c r="W47" i="49"/>
  <c r="X47" i="49"/>
  <c r="Y47" i="49"/>
  <c r="AA47" i="49"/>
  <c r="AB47" i="49"/>
  <c r="AC47" i="49"/>
  <c r="AD47" i="49"/>
  <c r="AE47" i="49"/>
  <c r="AF47" i="49"/>
  <c r="AH47" i="49"/>
  <c r="AI47" i="49"/>
  <c r="AJ47" i="49"/>
  <c r="AK47" i="49"/>
  <c r="AL47" i="49"/>
  <c r="AM47" i="49"/>
  <c r="AO47" i="49"/>
  <c r="AP47" i="49"/>
  <c r="AQ47" i="49"/>
  <c r="AR47" i="49"/>
  <c r="AS47" i="49"/>
  <c r="AT47" i="49"/>
  <c r="AV47" i="49"/>
  <c r="AW47" i="49"/>
  <c r="AX47" i="49"/>
  <c r="AY47" i="49"/>
  <c r="AZ47" i="49"/>
  <c r="BA47" i="49"/>
  <c r="F48" i="49"/>
  <c r="G48" i="49"/>
  <c r="H48" i="49"/>
  <c r="I48" i="49"/>
  <c r="J48" i="49"/>
  <c r="K48" i="49"/>
  <c r="M48" i="49"/>
  <c r="N48" i="49"/>
  <c r="O48" i="49"/>
  <c r="P48" i="49"/>
  <c r="Q48" i="49"/>
  <c r="R48" i="49"/>
  <c r="T48" i="49"/>
  <c r="U48" i="49"/>
  <c r="V48" i="49"/>
  <c r="W48" i="49"/>
  <c r="X48" i="49"/>
  <c r="Y48" i="49"/>
  <c r="AA48" i="49"/>
  <c r="AB48" i="49"/>
  <c r="AC48" i="49"/>
  <c r="AD48" i="49"/>
  <c r="AE48" i="49"/>
  <c r="AF48" i="49"/>
  <c r="AH48" i="49"/>
  <c r="AI48" i="49"/>
  <c r="AJ48" i="49"/>
  <c r="AK48" i="49"/>
  <c r="AL48" i="49"/>
  <c r="AM48" i="49"/>
  <c r="AO48" i="49"/>
  <c r="AP48" i="49"/>
  <c r="AQ48" i="49"/>
  <c r="AR48" i="49"/>
  <c r="AS48" i="49"/>
  <c r="AT48" i="49"/>
  <c r="AV48" i="49"/>
  <c r="AW48" i="49"/>
  <c r="AX48" i="49"/>
  <c r="AY48" i="49"/>
  <c r="AZ48" i="49"/>
  <c r="BA48" i="49"/>
  <c r="F49" i="49"/>
  <c r="G49" i="49"/>
  <c r="H49" i="49"/>
  <c r="I49" i="49"/>
  <c r="J49" i="49"/>
  <c r="K49" i="49"/>
  <c r="M49" i="49"/>
  <c r="N49" i="49"/>
  <c r="O49" i="49"/>
  <c r="P49" i="49"/>
  <c r="Q49" i="49"/>
  <c r="R49" i="49"/>
  <c r="T49" i="49"/>
  <c r="U49" i="49"/>
  <c r="V49" i="49"/>
  <c r="W49" i="49"/>
  <c r="X49" i="49"/>
  <c r="Y49" i="49"/>
  <c r="AA49" i="49"/>
  <c r="AB49" i="49"/>
  <c r="AC49" i="49"/>
  <c r="AD49" i="49"/>
  <c r="AE49" i="49"/>
  <c r="AF49" i="49"/>
  <c r="AH49" i="49"/>
  <c r="AI49" i="49"/>
  <c r="AJ49" i="49"/>
  <c r="AK49" i="49"/>
  <c r="AL49" i="49"/>
  <c r="AM49" i="49"/>
  <c r="AO49" i="49"/>
  <c r="AP49" i="49"/>
  <c r="AQ49" i="49"/>
  <c r="AR49" i="49"/>
  <c r="AS49" i="49"/>
  <c r="AT49" i="49"/>
  <c r="AV49" i="49"/>
  <c r="AW49" i="49"/>
  <c r="AX49" i="49"/>
  <c r="AY49" i="49"/>
  <c r="AZ49" i="49"/>
  <c r="BA49" i="49"/>
  <c r="F50" i="49"/>
  <c r="G50" i="49"/>
  <c r="H50" i="49"/>
  <c r="I50" i="49"/>
  <c r="J50" i="49"/>
  <c r="K50" i="49"/>
  <c r="M50" i="49"/>
  <c r="N50" i="49"/>
  <c r="O50" i="49"/>
  <c r="P50" i="49"/>
  <c r="Q50" i="49"/>
  <c r="R50" i="49"/>
  <c r="T50" i="49"/>
  <c r="U50" i="49"/>
  <c r="V50" i="49"/>
  <c r="W50" i="49"/>
  <c r="X50" i="49"/>
  <c r="Y50" i="49"/>
  <c r="AA50" i="49"/>
  <c r="AB50" i="49"/>
  <c r="AC50" i="49"/>
  <c r="AD50" i="49"/>
  <c r="AE50" i="49"/>
  <c r="AF50" i="49"/>
  <c r="AH50" i="49"/>
  <c r="AI50" i="49"/>
  <c r="AJ50" i="49"/>
  <c r="AK50" i="49"/>
  <c r="AL50" i="49"/>
  <c r="AM50" i="49"/>
  <c r="AO50" i="49"/>
  <c r="AP50" i="49"/>
  <c r="AQ50" i="49"/>
  <c r="AR50" i="49"/>
  <c r="AS50" i="49"/>
  <c r="AT50" i="49"/>
  <c r="AV50" i="49"/>
  <c r="AW50" i="49"/>
  <c r="AX50" i="49"/>
  <c r="AY50" i="49"/>
  <c r="AZ50" i="49"/>
  <c r="BA50" i="49"/>
  <c r="F51" i="49"/>
  <c r="G51" i="49"/>
  <c r="H51" i="49"/>
  <c r="I51" i="49"/>
  <c r="J51" i="49"/>
  <c r="K51" i="49"/>
  <c r="M51" i="49"/>
  <c r="N51" i="49"/>
  <c r="O51" i="49"/>
  <c r="P51" i="49"/>
  <c r="Q51" i="49"/>
  <c r="R51" i="49"/>
  <c r="T51" i="49"/>
  <c r="U51" i="49"/>
  <c r="V51" i="49"/>
  <c r="W51" i="49"/>
  <c r="X51" i="49"/>
  <c r="Y51" i="49"/>
  <c r="AA51" i="49"/>
  <c r="AB51" i="49"/>
  <c r="AC51" i="49"/>
  <c r="AD51" i="49"/>
  <c r="AE51" i="49"/>
  <c r="AF51" i="49"/>
  <c r="AH51" i="49"/>
  <c r="AI51" i="49"/>
  <c r="AJ51" i="49"/>
  <c r="AK51" i="49"/>
  <c r="AL51" i="49"/>
  <c r="AM51" i="49"/>
  <c r="AO51" i="49"/>
  <c r="AP51" i="49"/>
  <c r="AQ51" i="49"/>
  <c r="AR51" i="49"/>
  <c r="AS51" i="49"/>
  <c r="AT51" i="49"/>
  <c r="AV51" i="49"/>
  <c r="AW51" i="49"/>
  <c r="AX51" i="49"/>
  <c r="AY51" i="49"/>
  <c r="AZ51" i="49"/>
  <c r="BA51" i="49"/>
  <c r="F52" i="49"/>
  <c r="G52" i="49"/>
  <c r="H52" i="49"/>
  <c r="I52" i="49"/>
  <c r="J52" i="49"/>
  <c r="K52" i="49"/>
  <c r="M52" i="49"/>
  <c r="N52" i="49"/>
  <c r="O52" i="49"/>
  <c r="P52" i="49"/>
  <c r="Q52" i="49"/>
  <c r="R52" i="49"/>
  <c r="T52" i="49"/>
  <c r="U52" i="49"/>
  <c r="V52" i="49"/>
  <c r="W52" i="49"/>
  <c r="X52" i="49"/>
  <c r="Y52" i="49"/>
  <c r="AA52" i="49"/>
  <c r="AB52" i="49"/>
  <c r="AC52" i="49"/>
  <c r="AD52" i="49"/>
  <c r="AE52" i="49"/>
  <c r="AF52" i="49"/>
  <c r="AH52" i="49"/>
  <c r="AI52" i="49"/>
  <c r="AJ52" i="49"/>
  <c r="AK52" i="49"/>
  <c r="AL52" i="49"/>
  <c r="AM52" i="49"/>
  <c r="AO52" i="49"/>
  <c r="AP52" i="49"/>
  <c r="AQ52" i="49"/>
  <c r="AR52" i="49"/>
  <c r="AS52" i="49"/>
  <c r="AT52" i="49"/>
  <c r="AV52" i="49"/>
  <c r="AW52" i="49"/>
  <c r="AX52" i="49"/>
  <c r="AY52" i="49"/>
  <c r="AZ52" i="49"/>
  <c r="BA52" i="49"/>
  <c r="F53" i="49"/>
  <c r="G53" i="49"/>
  <c r="H53" i="49"/>
  <c r="I53" i="49"/>
  <c r="J53" i="49"/>
  <c r="K53" i="49"/>
  <c r="M53" i="49"/>
  <c r="N53" i="49"/>
  <c r="O53" i="49"/>
  <c r="P53" i="49"/>
  <c r="Q53" i="49"/>
  <c r="R53" i="49"/>
  <c r="T53" i="49"/>
  <c r="U53" i="49"/>
  <c r="V53" i="49"/>
  <c r="W53" i="49"/>
  <c r="X53" i="49"/>
  <c r="Y53" i="49"/>
  <c r="AA53" i="49"/>
  <c r="AB53" i="49"/>
  <c r="AC53" i="49"/>
  <c r="AD53" i="49"/>
  <c r="AE53" i="49"/>
  <c r="AF53" i="49"/>
  <c r="AH53" i="49"/>
  <c r="AI53" i="49"/>
  <c r="AJ53" i="49"/>
  <c r="AK53" i="49"/>
  <c r="AL53" i="49"/>
  <c r="AM53" i="49"/>
  <c r="AO53" i="49"/>
  <c r="AP53" i="49"/>
  <c r="AQ53" i="49"/>
  <c r="AR53" i="49"/>
  <c r="AS53" i="49"/>
  <c r="AT53" i="49"/>
  <c r="AV53" i="49"/>
  <c r="AW53" i="49"/>
  <c r="AX53" i="49"/>
  <c r="AY53" i="49"/>
  <c r="AZ53" i="49"/>
  <c r="BA53" i="49"/>
  <c r="F54" i="49"/>
  <c r="G54" i="49"/>
  <c r="H54" i="49"/>
  <c r="I54" i="49"/>
  <c r="J54" i="49"/>
  <c r="K54" i="49"/>
  <c r="M54" i="49"/>
  <c r="N54" i="49"/>
  <c r="O54" i="49"/>
  <c r="P54" i="49"/>
  <c r="Q54" i="49"/>
  <c r="R54" i="49"/>
  <c r="T54" i="49"/>
  <c r="U54" i="49"/>
  <c r="V54" i="49"/>
  <c r="W54" i="49"/>
  <c r="X54" i="49"/>
  <c r="Y54" i="49"/>
  <c r="AA54" i="49"/>
  <c r="AB54" i="49"/>
  <c r="AC54" i="49"/>
  <c r="AD54" i="49"/>
  <c r="AE54" i="49"/>
  <c r="AF54" i="49"/>
  <c r="AH54" i="49"/>
  <c r="AI54" i="49"/>
  <c r="AJ54" i="49"/>
  <c r="AK54" i="49"/>
  <c r="AL54" i="49"/>
  <c r="AM54" i="49"/>
  <c r="AO54" i="49"/>
  <c r="AP54" i="49"/>
  <c r="AQ54" i="49"/>
  <c r="AR54" i="49"/>
  <c r="AS54" i="49"/>
  <c r="AT54" i="49"/>
  <c r="AV54" i="49"/>
  <c r="AW54" i="49"/>
  <c r="AX54" i="49"/>
  <c r="AY54" i="49"/>
  <c r="AZ54" i="49"/>
  <c r="BA54" i="49"/>
  <c r="F55" i="49"/>
  <c r="G55" i="49"/>
  <c r="H55" i="49"/>
  <c r="I55" i="49"/>
  <c r="J55" i="49"/>
  <c r="K55" i="49"/>
  <c r="M55" i="49"/>
  <c r="N55" i="49"/>
  <c r="O55" i="49"/>
  <c r="P55" i="49"/>
  <c r="Q55" i="49"/>
  <c r="R55" i="49"/>
  <c r="T55" i="49"/>
  <c r="U55" i="49"/>
  <c r="V55" i="49"/>
  <c r="W55" i="49"/>
  <c r="X55" i="49"/>
  <c r="Y55" i="49"/>
  <c r="AA55" i="49"/>
  <c r="AB55" i="49"/>
  <c r="AC55" i="49"/>
  <c r="AD55" i="49"/>
  <c r="AE55" i="49"/>
  <c r="AF55" i="49"/>
  <c r="AH55" i="49"/>
  <c r="AI55" i="49"/>
  <c r="AJ55" i="49"/>
  <c r="AK55" i="49"/>
  <c r="AL55" i="49"/>
  <c r="AM55" i="49"/>
  <c r="AO55" i="49"/>
  <c r="AP55" i="49"/>
  <c r="AQ55" i="49"/>
  <c r="AR55" i="49"/>
  <c r="AS55" i="49"/>
  <c r="AT55" i="49"/>
  <c r="AV55" i="49"/>
  <c r="AW55" i="49"/>
  <c r="AX55" i="49"/>
  <c r="AY55" i="49"/>
  <c r="AZ55" i="49"/>
  <c r="BA55" i="49"/>
  <c r="F56" i="49"/>
  <c r="G56" i="49"/>
  <c r="H56" i="49"/>
  <c r="I56" i="49"/>
  <c r="J56" i="49"/>
  <c r="K56" i="49"/>
  <c r="M56" i="49"/>
  <c r="N56" i="49"/>
  <c r="O56" i="49"/>
  <c r="P56" i="49"/>
  <c r="Q56" i="49"/>
  <c r="R56" i="49"/>
  <c r="T56" i="49"/>
  <c r="U56" i="49"/>
  <c r="V56" i="49"/>
  <c r="W56" i="49"/>
  <c r="X56" i="49"/>
  <c r="Y56" i="49"/>
  <c r="AA56" i="49"/>
  <c r="AB56" i="49"/>
  <c r="AC56" i="49"/>
  <c r="AD56" i="49"/>
  <c r="AE56" i="49"/>
  <c r="AF56" i="49"/>
  <c r="AH56" i="49"/>
  <c r="AI56" i="49"/>
  <c r="AJ56" i="49"/>
  <c r="AK56" i="49"/>
  <c r="AL56" i="49"/>
  <c r="AM56" i="49"/>
  <c r="AO56" i="49"/>
  <c r="AP56" i="49"/>
  <c r="AQ56" i="49"/>
  <c r="AR56" i="49"/>
  <c r="AS56" i="49"/>
  <c r="AT56" i="49"/>
  <c r="AV56" i="49"/>
  <c r="AW56" i="49"/>
  <c r="AX56" i="49"/>
  <c r="AY56" i="49"/>
  <c r="AZ56" i="49"/>
  <c r="BA56" i="49"/>
  <c r="F57" i="49"/>
  <c r="G57" i="49"/>
  <c r="H57" i="49"/>
  <c r="I57" i="49"/>
  <c r="J57" i="49"/>
  <c r="K57" i="49"/>
  <c r="M57" i="49"/>
  <c r="N57" i="49"/>
  <c r="O57" i="49"/>
  <c r="P57" i="49"/>
  <c r="Q57" i="49"/>
  <c r="R57" i="49"/>
  <c r="T57" i="49"/>
  <c r="U57" i="49"/>
  <c r="V57" i="49"/>
  <c r="W57" i="49"/>
  <c r="X57" i="49"/>
  <c r="Y57" i="49"/>
  <c r="AA57" i="49"/>
  <c r="AB57" i="49"/>
  <c r="AC57" i="49"/>
  <c r="AD57" i="49"/>
  <c r="AE57" i="49"/>
  <c r="AF57" i="49"/>
  <c r="AH57" i="49"/>
  <c r="AI57" i="49"/>
  <c r="AJ57" i="49"/>
  <c r="AK57" i="49"/>
  <c r="AL57" i="49"/>
  <c r="AM57" i="49"/>
  <c r="AO57" i="49"/>
  <c r="AP57" i="49"/>
  <c r="AQ57" i="49"/>
  <c r="AR57" i="49"/>
  <c r="AS57" i="49"/>
  <c r="AT57" i="49"/>
  <c r="AV57" i="49"/>
  <c r="AW57" i="49"/>
  <c r="AX57" i="49"/>
  <c r="AY57" i="49"/>
  <c r="AZ57" i="49"/>
  <c r="BA57" i="49"/>
  <c r="F58" i="49"/>
  <c r="G58" i="49"/>
  <c r="H58" i="49"/>
  <c r="I58" i="49"/>
  <c r="J58" i="49"/>
  <c r="K58" i="49"/>
  <c r="M58" i="49"/>
  <c r="N58" i="49"/>
  <c r="O58" i="49"/>
  <c r="P58" i="49"/>
  <c r="Q58" i="49"/>
  <c r="R58" i="49"/>
  <c r="T58" i="49"/>
  <c r="U58" i="49"/>
  <c r="V58" i="49"/>
  <c r="W58" i="49"/>
  <c r="X58" i="49"/>
  <c r="Y58" i="49"/>
  <c r="AA58" i="49"/>
  <c r="AB58" i="49"/>
  <c r="AC58" i="49"/>
  <c r="AD58" i="49"/>
  <c r="AE58" i="49"/>
  <c r="AF58" i="49"/>
  <c r="AH58" i="49"/>
  <c r="AI58" i="49"/>
  <c r="AJ58" i="49"/>
  <c r="AK58" i="49"/>
  <c r="AL58" i="49"/>
  <c r="AM58" i="49"/>
  <c r="AO58" i="49"/>
  <c r="AP58" i="49"/>
  <c r="AQ58" i="49"/>
  <c r="AR58" i="49"/>
  <c r="AS58" i="49"/>
  <c r="AT58" i="49"/>
  <c r="AV58" i="49"/>
  <c r="AW58" i="49"/>
  <c r="AX58" i="49"/>
  <c r="AY58" i="49"/>
  <c r="AZ58" i="49"/>
  <c r="BA58" i="49"/>
  <c r="F59" i="49"/>
  <c r="G59" i="49"/>
  <c r="H59" i="49"/>
  <c r="I59" i="49"/>
  <c r="J59" i="49"/>
  <c r="K59" i="49"/>
  <c r="M59" i="49"/>
  <c r="N59" i="49"/>
  <c r="O59" i="49"/>
  <c r="P59" i="49"/>
  <c r="Q59" i="49"/>
  <c r="R59" i="49"/>
  <c r="T59" i="49"/>
  <c r="U59" i="49"/>
  <c r="V59" i="49"/>
  <c r="W59" i="49"/>
  <c r="X59" i="49"/>
  <c r="Y59" i="49"/>
  <c r="AA59" i="49"/>
  <c r="AB59" i="49"/>
  <c r="AC59" i="49"/>
  <c r="AD59" i="49"/>
  <c r="AE59" i="49"/>
  <c r="AF59" i="49"/>
  <c r="AH59" i="49"/>
  <c r="AI59" i="49"/>
  <c r="AJ59" i="49"/>
  <c r="AK59" i="49"/>
  <c r="AL59" i="49"/>
  <c r="AM59" i="49"/>
  <c r="AO59" i="49"/>
  <c r="AP59" i="49"/>
  <c r="AQ59" i="49"/>
  <c r="AR59" i="49"/>
  <c r="AS59" i="49"/>
  <c r="AT59" i="49"/>
  <c r="AV59" i="49"/>
  <c r="AW59" i="49"/>
  <c r="AX59" i="49"/>
  <c r="AY59" i="49"/>
  <c r="AZ59" i="49"/>
  <c r="BA59" i="49"/>
  <c r="F60" i="49"/>
  <c r="G60" i="49"/>
  <c r="H60" i="49"/>
  <c r="I60" i="49"/>
  <c r="J60" i="49"/>
  <c r="K60" i="49"/>
  <c r="M60" i="49"/>
  <c r="N60" i="49"/>
  <c r="O60" i="49"/>
  <c r="P60" i="49"/>
  <c r="Q60" i="49"/>
  <c r="R60" i="49"/>
  <c r="T60" i="49"/>
  <c r="U60" i="49"/>
  <c r="V60" i="49"/>
  <c r="W60" i="49"/>
  <c r="X60" i="49"/>
  <c r="Y60" i="49"/>
  <c r="AA60" i="49"/>
  <c r="AB60" i="49"/>
  <c r="AC60" i="49"/>
  <c r="AD60" i="49"/>
  <c r="AE60" i="49"/>
  <c r="AF60" i="49"/>
  <c r="AH60" i="49"/>
  <c r="AI60" i="49"/>
  <c r="AJ60" i="49"/>
  <c r="AK60" i="49"/>
  <c r="AL60" i="49"/>
  <c r="AM60" i="49"/>
  <c r="AO60" i="49"/>
  <c r="AP60" i="49"/>
  <c r="AQ60" i="49"/>
  <c r="AR60" i="49"/>
  <c r="AS60" i="49"/>
  <c r="AT60" i="49"/>
  <c r="AV60" i="49"/>
  <c r="AW60" i="49"/>
  <c r="AX60" i="49"/>
  <c r="AY60" i="49"/>
  <c r="AZ60" i="49"/>
  <c r="BA60" i="49"/>
  <c r="F61" i="49"/>
  <c r="G61" i="49"/>
  <c r="H61" i="49"/>
  <c r="I61" i="49"/>
  <c r="J61" i="49"/>
  <c r="K61" i="49"/>
  <c r="M61" i="49"/>
  <c r="N61" i="49"/>
  <c r="O61" i="49"/>
  <c r="P61" i="49"/>
  <c r="Q61" i="49"/>
  <c r="R61" i="49"/>
  <c r="T61" i="49"/>
  <c r="U61" i="49"/>
  <c r="V61" i="49"/>
  <c r="W61" i="49"/>
  <c r="X61" i="49"/>
  <c r="Y61" i="49"/>
  <c r="AA61" i="49"/>
  <c r="AB61" i="49"/>
  <c r="AC61" i="49"/>
  <c r="AD61" i="49"/>
  <c r="AE61" i="49"/>
  <c r="AF61" i="49"/>
  <c r="AH61" i="49"/>
  <c r="AI61" i="49"/>
  <c r="AJ61" i="49"/>
  <c r="AK61" i="49"/>
  <c r="AL61" i="49"/>
  <c r="AM61" i="49"/>
  <c r="AO61" i="49"/>
  <c r="AP61" i="49"/>
  <c r="AQ61" i="49"/>
  <c r="AR61" i="49"/>
  <c r="AS61" i="49"/>
  <c r="AT61" i="49"/>
  <c r="AV61" i="49"/>
  <c r="AW61" i="49"/>
  <c r="AX61" i="49"/>
  <c r="AY61" i="49"/>
  <c r="AZ61" i="49"/>
  <c r="BA61" i="49"/>
  <c r="F62" i="49"/>
  <c r="G62" i="49"/>
  <c r="H62" i="49"/>
  <c r="I62" i="49"/>
  <c r="J62" i="49"/>
  <c r="K62" i="49"/>
  <c r="M62" i="49"/>
  <c r="N62" i="49"/>
  <c r="O62" i="49"/>
  <c r="P62" i="49"/>
  <c r="Q62" i="49"/>
  <c r="R62" i="49"/>
  <c r="T62" i="49"/>
  <c r="U62" i="49"/>
  <c r="V62" i="49"/>
  <c r="W62" i="49"/>
  <c r="X62" i="49"/>
  <c r="Y62" i="49"/>
  <c r="AA62" i="49"/>
  <c r="AB62" i="49"/>
  <c r="AC62" i="49"/>
  <c r="AD62" i="49"/>
  <c r="AE62" i="49"/>
  <c r="AF62" i="49"/>
  <c r="AH62" i="49"/>
  <c r="AI62" i="49"/>
  <c r="AJ62" i="49"/>
  <c r="AK62" i="49"/>
  <c r="AL62" i="49"/>
  <c r="AM62" i="49"/>
  <c r="AO62" i="49"/>
  <c r="AP62" i="49"/>
  <c r="AQ62" i="49"/>
  <c r="AR62" i="49"/>
  <c r="AS62" i="49"/>
  <c r="AT62" i="49"/>
  <c r="AV62" i="49"/>
  <c r="AW62" i="49"/>
  <c r="AX62" i="49"/>
  <c r="AY62" i="49"/>
  <c r="AZ62" i="49"/>
  <c r="BA62" i="49"/>
  <c r="F63" i="49"/>
  <c r="G63" i="49"/>
  <c r="H63" i="49"/>
  <c r="I63" i="49"/>
  <c r="J63" i="49"/>
  <c r="K63" i="49"/>
  <c r="M63" i="49"/>
  <c r="N63" i="49"/>
  <c r="O63" i="49"/>
  <c r="P63" i="49"/>
  <c r="Q63" i="49"/>
  <c r="R63" i="49"/>
  <c r="T63" i="49"/>
  <c r="U63" i="49"/>
  <c r="V63" i="49"/>
  <c r="W63" i="49"/>
  <c r="X63" i="49"/>
  <c r="Y63" i="49"/>
  <c r="AA63" i="49"/>
  <c r="AB63" i="49"/>
  <c r="AC63" i="49"/>
  <c r="AD63" i="49"/>
  <c r="AE63" i="49"/>
  <c r="AF63" i="49"/>
  <c r="AH63" i="49"/>
  <c r="AI63" i="49"/>
  <c r="AJ63" i="49"/>
  <c r="AK63" i="49"/>
  <c r="AL63" i="49"/>
  <c r="AM63" i="49"/>
  <c r="AO63" i="49"/>
  <c r="AP63" i="49"/>
  <c r="AQ63" i="49"/>
  <c r="AR63" i="49"/>
  <c r="AS63" i="49"/>
  <c r="AT63" i="49"/>
  <c r="AV63" i="49"/>
  <c r="AW63" i="49"/>
  <c r="AX63" i="49"/>
  <c r="AY63" i="49"/>
  <c r="AZ63" i="49"/>
  <c r="BA63" i="49"/>
  <c r="F64" i="49"/>
  <c r="G64" i="49"/>
  <c r="H64" i="49"/>
  <c r="I64" i="49"/>
  <c r="J64" i="49"/>
  <c r="K64" i="49"/>
  <c r="M64" i="49"/>
  <c r="N64" i="49"/>
  <c r="O64" i="49"/>
  <c r="P64" i="49"/>
  <c r="Q64" i="49"/>
  <c r="R64" i="49"/>
  <c r="T64" i="49"/>
  <c r="U64" i="49"/>
  <c r="V64" i="49"/>
  <c r="W64" i="49"/>
  <c r="X64" i="49"/>
  <c r="Y64" i="49"/>
  <c r="AA64" i="49"/>
  <c r="AB64" i="49"/>
  <c r="AC64" i="49"/>
  <c r="AD64" i="49"/>
  <c r="AE64" i="49"/>
  <c r="AF64" i="49"/>
  <c r="AH64" i="49"/>
  <c r="AI64" i="49"/>
  <c r="AJ64" i="49"/>
  <c r="AK64" i="49"/>
  <c r="AL64" i="49"/>
  <c r="AM64" i="49"/>
  <c r="AO64" i="49"/>
  <c r="AP64" i="49"/>
  <c r="AQ64" i="49"/>
  <c r="AR64" i="49"/>
  <c r="AS64" i="49"/>
  <c r="AT64" i="49"/>
  <c r="AV64" i="49"/>
  <c r="AW64" i="49"/>
  <c r="AX64" i="49"/>
  <c r="AY64" i="49"/>
  <c r="AZ64" i="49"/>
  <c r="BA64" i="49"/>
  <c r="F65" i="49"/>
  <c r="G65" i="49"/>
  <c r="H65" i="49"/>
  <c r="I65" i="49"/>
  <c r="J65" i="49"/>
  <c r="K65" i="49"/>
  <c r="M65" i="49"/>
  <c r="N65" i="49"/>
  <c r="O65" i="49"/>
  <c r="P65" i="49"/>
  <c r="Q65" i="49"/>
  <c r="R65" i="49"/>
  <c r="T65" i="49"/>
  <c r="U65" i="49"/>
  <c r="V65" i="49"/>
  <c r="W65" i="49"/>
  <c r="X65" i="49"/>
  <c r="Y65" i="49"/>
  <c r="AA65" i="49"/>
  <c r="AB65" i="49"/>
  <c r="AC65" i="49"/>
  <c r="AD65" i="49"/>
  <c r="AE65" i="49"/>
  <c r="AF65" i="49"/>
  <c r="AH65" i="49"/>
  <c r="AI65" i="49"/>
  <c r="AJ65" i="49"/>
  <c r="AK65" i="49"/>
  <c r="AL65" i="49"/>
  <c r="AM65" i="49"/>
  <c r="AO65" i="49"/>
  <c r="AP65" i="49"/>
  <c r="AQ65" i="49"/>
  <c r="AR65" i="49"/>
  <c r="AS65" i="49"/>
  <c r="AT65" i="49"/>
  <c r="AV65" i="49"/>
  <c r="AW65" i="49"/>
  <c r="AX65" i="49"/>
  <c r="AY65" i="49"/>
  <c r="AZ65" i="49"/>
  <c r="BA65" i="49"/>
  <c r="F66" i="49"/>
  <c r="G66" i="49"/>
  <c r="H66" i="49"/>
  <c r="I66" i="49"/>
  <c r="J66" i="49"/>
  <c r="K66" i="49"/>
  <c r="M66" i="49"/>
  <c r="N66" i="49"/>
  <c r="O66" i="49"/>
  <c r="P66" i="49"/>
  <c r="Q66" i="49"/>
  <c r="R66" i="49"/>
  <c r="T66" i="49"/>
  <c r="U66" i="49"/>
  <c r="V66" i="49"/>
  <c r="W66" i="49"/>
  <c r="X66" i="49"/>
  <c r="Y66" i="49"/>
  <c r="AA66" i="49"/>
  <c r="AB66" i="49"/>
  <c r="AC66" i="49"/>
  <c r="AD66" i="49"/>
  <c r="AE66" i="49"/>
  <c r="AF66" i="49"/>
  <c r="AH66" i="49"/>
  <c r="AI66" i="49"/>
  <c r="AJ66" i="49"/>
  <c r="AK66" i="49"/>
  <c r="AL66" i="49"/>
  <c r="AM66" i="49"/>
  <c r="AO66" i="49"/>
  <c r="AP66" i="49"/>
  <c r="AQ66" i="49"/>
  <c r="AR66" i="49"/>
  <c r="AS66" i="49"/>
  <c r="AT66" i="49"/>
  <c r="AV66" i="49"/>
  <c r="AW66" i="49"/>
  <c r="AX66" i="49"/>
  <c r="AY66" i="49"/>
  <c r="AZ66" i="49"/>
  <c r="BA66" i="49"/>
  <c r="F67" i="49"/>
  <c r="G67" i="49"/>
  <c r="H67" i="49"/>
  <c r="I67" i="49"/>
  <c r="J67" i="49"/>
  <c r="K67" i="49"/>
  <c r="M67" i="49"/>
  <c r="N67" i="49"/>
  <c r="O67" i="49"/>
  <c r="P67" i="49"/>
  <c r="Q67" i="49"/>
  <c r="R67" i="49"/>
  <c r="T67" i="49"/>
  <c r="U67" i="49"/>
  <c r="V67" i="49"/>
  <c r="W67" i="49"/>
  <c r="X67" i="49"/>
  <c r="Y67" i="49"/>
  <c r="AA67" i="49"/>
  <c r="AB67" i="49"/>
  <c r="AC67" i="49"/>
  <c r="AD67" i="49"/>
  <c r="AE67" i="49"/>
  <c r="AF67" i="49"/>
  <c r="AH67" i="49"/>
  <c r="AI67" i="49"/>
  <c r="AJ67" i="49"/>
  <c r="AK67" i="49"/>
  <c r="AL67" i="49"/>
  <c r="AM67" i="49"/>
  <c r="AO67" i="49"/>
  <c r="AP67" i="49"/>
  <c r="AQ67" i="49"/>
  <c r="AR67" i="49"/>
  <c r="AS67" i="49"/>
  <c r="AT67" i="49"/>
  <c r="AV67" i="49"/>
  <c r="AW67" i="49"/>
  <c r="AX67" i="49"/>
  <c r="AY67" i="49"/>
  <c r="AZ67" i="49"/>
  <c r="BA67" i="49"/>
  <c r="F68" i="49"/>
  <c r="G68" i="49"/>
  <c r="H68" i="49"/>
  <c r="I68" i="49"/>
  <c r="J68" i="49"/>
  <c r="K68" i="49"/>
  <c r="M68" i="49"/>
  <c r="N68" i="49"/>
  <c r="O68" i="49"/>
  <c r="P68" i="49"/>
  <c r="Q68" i="49"/>
  <c r="R68" i="49"/>
  <c r="T68" i="49"/>
  <c r="U68" i="49"/>
  <c r="V68" i="49"/>
  <c r="W68" i="49"/>
  <c r="X68" i="49"/>
  <c r="Y68" i="49"/>
  <c r="AA68" i="49"/>
  <c r="AB68" i="49"/>
  <c r="AC68" i="49"/>
  <c r="AD68" i="49"/>
  <c r="AE68" i="49"/>
  <c r="AF68" i="49"/>
  <c r="AH68" i="49"/>
  <c r="AI68" i="49"/>
  <c r="AJ68" i="49"/>
  <c r="AK68" i="49"/>
  <c r="AL68" i="49"/>
  <c r="AM68" i="49"/>
  <c r="AO68" i="49"/>
  <c r="AP68" i="49"/>
  <c r="AQ68" i="49"/>
  <c r="AR68" i="49"/>
  <c r="AS68" i="49"/>
  <c r="AT68" i="49"/>
  <c r="AV68" i="49"/>
  <c r="AW68" i="49"/>
  <c r="AX68" i="49"/>
  <c r="AY68" i="49"/>
  <c r="AZ68" i="49"/>
  <c r="BA68" i="49"/>
  <c r="F69" i="49"/>
  <c r="G69" i="49"/>
  <c r="H69" i="49"/>
  <c r="I69" i="49"/>
  <c r="J69" i="49"/>
  <c r="K69" i="49"/>
  <c r="M69" i="49"/>
  <c r="N69" i="49"/>
  <c r="O69" i="49"/>
  <c r="P69" i="49"/>
  <c r="Q69" i="49"/>
  <c r="R69" i="49"/>
  <c r="T69" i="49"/>
  <c r="U69" i="49"/>
  <c r="V69" i="49"/>
  <c r="W69" i="49"/>
  <c r="X69" i="49"/>
  <c r="Y69" i="49"/>
  <c r="AA69" i="49"/>
  <c r="AB69" i="49"/>
  <c r="AC69" i="49"/>
  <c r="AD69" i="49"/>
  <c r="AE69" i="49"/>
  <c r="AF69" i="49"/>
  <c r="AH69" i="49"/>
  <c r="AI69" i="49"/>
  <c r="AJ69" i="49"/>
  <c r="AK69" i="49"/>
  <c r="AL69" i="49"/>
  <c r="AM69" i="49"/>
  <c r="AO69" i="49"/>
  <c r="AP69" i="49"/>
  <c r="AQ69" i="49"/>
  <c r="AR69" i="49"/>
  <c r="AS69" i="49"/>
  <c r="AT69" i="49"/>
  <c r="AV69" i="49"/>
  <c r="AW69" i="49"/>
  <c r="AX69" i="49"/>
  <c r="AY69" i="49"/>
  <c r="AZ69" i="49"/>
  <c r="BA69" i="49"/>
  <c r="F70" i="49"/>
  <c r="G70" i="49"/>
  <c r="H70" i="49"/>
  <c r="I70" i="49"/>
  <c r="J70" i="49"/>
  <c r="K70" i="49"/>
  <c r="M70" i="49"/>
  <c r="N70" i="49"/>
  <c r="O70" i="49"/>
  <c r="P70" i="49"/>
  <c r="Q70" i="49"/>
  <c r="R70" i="49"/>
  <c r="T70" i="49"/>
  <c r="U70" i="49"/>
  <c r="V70" i="49"/>
  <c r="W70" i="49"/>
  <c r="X70" i="49"/>
  <c r="Y70" i="49"/>
  <c r="AA70" i="49"/>
  <c r="AB70" i="49"/>
  <c r="AC70" i="49"/>
  <c r="AD70" i="49"/>
  <c r="AE70" i="49"/>
  <c r="AF70" i="49"/>
  <c r="AH70" i="49"/>
  <c r="AI70" i="49"/>
  <c r="AJ70" i="49"/>
  <c r="AK70" i="49"/>
  <c r="AL70" i="49"/>
  <c r="AM70" i="49"/>
  <c r="AO70" i="49"/>
  <c r="AP70" i="49"/>
  <c r="AQ70" i="49"/>
  <c r="AR70" i="49"/>
  <c r="AS70" i="49"/>
  <c r="AT70" i="49"/>
  <c r="AV70" i="49"/>
  <c r="AW70" i="49"/>
  <c r="AX70" i="49"/>
  <c r="AY70" i="49"/>
  <c r="AZ70" i="49"/>
  <c r="BA70" i="49"/>
  <c r="F71" i="49"/>
  <c r="G71" i="49"/>
  <c r="H71" i="49"/>
  <c r="I71" i="49"/>
  <c r="J71" i="49"/>
  <c r="K71" i="49"/>
  <c r="M71" i="49"/>
  <c r="N71" i="49"/>
  <c r="O71" i="49"/>
  <c r="P71" i="49"/>
  <c r="Q71" i="49"/>
  <c r="R71" i="49"/>
  <c r="T71" i="49"/>
  <c r="U71" i="49"/>
  <c r="V71" i="49"/>
  <c r="W71" i="49"/>
  <c r="X71" i="49"/>
  <c r="Y71" i="49"/>
  <c r="AA71" i="49"/>
  <c r="AB71" i="49"/>
  <c r="AC71" i="49"/>
  <c r="AD71" i="49"/>
  <c r="AE71" i="49"/>
  <c r="AF71" i="49"/>
  <c r="AH71" i="49"/>
  <c r="AI71" i="49"/>
  <c r="AJ71" i="49"/>
  <c r="AK71" i="49"/>
  <c r="AL71" i="49"/>
  <c r="AM71" i="49"/>
  <c r="AO71" i="49"/>
  <c r="AP71" i="49"/>
  <c r="AQ71" i="49"/>
  <c r="AR71" i="49"/>
  <c r="AS71" i="49"/>
  <c r="AT71" i="49"/>
  <c r="AV71" i="49"/>
  <c r="AW71" i="49"/>
  <c r="AX71" i="49"/>
  <c r="AY71" i="49"/>
  <c r="AZ71" i="49"/>
  <c r="BA71" i="49"/>
  <c r="F72" i="49"/>
  <c r="G72" i="49"/>
  <c r="H72" i="49"/>
  <c r="I72" i="49"/>
  <c r="J72" i="49"/>
  <c r="K72" i="49"/>
  <c r="M72" i="49"/>
  <c r="N72" i="49"/>
  <c r="O72" i="49"/>
  <c r="P72" i="49"/>
  <c r="Q72" i="49"/>
  <c r="R72" i="49"/>
  <c r="T72" i="49"/>
  <c r="U72" i="49"/>
  <c r="V72" i="49"/>
  <c r="W72" i="49"/>
  <c r="X72" i="49"/>
  <c r="Y72" i="49"/>
  <c r="AA72" i="49"/>
  <c r="AB72" i="49"/>
  <c r="AC72" i="49"/>
  <c r="AD72" i="49"/>
  <c r="AE72" i="49"/>
  <c r="AF72" i="49"/>
  <c r="AH72" i="49"/>
  <c r="AI72" i="49"/>
  <c r="AJ72" i="49"/>
  <c r="AK72" i="49"/>
  <c r="AL72" i="49"/>
  <c r="AM72" i="49"/>
  <c r="AO72" i="49"/>
  <c r="AP72" i="49"/>
  <c r="AQ72" i="49"/>
  <c r="AR72" i="49"/>
  <c r="AS72" i="49"/>
  <c r="AT72" i="49"/>
  <c r="AV72" i="49"/>
  <c r="AW72" i="49"/>
  <c r="AX72" i="49"/>
  <c r="AY72" i="49"/>
  <c r="AZ72" i="49"/>
  <c r="BA72" i="49"/>
  <c r="F73" i="49"/>
  <c r="G73" i="49"/>
  <c r="H73" i="49"/>
  <c r="I73" i="49"/>
  <c r="J73" i="49"/>
  <c r="K73" i="49"/>
  <c r="M73" i="49"/>
  <c r="N73" i="49"/>
  <c r="O73" i="49"/>
  <c r="P73" i="49"/>
  <c r="Q73" i="49"/>
  <c r="R73" i="49"/>
  <c r="T73" i="49"/>
  <c r="U73" i="49"/>
  <c r="V73" i="49"/>
  <c r="W73" i="49"/>
  <c r="X73" i="49"/>
  <c r="Y73" i="49"/>
  <c r="AA73" i="49"/>
  <c r="AB73" i="49"/>
  <c r="AC73" i="49"/>
  <c r="AD73" i="49"/>
  <c r="AE73" i="49"/>
  <c r="AF73" i="49"/>
  <c r="AH73" i="49"/>
  <c r="AI73" i="49"/>
  <c r="AJ73" i="49"/>
  <c r="AK73" i="49"/>
  <c r="AL73" i="49"/>
  <c r="AM73" i="49"/>
  <c r="AO73" i="49"/>
  <c r="AP73" i="49"/>
  <c r="AQ73" i="49"/>
  <c r="AR73" i="49"/>
  <c r="AS73" i="49"/>
  <c r="AT73" i="49"/>
  <c r="AV73" i="49"/>
  <c r="AW73" i="49"/>
  <c r="AX73" i="49"/>
  <c r="AY73" i="49"/>
  <c r="AZ73" i="49"/>
  <c r="BA73" i="49"/>
  <c r="F74" i="49"/>
  <c r="G74" i="49"/>
  <c r="H74" i="49"/>
  <c r="I74" i="49"/>
  <c r="J74" i="49"/>
  <c r="K74" i="49"/>
  <c r="M74" i="49"/>
  <c r="N74" i="49"/>
  <c r="O74" i="49"/>
  <c r="P74" i="49"/>
  <c r="Q74" i="49"/>
  <c r="R74" i="49"/>
  <c r="T74" i="49"/>
  <c r="U74" i="49"/>
  <c r="V74" i="49"/>
  <c r="W74" i="49"/>
  <c r="X74" i="49"/>
  <c r="Y74" i="49"/>
  <c r="AA74" i="49"/>
  <c r="AB74" i="49"/>
  <c r="AC74" i="49"/>
  <c r="AD74" i="49"/>
  <c r="AE74" i="49"/>
  <c r="AF74" i="49"/>
  <c r="AH74" i="49"/>
  <c r="AI74" i="49"/>
  <c r="AJ74" i="49"/>
  <c r="AK74" i="49"/>
  <c r="AL74" i="49"/>
  <c r="AM74" i="49"/>
  <c r="AO74" i="49"/>
  <c r="AP74" i="49"/>
  <c r="AQ74" i="49"/>
  <c r="AR74" i="49"/>
  <c r="AS74" i="49"/>
  <c r="AT74" i="49"/>
  <c r="AV74" i="49"/>
  <c r="AW74" i="49"/>
  <c r="AX74" i="49"/>
  <c r="AY74" i="49"/>
  <c r="AZ74" i="49"/>
  <c r="BA74" i="49"/>
  <c r="F75" i="49"/>
  <c r="G75" i="49"/>
  <c r="H75" i="49"/>
  <c r="I75" i="49"/>
  <c r="J75" i="49"/>
  <c r="K75" i="49"/>
  <c r="M75" i="49"/>
  <c r="N75" i="49"/>
  <c r="O75" i="49"/>
  <c r="P75" i="49"/>
  <c r="Q75" i="49"/>
  <c r="R75" i="49"/>
  <c r="T75" i="49"/>
  <c r="U75" i="49"/>
  <c r="V75" i="49"/>
  <c r="W75" i="49"/>
  <c r="X75" i="49"/>
  <c r="Y75" i="49"/>
  <c r="AA75" i="49"/>
  <c r="AB75" i="49"/>
  <c r="AC75" i="49"/>
  <c r="AD75" i="49"/>
  <c r="AE75" i="49"/>
  <c r="AF75" i="49"/>
  <c r="AH75" i="49"/>
  <c r="AI75" i="49"/>
  <c r="AJ75" i="49"/>
  <c r="AK75" i="49"/>
  <c r="AL75" i="49"/>
  <c r="AM75" i="49"/>
  <c r="AO75" i="49"/>
  <c r="AP75" i="49"/>
  <c r="AQ75" i="49"/>
  <c r="AR75" i="49"/>
  <c r="AS75" i="49"/>
  <c r="AT75" i="49"/>
  <c r="AV75" i="49"/>
  <c r="AW75" i="49"/>
  <c r="AX75" i="49"/>
  <c r="AY75" i="49"/>
  <c r="AZ75" i="49"/>
  <c r="BA75" i="49"/>
  <c r="F76" i="49"/>
  <c r="G76" i="49"/>
  <c r="H76" i="49"/>
  <c r="I76" i="49"/>
  <c r="J76" i="49"/>
  <c r="K76" i="49"/>
  <c r="M76" i="49"/>
  <c r="N76" i="49"/>
  <c r="O76" i="49"/>
  <c r="P76" i="49"/>
  <c r="Q76" i="49"/>
  <c r="R76" i="49"/>
  <c r="T76" i="49"/>
  <c r="U76" i="49"/>
  <c r="V76" i="49"/>
  <c r="W76" i="49"/>
  <c r="X76" i="49"/>
  <c r="Y76" i="49"/>
  <c r="AA76" i="49"/>
  <c r="AB76" i="49"/>
  <c r="AC76" i="49"/>
  <c r="AD76" i="49"/>
  <c r="AE76" i="49"/>
  <c r="AF76" i="49"/>
  <c r="AH76" i="49"/>
  <c r="AI76" i="49"/>
  <c r="AJ76" i="49"/>
  <c r="AK76" i="49"/>
  <c r="AL76" i="49"/>
  <c r="AM76" i="49"/>
  <c r="AO76" i="49"/>
  <c r="AP76" i="49"/>
  <c r="AQ76" i="49"/>
  <c r="AR76" i="49"/>
  <c r="AS76" i="49"/>
  <c r="AT76" i="49"/>
  <c r="AV76" i="49"/>
  <c r="AW76" i="49"/>
  <c r="AX76" i="49"/>
  <c r="AY76" i="49"/>
  <c r="AZ76" i="49"/>
  <c r="BA76" i="49"/>
  <c r="F77" i="49"/>
  <c r="G77" i="49"/>
  <c r="H77" i="49"/>
  <c r="I77" i="49"/>
  <c r="J77" i="49"/>
  <c r="K77" i="49"/>
  <c r="M77" i="49"/>
  <c r="N77" i="49"/>
  <c r="O77" i="49"/>
  <c r="P77" i="49"/>
  <c r="Q77" i="49"/>
  <c r="R77" i="49"/>
  <c r="T77" i="49"/>
  <c r="U77" i="49"/>
  <c r="V77" i="49"/>
  <c r="W77" i="49"/>
  <c r="X77" i="49"/>
  <c r="Y77" i="49"/>
  <c r="AA77" i="49"/>
  <c r="AB77" i="49"/>
  <c r="AC77" i="49"/>
  <c r="AD77" i="49"/>
  <c r="AE77" i="49"/>
  <c r="AF77" i="49"/>
  <c r="AH77" i="49"/>
  <c r="AI77" i="49"/>
  <c r="AJ77" i="49"/>
  <c r="AK77" i="49"/>
  <c r="AL77" i="49"/>
  <c r="AM77" i="49"/>
  <c r="AO77" i="49"/>
  <c r="AP77" i="49"/>
  <c r="AQ77" i="49"/>
  <c r="AR77" i="49"/>
  <c r="AS77" i="49"/>
  <c r="AT77" i="49"/>
  <c r="AV77" i="49"/>
  <c r="AW77" i="49"/>
  <c r="AX77" i="49"/>
  <c r="AY77" i="49"/>
  <c r="AZ77" i="49"/>
  <c r="BA77" i="49"/>
  <c r="F78" i="49"/>
  <c r="G78" i="49"/>
  <c r="H78" i="49"/>
  <c r="I78" i="49"/>
  <c r="J78" i="49"/>
  <c r="K78" i="49"/>
  <c r="M78" i="49"/>
  <c r="N78" i="49"/>
  <c r="O78" i="49"/>
  <c r="P78" i="49"/>
  <c r="Q78" i="49"/>
  <c r="R78" i="49"/>
  <c r="T78" i="49"/>
  <c r="U78" i="49"/>
  <c r="V78" i="49"/>
  <c r="W78" i="49"/>
  <c r="X78" i="49"/>
  <c r="Y78" i="49"/>
  <c r="AA78" i="49"/>
  <c r="AB78" i="49"/>
  <c r="AC78" i="49"/>
  <c r="AD78" i="49"/>
  <c r="AE78" i="49"/>
  <c r="AF78" i="49"/>
  <c r="AH78" i="49"/>
  <c r="AI78" i="49"/>
  <c r="AJ78" i="49"/>
  <c r="AK78" i="49"/>
  <c r="AL78" i="49"/>
  <c r="AM78" i="49"/>
  <c r="AO78" i="49"/>
  <c r="AP78" i="49"/>
  <c r="AQ78" i="49"/>
  <c r="AR78" i="49"/>
  <c r="AS78" i="49"/>
  <c r="AT78" i="49"/>
  <c r="AV78" i="49"/>
  <c r="AW78" i="49"/>
  <c r="AX78" i="49"/>
  <c r="AY78" i="49"/>
  <c r="AZ78" i="49"/>
  <c r="BA78" i="49"/>
  <c r="F79" i="49"/>
  <c r="G79" i="49"/>
  <c r="H79" i="49"/>
  <c r="I79" i="49"/>
  <c r="J79" i="49"/>
  <c r="K79" i="49"/>
  <c r="M79" i="49"/>
  <c r="N79" i="49"/>
  <c r="O79" i="49"/>
  <c r="P79" i="49"/>
  <c r="Q79" i="49"/>
  <c r="R79" i="49"/>
  <c r="T79" i="49"/>
  <c r="U79" i="49"/>
  <c r="V79" i="49"/>
  <c r="W79" i="49"/>
  <c r="X79" i="49"/>
  <c r="Y79" i="49"/>
  <c r="AA79" i="49"/>
  <c r="AB79" i="49"/>
  <c r="AC79" i="49"/>
  <c r="AD79" i="49"/>
  <c r="AE79" i="49"/>
  <c r="AF79" i="49"/>
  <c r="AH79" i="49"/>
  <c r="AI79" i="49"/>
  <c r="AJ79" i="49"/>
  <c r="AK79" i="49"/>
  <c r="AL79" i="49"/>
  <c r="AM79" i="49"/>
  <c r="AO79" i="49"/>
  <c r="AP79" i="49"/>
  <c r="AQ79" i="49"/>
  <c r="AR79" i="49"/>
  <c r="AS79" i="49"/>
  <c r="AT79" i="49"/>
  <c r="AV79" i="49"/>
  <c r="AW79" i="49"/>
  <c r="AX79" i="49"/>
  <c r="AY79" i="49"/>
  <c r="AZ79" i="49"/>
  <c r="BA79" i="49"/>
  <c r="F80" i="49"/>
  <c r="G80" i="49"/>
  <c r="H80" i="49"/>
  <c r="I80" i="49"/>
  <c r="J80" i="49"/>
  <c r="K80" i="49"/>
  <c r="M80" i="49"/>
  <c r="N80" i="49"/>
  <c r="O80" i="49"/>
  <c r="P80" i="49"/>
  <c r="Q80" i="49"/>
  <c r="R80" i="49"/>
  <c r="T80" i="49"/>
  <c r="U80" i="49"/>
  <c r="V80" i="49"/>
  <c r="W80" i="49"/>
  <c r="X80" i="49"/>
  <c r="Y80" i="49"/>
  <c r="AA80" i="49"/>
  <c r="AB80" i="49"/>
  <c r="AC80" i="49"/>
  <c r="AD80" i="49"/>
  <c r="AE80" i="49"/>
  <c r="AF80" i="49"/>
  <c r="AH80" i="49"/>
  <c r="AI80" i="49"/>
  <c r="AJ80" i="49"/>
  <c r="AK80" i="49"/>
  <c r="AL80" i="49"/>
  <c r="AM80" i="49"/>
  <c r="AO80" i="49"/>
  <c r="AP80" i="49"/>
  <c r="AQ80" i="49"/>
  <c r="AR80" i="49"/>
  <c r="AS80" i="49"/>
  <c r="AT80" i="49"/>
  <c r="AV80" i="49"/>
  <c r="AW80" i="49"/>
  <c r="AX80" i="49"/>
  <c r="AY80" i="49"/>
  <c r="AZ80" i="49"/>
  <c r="BA80" i="49"/>
  <c r="F81" i="49"/>
  <c r="G81" i="49"/>
  <c r="H81" i="49"/>
  <c r="I81" i="49"/>
  <c r="J81" i="49"/>
  <c r="K81" i="49"/>
  <c r="M81" i="49"/>
  <c r="N81" i="49"/>
  <c r="O81" i="49"/>
  <c r="P81" i="49"/>
  <c r="Q81" i="49"/>
  <c r="R81" i="49"/>
  <c r="T81" i="49"/>
  <c r="U81" i="49"/>
  <c r="V81" i="49"/>
  <c r="W81" i="49"/>
  <c r="X81" i="49"/>
  <c r="Y81" i="49"/>
  <c r="AA81" i="49"/>
  <c r="AB81" i="49"/>
  <c r="AC81" i="49"/>
  <c r="AD81" i="49"/>
  <c r="AE81" i="49"/>
  <c r="AF81" i="49"/>
  <c r="AH81" i="49"/>
  <c r="AI81" i="49"/>
  <c r="AJ81" i="49"/>
  <c r="AK81" i="49"/>
  <c r="AL81" i="49"/>
  <c r="AM81" i="49"/>
  <c r="AO81" i="49"/>
  <c r="AP81" i="49"/>
  <c r="AQ81" i="49"/>
  <c r="AR81" i="49"/>
  <c r="AS81" i="49"/>
  <c r="AT81" i="49"/>
  <c r="AV81" i="49"/>
  <c r="AW81" i="49"/>
  <c r="AX81" i="49"/>
  <c r="AY81" i="49"/>
  <c r="AZ81" i="49"/>
  <c r="BA81" i="49"/>
  <c r="F82" i="49"/>
  <c r="G82" i="49"/>
  <c r="H82" i="49"/>
  <c r="I82" i="49"/>
  <c r="J82" i="49"/>
  <c r="K82" i="49"/>
  <c r="M82" i="49"/>
  <c r="N82" i="49"/>
  <c r="O82" i="49"/>
  <c r="P82" i="49"/>
  <c r="Q82" i="49"/>
  <c r="R82" i="49"/>
  <c r="T82" i="49"/>
  <c r="U82" i="49"/>
  <c r="V82" i="49"/>
  <c r="W82" i="49"/>
  <c r="X82" i="49"/>
  <c r="Y82" i="49"/>
  <c r="AA82" i="49"/>
  <c r="AB82" i="49"/>
  <c r="AC82" i="49"/>
  <c r="AD82" i="49"/>
  <c r="AE82" i="49"/>
  <c r="AF82" i="49"/>
  <c r="AH82" i="49"/>
  <c r="AI82" i="49"/>
  <c r="AJ82" i="49"/>
  <c r="AK82" i="49"/>
  <c r="AL82" i="49"/>
  <c r="AM82" i="49"/>
  <c r="AO82" i="49"/>
  <c r="AP82" i="49"/>
  <c r="AQ82" i="49"/>
  <c r="AR82" i="49"/>
  <c r="AS82" i="49"/>
  <c r="AT82" i="49"/>
  <c r="AV82" i="49"/>
  <c r="AW82" i="49"/>
  <c r="AX82" i="49"/>
  <c r="AY82" i="49"/>
  <c r="AZ82" i="49"/>
  <c r="BA82" i="49"/>
  <c r="F83" i="49"/>
  <c r="G83" i="49"/>
  <c r="H83" i="49"/>
  <c r="I83" i="49"/>
  <c r="J83" i="49"/>
  <c r="K83" i="49"/>
  <c r="M83" i="49"/>
  <c r="N83" i="49"/>
  <c r="O83" i="49"/>
  <c r="P83" i="49"/>
  <c r="Q83" i="49"/>
  <c r="R83" i="49"/>
  <c r="T83" i="49"/>
  <c r="U83" i="49"/>
  <c r="V83" i="49"/>
  <c r="W83" i="49"/>
  <c r="X83" i="49"/>
  <c r="Y83" i="49"/>
  <c r="AA83" i="49"/>
  <c r="AB83" i="49"/>
  <c r="AC83" i="49"/>
  <c r="AD83" i="49"/>
  <c r="AE83" i="49"/>
  <c r="AF83" i="49"/>
  <c r="AH83" i="49"/>
  <c r="AI83" i="49"/>
  <c r="AJ83" i="49"/>
  <c r="AK83" i="49"/>
  <c r="AL83" i="49"/>
  <c r="AM83" i="49"/>
  <c r="AO83" i="49"/>
  <c r="AP83" i="49"/>
  <c r="AQ83" i="49"/>
  <c r="AR83" i="49"/>
  <c r="AS83" i="49"/>
  <c r="AT83" i="49"/>
  <c r="AV83" i="49"/>
  <c r="AW83" i="49"/>
  <c r="AX83" i="49"/>
  <c r="AY83" i="49"/>
  <c r="AZ83" i="49"/>
  <c r="BA83" i="49"/>
  <c r="F84" i="49"/>
  <c r="G84" i="49"/>
  <c r="H84" i="49"/>
  <c r="I84" i="49"/>
  <c r="J84" i="49"/>
  <c r="K84" i="49"/>
  <c r="M84" i="49"/>
  <c r="N84" i="49"/>
  <c r="O84" i="49"/>
  <c r="P84" i="49"/>
  <c r="Q84" i="49"/>
  <c r="R84" i="49"/>
  <c r="T84" i="49"/>
  <c r="U84" i="49"/>
  <c r="V84" i="49"/>
  <c r="W84" i="49"/>
  <c r="X84" i="49"/>
  <c r="Y84" i="49"/>
  <c r="AA84" i="49"/>
  <c r="AB84" i="49"/>
  <c r="AC84" i="49"/>
  <c r="AD84" i="49"/>
  <c r="AE84" i="49"/>
  <c r="AF84" i="49"/>
  <c r="AH84" i="49"/>
  <c r="AI84" i="49"/>
  <c r="AJ84" i="49"/>
  <c r="AK84" i="49"/>
  <c r="AL84" i="49"/>
  <c r="AM84" i="49"/>
  <c r="AO84" i="49"/>
  <c r="AP84" i="49"/>
  <c r="AQ84" i="49"/>
  <c r="AR84" i="49"/>
  <c r="AS84" i="49"/>
  <c r="AT84" i="49"/>
  <c r="AV84" i="49"/>
  <c r="AW84" i="49"/>
  <c r="AX84" i="49"/>
  <c r="AY84" i="49"/>
  <c r="AZ84" i="49"/>
  <c r="BA84" i="49"/>
  <c r="F85" i="49"/>
  <c r="G85" i="49"/>
  <c r="H85" i="49"/>
  <c r="I85" i="49"/>
  <c r="J85" i="49"/>
  <c r="K85" i="49"/>
  <c r="M85" i="49"/>
  <c r="N85" i="49"/>
  <c r="O85" i="49"/>
  <c r="P85" i="49"/>
  <c r="Q85" i="49"/>
  <c r="R85" i="49"/>
  <c r="T85" i="49"/>
  <c r="U85" i="49"/>
  <c r="V85" i="49"/>
  <c r="W85" i="49"/>
  <c r="X85" i="49"/>
  <c r="Y85" i="49"/>
  <c r="AA85" i="49"/>
  <c r="AB85" i="49"/>
  <c r="AC85" i="49"/>
  <c r="AD85" i="49"/>
  <c r="AE85" i="49"/>
  <c r="AF85" i="49"/>
  <c r="AH85" i="49"/>
  <c r="AI85" i="49"/>
  <c r="AJ85" i="49"/>
  <c r="AK85" i="49"/>
  <c r="AL85" i="49"/>
  <c r="AM85" i="49"/>
  <c r="AO85" i="49"/>
  <c r="AP85" i="49"/>
  <c r="AQ85" i="49"/>
  <c r="AR85" i="49"/>
  <c r="AS85" i="49"/>
  <c r="AT85" i="49"/>
  <c r="AV85" i="49"/>
  <c r="AW85" i="49"/>
  <c r="AX85" i="49"/>
  <c r="AY85" i="49"/>
  <c r="AZ85" i="49"/>
  <c r="BA85" i="49"/>
  <c r="F86" i="49"/>
  <c r="G86" i="49"/>
  <c r="H86" i="49"/>
  <c r="I86" i="49"/>
  <c r="J86" i="49"/>
  <c r="K86" i="49"/>
  <c r="M86" i="49"/>
  <c r="N86" i="49"/>
  <c r="O86" i="49"/>
  <c r="P86" i="49"/>
  <c r="Q86" i="49"/>
  <c r="R86" i="49"/>
  <c r="T86" i="49"/>
  <c r="U86" i="49"/>
  <c r="V86" i="49"/>
  <c r="W86" i="49"/>
  <c r="X86" i="49"/>
  <c r="Y86" i="49"/>
  <c r="AA86" i="49"/>
  <c r="AB86" i="49"/>
  <c r="AC86" i="49"/>
  <c r="AD86" i="49"/>
  <c r="AE86" i="49"/>
  <c r="AF86" i="49"/>
  <c r="AH86" i="49"/>
  <c r="AI86" i="49"/>
  <c r="AJ86" i="49"/>
  <c r="AK86" i="49"/>
  <c r="AL86" i="49"/>
  <c r="AM86" i="49"/>
  <c r="AO86" i="49"/>
  <c r="AP86" i="49"/>
  <c r="AQ86" i="49"/>
  <c r="AR86" i="49"/>
  <c r="AS86" i="49"/>
  <c r="AT86" i="49"/>
  <c r="AV86" i="49"/>
  <c r="AW86" i="49"/>
  <c r="AX86" i="49"/>
  <c r="AY86" i="49"/>
  <c r="AZ86" i="49"/>
  <c r="BA86" i="49"/>
  <c r="F87" i="49"/>
  <c r="G87" i="49"/>
  <c r="H87" i="49"/>
  <c r="I87" i="49"/>
  <c r="J87" i="49"/>
  <c r="K87" i="49"/>
  <c r="M87" i="49"/>
  <c r="N87" i="49"/>
  <c r="O87" i="49"/>
  <c r="P87" i="49"/>
  <c r="Q87" i="49"/>
  <c r="R87" i="49"/>
  <c r="T87" i="49"/>
  <c r="U87" i="49"/>
  <c r="V87" i="49"/>
  <c r="W87" i="49"/>
  <c r="X87" i="49"/>
  <c r="Y87" i="49"/>
  <c r="AA87" i="49"/>
  <c r="AB87" i="49"/>
  <c r="AC87" i="49"/>
  <c r="AD87" i="49"/>
  <c r="AE87" i="49"/>
  <c r="AF87" i="49"/>
  <c r="AH87" i="49"/>
  <c r="AI87" i="49"/>
  <c r="AJ87" i="49"/>
  <c r="AK87" i="49"/>
  <c r="AL87" i="49"/>
  <c r="AM87" i="49"/>
  <c r="AO87" i="49"/>
  <c r="AP87" i="49"/>
  <c r="AQ87" i="49"/>
  <c r="AR87" i="49"/>
  <c r="AS87" i="49"/>
  <c r="AT87" i="49"/>
  <c r="AV87" i="49"/>
  <c r="AW87" i="49"/>
  <c r="AX87" i="49"/>
  <c r="AY87" i="49"/>
  <c r="AZ87" i="49"/>
  <c r="BA87" i="49"/>
  <c r="F88" i="49"/>
  <c r="G88" i="49"/>
  <c r="H88" i="49"/>
  <c r="I88" i="49"/>
  <c r="J88" i="49"/>
  <c r="K88" i="49"/>
  <c r="M88" i="49"/>
  <c r="N88" i="49"/>
  <c r="O88" i="49"/>
  <c r="P88" i="49"/>
  <c r="Q88" i="49"/>
  <c r="R88" i="49"/>
  <c r="T88" i="49"/>
  <c r="U88" i="49"/>
  <c r="V88" i="49"/>
  <c r="W88" i="49"/>
  <c r="X88" i="49"/>
  <c r="Y88" i="49"/>
  <c r="AA88" i="49"/>
  <c r="AB88" i="49"/>
  <c r="AC88" i="49"/>
  <c r="AD88" i="49"/>
  <c r="AE88" i="49"/>
  <c r="AF88" i="49"/>
  <c r="AH88" i="49"/>
  <c r="AI88" i="49"/>
  <c r="AJ88" i="49"/>
  <c r="AK88" i="49"/>
  <c r="AL88" i="49"/>
  <c r="AM88" i="49"/>
  <c r="AO88" i="49"/>
  <c r="AP88" i="49"/>
  <c r="AQ88" i="49"/>
  <c r="AR88" i="49"/>
  <c r="AS88" i="49"/>
  <c r="AT88" i="49"/>
  <c r="AV88" i="49"/>
  <c r="AW88" i="49"/>
  <c r="AX88" i="49"/>
  <c r="AY88" i="49"/>
  <c r="AZ88" i="49"/>
  <c r="BA88" i="49"/>
  <c r="F89" i="49"/>
  <c r="G89" i="49"/>
  <c r="H89" i="49"/>
  <c r="I89" i="49"/>
  <c r="J89" i="49"/>
  <c r="K89" i="49"/>
  <c r="M89" i="49"/>
  <c r="N89" i="49"/>
  <c r="O89" i="49"/>
  <c r="P89" i="49"/>
  <c r="Q89" i="49"/>
  <c r="R89" i="49"/>
  <c r="T89" i="49"/>
  <c r="U89" i="49"/>
  <c r="V89" i="49"/>
  <c r="W89" i="49"/>
  <c r="X89" i="49"/>
  <c r="Y89" i="49"/>
  <c r="AA89" i="49"/>
  <c r="AB89" i="49"/>
  <c r="AC89" i="49"/>
  <c r="AD89" i="49"/>
  <c r="AE89" i="49"/>
  <c r="AF89" i="49"/>
  <c r="AH89" i="49"/>
  <c r="AI89" i="49"/>
  <c r="AJ89" i="49"/>
  <c r="AK89" i="49"/>
  <c r="AL89" i="49"/>
  <c r="AM89" i="49"/>
  <c r="AO89" i="49"/>
  <c r="AP89" i="49"/>
  <c r="AQ89" i="49"/>
  <c r="AR89" i="49"/>
  <c r="AS89" i="49"/>
  <c r="AT89" i="49"/>
  <c r="AV89" i="49"/>
  <c r="AW89" i="49"/>
  <c r="AX89" i="49"/>
  <c r="AY89" i="49"/>
  <c r="AZ89" i="49"/>
  <c r="BA89" i="49"/>
  <c r="F90" i="49"/>
  <c r="G90" i="49"/>
  <c r="H90" i="49"/>
  <c r="I90" i="49"/>
  <c r="J90" i="49"/>
  <c r="K90" i="49"/>
  <c r="M90" i="49"/>
  <c r="N90" i="49"/>
  <c r="O90" i="49"/>
  <c r="P90" i="49"/>
  <c r="Q90" i="49"/>
  <c r="R90" i="49"/>
  <c r="T90" i="49"/>
  <c r="U90" i="49"/>
  <c r="V90" i="49"/>
  <c r="W90" i="49"/>
  <c r="X90" i="49"/>
  <c r="Y90" i="49"/>
  <c r="AA90" i="49"/>
  <c r="AB90" i="49"/>
  <c r="AC90" i="49"/>
  <c r="AD90" i="49"/>
  <c r="AE90" i="49"/>
  <c r="AF90" i="49"/>
  <c r="AH90" i="49"/>
  <c r="AI90" i="49"/>
  <c r="AJ90" i="49"/>
  <c r="AK90" i="49"/>
  <c r="AL90" i="49"/>
  <c r="AM90" i="49"/>
  <c r="AO90" i="49"/>
  <c r="AP90" i="49"/>
  <c r="AQ90" i="49"/>
  <c r="AR90" i="49"/>
  <c r="AS90" i="49"/>
  <c r="AT90" i="49"/>
  <c r="AV90" i="49"/>
  <c r="AW90" i="49"/>
  <c r="AX90" i="49"/>
  <c r="AY90" i="49"/>
  <c r="AZ90" i="49"/>
  <c r="BA90" i="49"/>
  <c r="F91" i="49"/>
  <c r="G91" i="49"/>
  <c r="H91" i="49"/>
  <c r="I91" i="49"/>
  <c r="J91" i="49"/>
  <c r="K91" i="49"/>
  <c r="M91" i="49"/>
  <c r="N91" i="49"/>
  <c r="O91" i="49"/>
  <c r="P91" i="49"/>
  <c r="Q91" i="49"/>
  <c r="R91" i="49"/>
  <c r="T91" i="49"/>
  <c r="U91" i="49"/>
  <c r="V91" i="49"/>
  <c r="W91" i="49"/>
  <c r="X91" i="49"/>
  <c r="Y91" i="49"/>
  <c r="AA91" i="49"/>
  <c r="AB91" i="49"/>
  <c r="AC91" i="49"/>
  <c r="AD91" i="49"/>
  <c r="AE91" i="49"/>
  <c r="AF91" i="49"/>
  <c r="AH91" i="49"/>
  <c r="AI91" i="49"/>
  <c r="AJ91" i="49"/>
  <c r="AK91" i="49"/>
  <c r="AL91" i="49"/>
  <c r="AM91" i="49"/>
  <c r="AO91" i="49"/>
  <c r="AP91" i="49"/>
  <c r="AQ91" i="49"/>
  <c r="AR91" i="49"/>
  <c r="AS91" i="49"/>
  <c r="AT91" i="49"/>
  <c r="AV91" i="49"/>
  <c r="AW91" i="49"/>
  <c r="AX91" i="49"/>
  <c r="AY91" i="49"/>
  <c r="AZ91" i="49"/>
  <c r="BA91" i="49"/>
  <c r="F92" i="49"/>
  <c r="G92" i="49"/>
  <c r="H92" i="49"/>
  <c r="I92" i="49"/>
  <c r="J92" i="49"/>
  <c r="K92" i="49"/>
  <c r="M92" i="49"/>
  <c r="N92" i="49"/>
  <c r="O92" i="49"/>
  <c r="P92" i="49"/>
  <c r="Q92" i="49"/>
  <c r="R92" i="49"/>
  <c r="T92" i="49"/>
  <c r="U92" i="49"/>
  <c r="V92" i="49"/>
  <c r="W92" i="49"/>
  <c r="X92" i="49"/>
  <c r="Y92" i="49"/>
  <c r="AA92" i="49"/>
  <c r="AB92" i="49"/>
  <c r="AC92" i="49"/>
  <c r="AD92" i="49"/>
  <c r="AE92" i="49"/>
  <c r="AF92" i="49"/>
  <c r="AH92" i="49"/>
  <c r="AI92" i="49"/>
  <c r="AJ92" i="49"/>
  <c r="AK92" i="49"/>
  <c r="AL92" i="49"/>
  <c r="AM92" i="49"/>
  <c r="AO92" i="49"/>
  <c r="AP92" i="49"/>
  <c r="AQ92" i="49"/>
  <c r="AR92" i="49"/>
  <c r="AS92" i="49"/>
  <c r="AT92" i="49"/>
  <c r="AV92" i="49"/>
  <c r="AW92" i="49"/>
  <c r="AX92" i="49"/>
  <c r="AY92" i="49"/>
  <c r="AZ92" i="49"/>
  <c r="BA92" i="49"/>
  <c r="F93" i="49"/>
  <c r="G93" i="49"/>
  <c r="H93" i="49"/>
  <c r="I93" i="49"/>
  <c r="J93" i="49"/>
  <c r="K93" i="49"/>
  <c r="M93" i="49"/>
  <c r="N93" i="49"/>
  <c r="O93" i="49"/>
  <c r="P93" i="49"/>
  <c r="Q93" i="49"/>
  <c r="R93" i="49"/>
  <c r="T93" i="49"/>
  <c r="U93" i="49"/>
  <c r="V93" i="49"/>
  <c r="W93" i="49"/>
  <c r="X93" i="49"/>
  <c r="Y93" i="49"/>
  <c r="AA93" i="49"/>
  <c r="AB93" i="49"/>
  <c r="AC93" i="49"/>
  <c r="AD93" i="49"/>
  <c r="AE93" i="49"/>
  <c r="AF93" i="49"/>
  <c r="AH93" i="49"/>
  <c r="AI93" i="49"/>
  <c r="AJ93" i="49"/>
  <c r="AK93" i="49"/>
  <c r="AL93" i="49"/>
  <c r="AM93" i="49"/>
  <c r="AO93" i="49"/>
  <c r="AP93" i="49"/>
  <c r="AQ93" i="49"/>
  <c r="AR93" i="49"/>
  <c r="AS93" i="49"/>
  <c r="AT93" i="49"/>
  <c r="AV93" i="49"/>
  <c r="AW93" i="49"/>
  <c r="AX93" i="49"/>
  <c r="AY93" i="49"/>
  <c r="AZ93" i="49"/>
  <c r="BA93" i="49"/>
  <c r="F10" i="48"/>
  <c r="G10" i="48"/>
  <c r="H10" i="48"/>
  <c r="I10" i="48"/>
  <c r="J10" i="48"/>
  <c r="K10" i="48"/>
  <c r="M10" i="48"/>
  <c r="N10" i="48"/>
  <c r="O10" i="48"/>
  <c r="P10" i="48"/>
  <c r="Q10" i="48"/>
  <c r="R10" i="48"/>
  <c r="T10" i="48"/>
  <c r="U10" i="48"/>
  <c r="V10" i="48"/>
  <c r="W10" i="48"/>
  <c r="X10" i="48"/>
  <c r="Y10" i="48"/>
  <c r="AA10" i="48"/>
  <c r="AB10" i="48"/>
  <c r="AC10" i="48"/>
  <c r="AD10" i="48"/>
  <c r="AE10" i="48"/>
  <c r="AF10" i="48"/>
  <c r="AH10" i="48"/>
  <c r="AI10" i="48"/>
  <c r="AJ10" i="48"/>
  <c r="AK10" i="48"/>
  <c r="AL10" i="48"/>
  <c r="AM10" i="48"/>
  <c r="AO10" i="48"/>
  <c r="AP10" i="48"/>
  <c r="AQ10" i="48"/>
  <c r="AR10" i="48"/>
  <c r="AS10" i="48"/>
  <c r="AT10" i="48"/>
  <c r="AV10" i="48"/>
  <c r="AW10" i="48"/>
  <c r="AX10" i="48"/>
  <c r="AY10" i="48"/>
  <c r="AZ10" i="48"/>
  <c r="BA10" i="48"/>
  <c r="F11" i="48"/>
  <c r="G11" i="48"/>
  <c r="H11" i="48"/>
  <c r="I11" i="48"/>
  <c r="J11" i="48"/>
  <c r="K11" i="48"/>
  <c r="M11" i="48"/>
  <c r="N11" i="48"/>
  <c r="O11" i="48"/>
  <c r="P11" i="48"/>
  <c r="Q11" i="48"/>
  <c r="R11" i="48"/>
  <c r="T11" i="48"/>
  <c r="U11" i="48"/>
  <c r="V11" i="48"/>
  <c r="W11" i="48"/>
  <c r="X11" i="48"/>
  <c r="Y11" i="48"/>
  <c r="AA11" i="48"/>
  <c r="AB11" i="48"/>
  <c r="AC11" i="48"/>
  <c r="AD11" i="48"/>
  <c r="AE11" i="48"/>
  <c r="AF11" i="48"/>
  <c r="AH11" i="48"/>
  <c r="AI11" i="48"/>
  <c r="AJ11" i="48"/>
  <c r="AK11" i="48"/>
  <c r="AL11" i="48"/>
  <c r="AM11" i="48"/>
  <c r="AO11" i="48"/>
  <c r="AP11" i="48"/>
  <c r="AQ11" i="48"/>
  <c r="AR11" i="48"/>
  <c r="AS11" i="48"/>
  <c r="AT11" i="48"/>
  <c r="AV11" i="48"/>
  <c r="AW11" i="48"/>
  <c r="AX11" i="48"/>
  <c r="AY11" i="48"/>
  <c r="AZ11" i="48"/>
  <c r="BA11" i="48"/>
  <c r="F12" i="48"/>
  <c r="G12" i="48"/>
  <c r="H12" i="48"/>
  <c r="I12" i="48"/>
  <c r="J12" i="48"/>
  <c r="K12" i="48"/>
  <c r="M12" i="48"/>
  <c r="N12" i="48"/>
  <c r="O12" i="48"/>
  <c r="P12" i="48"/>
  <c r="Q12" i="48"/>
  <c r="R12" i="48"/>
  <c r="T12" i="48"/>
  <c r="U12" i="48"/>
  <c r="V12" i="48"/>
  <c r="W12" i="48"/>
  <c r="X12" i="48"/>
  <c r="Y12" i="48"/>
  <c r="AA12" i="48"/>
  <c r="AB12" i="48"/>
  <c r="AC12" i="48"/>
  <c r="AD12" i="48"/>
  <c r="AE12" i="48"/>
  <c r="AM12" i="56" s="1"/>
  <c r="AF12" i="48"/>
  <c r="AH12" i="48"/>
  <c r="AI12" i="48"/>
  <c r="AJ12" i="48"/>
  <c r="AK12" i="48"/>
  <c r="AL12" i="48"/>
  <c r="AM12" i="48"/>
  <c r="AO12" i="48"/>
  <c r="AP12" i="48"/>
  <c r="AQ12" i="48"/>
  <c r="AR12" i="48"/>
  <c r="AS12" i="48"/>
  <c r="AT12" i="48"/>
  <c r="AV12" i="48"/>
  <c r="AW12" i="48"/>
  <c r="AX12" i="48"/>
  <c r="AY12" i="48"/>
  <c r="AZ12" i="48"/>
  <c r="BA12" i="48"/>
  <c r="F13" i="48"/>
  <c r="G13" i="48"/>
  <c r="H13" i="48"/>
  <c r="I13" i="48"/>
  <c r="J13" i="48"/>
  <c r="K13" i="48"/>
  <c r="M13" i="48"/>
  <c r="N13" i="48"/>
  <c r="O13" i="48"/>
  <c r="P13" i="48"/>
  <c r="Q13" i="48"/>
  <c r="R13" i="48"/>
  <c r="T13" i="48"/>
  <c r="U13" i="48"/>
  <c r="V13" i="48"/>
  <c r="W13" i="48"/>
  <c r="X13" i="48"/>
  <c r="AD12" i="56" s="1"/>
  <c r="Y13" i="48"/>
  <c r="AA13" i="48"/>
  <c r="AB13" i="48"/>
  <c r="AC13" i="48"/>
  <c r="AD13" i="48"/>
  <c r="AE13" i="48"/>
  <c r="AF13" i="48"/>
  <c r="AH13" i="48"/>
  <c r="AI13" i="48"/>
  <c r="AJ13" i="48"/>
  <c r="AK13" i="48"/>
  <c r="AL13" i="48"/>
  <c r="AM13" i="48"/>
  <c r="AO13" i="48"/>
  <c r="AP13" i="48"/>
  <c r="AQ13" i="48"/>
  <c r="AR13" i="48"/>
  <c r="AS13" i="48"/>
  <c r="AT13" i="48"/>
  <c r="AV13" i="48"/>
  <c r="AW13" i="48"/>
  <c r="AX13" i="48"/>
  <c r="AY13" i="48"/>
  <c r="AZ13" i="48"/>
  <c r="BA13" i="48"/>
  <c r="F14" i="48"/>
  <c r="G14" i="48"/>
  <c r="H14" i="48"/>
  <c r="I14" i="48"/>
  <c r="J14" i="48"/>
  <c r="K14" i="48"/>
  <c r="M14" i="48"/>
  <c r="N14" i="48"/>
  <c r="O14" i="48"/>
  <c r="P14" i="48"/>
  <c r="Q14" i="48"/>
  <c r="R14" i="48"/>
  <c r="T14" i="48"/>
  <c r="U14" i="48"/>
  <c r="V14" i="48"/>
  <c r="W14" i="48"/>
  <c r="X14" i="48"/>
  <c r="Y14" i="48"/>
  <c r="AA14" i="48"/>
  <c r="AB14" i="48"/>
  <c r="AC14" i="48"/>
  <c r="AD14" i="48"/>
  <c r="AE14" i="48"/>
  <c r="AF14" i="48"/>
  <c r="AH14" i="48"/>
  <c r="AI14" i="48"/>
  <c r="AJ14" i="48"/>
  <c r="AK14" i="48"/>
  <c r="AL14" i="48"/>
  <c r="AM14" i="48"/>
  <c r="AO14" i="48"/>
  <c r="AP14" i="48"/>
  <c r="AQ14" i="48"/>
  <c r="AR14" i="48"/>
  <c r="AS14" i="48"/>
  <c r="AT14" i="48"/>
  <c r="AV14" i="48"/>
  <c r="AW14" i="48"/>
  <c r="AX14" i="48"/>
  <c r="AY14" i="48"/>
  <c r="AZ14" i="48"/>
  <c r="BA14" i="48"/>
  <c r="F15" i="48"/>
  <c r="G15" i="48"/>
  <c r="H15" i="48"/>
  <c r="I15" i="48"/>
  <c r="J15" i="48"/>
  <c r="K15" i="48"/>
  <c r="M15" i="48"/>
  <c r="N15" i="48"/>
  <c r="O15" i="48"/>
  <c r="P15" i="48"/>
  <c r="Q15" i="48"/>
  <c r="R15" i="48"/>
  <c r="T15" i="48"/>
  <c r="U15" i="48"/>
  <c r="V15" i="48"/>
  <c r="W15" i="48"/>
  <c r="X15" i="48"/>
  <c r="AT16" i="56" s="1"/>
  <c r="Y15" i="48"/>
  <c r="AA15" i="48"/>
  <c r="AB15" i="48"/>
  <c r="AC15" i="48"/>
  <c r="AD15" i="48"/>
  <c r="AE15" i="48"/>
  <c r="AF15" i="48"/>
  <c r="AH15" i="48"/>
  <c r="AI15" i="48"/>
  <c r="AJ15" i="48"/>
  <c r="AK15" i="48"/>
  <c r="AL15" i="48"/>
  <c r="AM15" i="48"/>
  <c r="AO15" i="48"/>
  <c r="AP15" i="48"/>
  <c r="AQ15" i="48"/>
  <c r="AR15" i="48"/>
  <c r="AS15" i="48"/>
  <c r="AT15" i="48"/>
  <c r="AV15" i="48"/>
  <c r="AW15" i="48"/>
  <c r="AX15" i="48"/>
  <c r="AY15" i="48"/>
  <c r="AZ15" i="48"/>
  <c r="BA15" i="48"/>
  <c r="F16" i="48"/>
  <c r="G16" i="48"/>
  <c r="H16" i="48"/>
  <c r="I16" i="48"/>
  <c r="J16" i="48"/>
  <c r="K16" i="48"/>
  <c r="M16" i="48"/>
  <c r="N16" i="48"/>
  <c r="O16" i="48"/>
  <c r="P16" i="48"/>
  <c r="Q16" i="48"/>
  <c r="R16" i="48"/>
  <c r="T16" i="48"/>
  <c r="U16" i="48"/>
  <c r="V16" i="48"/>
  <c r="W16" i="48"/>
  <c r="X16" i="48"/>
  <c r="Y16" i="48"/>
  <c r="AA16" i="48"/>
  <c r="AB16" i="48"/>
  <c r="AC16" i="48"/>
  <c r="AD16" i="48"/>
  <c r="AE16" i="48"/>
  <c r="AM16" i="56" s="1"/>
  <c r="AF16" i="48"/>
  <c r="AH16" i="48"/>
  <c r="AI16" i="48"/>
  <c r="AJ16" i="48"/>
  <c r="AK16" i="48"/>
  <c r="AL16" i="48"/>
  <c r="AM16" i="48"/>
  <c r="AO16" i="48"/>
  <c r="AP16" i="48"/>
  <c r="AQ16" i="48"/>
  <c r="AR16" i="48"/>
  <c r="AS16" i="48"/>
  <c r="AT16" i="48"/>
  <c r="AV16" i="48"/>
  <c r="AW16" i="48"/>
  <c r="AX16" i="48"/>
  <c r="AY16" i="48"/>
  <c r="AZ16" i="48"/>
  <c r="BA16" i="48"/>
  <c r="F17" i="48"/>
  <c r="G17" i="48"/>
  <c r="H17" i="48"/>
  <c r="I17" i="48"/>
  <c r="J17" i="48"/>
  <c r="K17" i="48"/>
  <c r="M17" i="48"/>
  <c r="N17" i="48"/>
  <c r="O17" i="48"/>
  <c r="P17" i="48"/>
  <c r="Q17" i="48"/>
  <c r="R17" i="48"/>
  <c r="T17" i="48"/>
  <c r="U17" i="48"/>
  <c r="V17" i="48"/>
  <c r="W17" i="48"/>
  <c r="X17" i="48"/>
  <c r="AD16" i="56" s="1"/>
  <c r="Y17" i="48"/>
  <c r="AA17" i="48"/>
  <c r="AB17" i="48"/>
  <c r="AC17" i="48"/>
  <c r="AD17" i="48"/>
  <c r="AE17" i="48"/>
  <c r="AF17" i="48"/>
  <c r="AH17" i="48"/>
  <c r="AI17" i="48"/>
  <c r="AJ17" i="48"/>
  <c r="AK17" i="48"/>
  <c r="AL17" i="48"/>
  <c r="AM17" i="48"/>
  <c r="AO17" i="48"/>
  <c r="AP17" i="48"/>
  <c r="AQ17" i="48"/>
  <c r="AR17" i="48"/>
  <c r="AS17" i="48"/>
  <c r="AT17" i="48"/>
  <c r="AV17" i="48"/>
  <c r="AW17" i="48"/>
  <c r="AX17" i="48"/>
  <c r="AY17" i="48"/>
  <c r="AZ17" i="48"/>
  <c r="BA17" i="48"/>
  <c r="F18" i="48"/>
  <c r="G18" i="48"/>
  <c r="H18" i="48"/>
  <c r="I18" i="48"/>
  <c r="J18" i="48"/>
  <c r="K18" i="48"/>
  <c r="M18" i="48"/>
  <c r="N18" i="48"/>
  <c r="O18" i="48"/>
  <c r="P18" i="48"/>
  <c r="Q18" i="48"/>
  <c r="R18" i="48"/>
  <c r="T18" i="48"/>
  <c r="U18" i="48"/>
  <c r="V18" i="48"/>
  <c r="W18" i="48"/>
  <c r="X18" i="48"/>
  <c r="Y18" i="48"/>
  <c r="AA18" i="48"/>
  <c r="AB18" i="48"/>
  <c r="AC18" i="48"/>
  <c r="AD18" i="48"/>
  <c r="AE18" i="48"/>
  <c r="AF18" i="48"/>
  <c r="AH18" i="48"/>
  <c r="AI18" i="48"/>
  <c r="AJ18" i="48"/>
  <c r="AK18" i="48"/>
  <c r="AL18" i="48"/>
  <c r="AM18" i="48"/>
  <c r="AO18" i="48"/>
  <c r="AP18" i="48"/>
  <c r="AQ18" i="48"/>
  <c r="AR18" i="48"/>
  <c r="AS18" i="48"/>
  <c r="AT18" i="48"/>
  <c r="AV18" i="48"/>
  <c r="AW18" i="48"/>
  <c r="AX18" i="48"/>
  <c r="AY18" i="48"/>
  <c r="AZ18" i="48"/>
  <c r="BA18" i="48"/>
  <c r="F19" i="48"/>
  <c r="G19" i="48"/>
  <c r="H19" i="48"/>
  <c r="I19" i="48"/>
  <c r="J19" i="48"/>
  <c r="K19" i="48"/>
  <c r="M19" i="48"/>
  <c r="N19" i="48"/>
  <c r="O19" i="48"/>
  <c r="P19" i="48"/>
  <c r="Q19" i="48"/>
  <c r="R19" i="48"/>
  <c r="T19" i="48"/>
  <c r="U19" i="48"/>
  <c r="V19" i="48"/>
  <c r="W19" i="48"/>
  <c r="X19" i="48"/>
  <c r="AT20" i="56" s="1"/>
  <c r="Y19" i="48"/>
  <c r="AA19" i="48"/>
  <c r="AB19" i="48"/>
  <c r="AC19" i="48"/>
  <c r="AD19" i="48"/>
  <c r="AE19" i="48"/>
  <c r="AF19" i="48"/>
  <c r="AH19" i="48"/>
  <c r="AI19" i="48"/>
  <c r="AJ19" i="48"/>
  <c r="AK19" i="48"/>
  <c r="AL19" i="48"/>
  <c r="AM19" i="48"/>
  <c r="AO19" i="48"/>
  <c r="AP19" i="48"/>
  <c r="AQ19" i="48"/>
  <c r="AR19" i="48"/>
  <c r="AS19" i="48"/>
  <c r="AT19" i="48"/>
  <c r="AV19" i="48"/>
  <c r="AW19" i="48"/>
  <c r="AX19" i="48"/>
  <c r="AY19" i="48"/>
  <c r="AZ19" i="48"/>
  <c r="BA19" i="48"/>
  <c r="F20" i="48"/>
  <c r="G20" i="48"/>
  <c r="H20" i="48"/>
  <c r="I20" i="48"/>
  <c r="J20" i="48"/>
  <c r="K20" i="48"/>
  <c r="M20" i="48"/>
  <c r="N20" i="48"/>
  <c r="O20" i="48"/>
  <c r="P20" i="48"/>
  <c r="Q20" i="48"/>
  <c r="R20" i="48"/>
  <c r="T20" i="48"/>
  <c r="U20" i="48"/>
  <c r="V20" i="48"/>
  <c r="W20" i="48"/>
  <c r="X20" i="48"/>
  <c r="Y20" i="48"/>
  <c r="AA20" i="48"/>
  <c r="AB20" i="48"/>
  <c r="AC20" i="48"/>
  <c r="AD20" i="48"/>
  <c r="AE20" i="48"/>
  <c r="AM20" i="56" s="1"/>
  <c r="AF20" i="48"/>
  <c r="AH20" i="48"/>
  <c r="AI20" i="48"/>
  <c r="AJ20" i="48"/>
  <c r="AK20" i="48"/>
  <c r="AL20" i="48"/>
  <c r="AM20" i="48"/>
  <c r="AO20" i="48"/>
  <c r="AP20" i="48"/>
  <c r="AQ20" i="48"/>
  <c r="AR20" i="48"/>
  <c r="AS20" i="48"/>
  <c r="AT20" i="48"/>
  <c r="AV20" i="48"/>
  <c r="AW20" i="48"/>
  <c r="AX20" i="48"/>
  <c r="AY20" i="48"/>
  <c r="AZ20" i="48"/>
  <c r="BA20" i="48"/>
  <c r="F21" i="48"/>
  <c r="G21" i="48"/>
  <c r="H21" i="48"/>
  <c r="I21" i="48"/>
  <c r="J21" i="48"/>
  <c r="K21" i="48"/>
  <c r="M21" i="48"/>
  <c r="N21" i="48"/>
  <c r="O21" i="48"/>
  <c r="P21" i="48"/>
  <c r="Q21" i="48"/>
  <c r="R21" i="48"/>
  <c r="T21" i="48"/>
  <c r="U21" i="48"/>
  <c r="V21" i="48"/>
  <c r="W21" i="48"/>
  <c r="X21" i="48"/>
  <c r="AD20" i="56" s="1"/>
  <c r="Y21" i="48"/>
  <c r="AA21" i="48"/>
  <c r="AB21" i="48"/>
  <c r="AC21" i="48"/>
  <c r="AD21" i="48"/>
  <c r="AE21" i="48"/>
  <c r="AF21" i="48"/>
  <c r="AH21" i="48"/>
  <c r="AI21" i="48"/>
  <c r="AJ21" i="48"/>
  <c r="AK21" i="48"/>
  <c r="AL21" i="48"/>
  <c r="AM21" i="48"/>
  <c r="AO21" i="48"/>
  <c r="AP21" i="48"/>
  <c r="AQ21" i="48"/>
  <c r="AR21" i="48"/>
  <c r="AS21" i="48"/>
  <c r="AT21" i="48"/>
  <c r="AV21" i="48"/>
  <c r="AW21" i="48"/>
  <c r="AX21" i="48"/>
  <c r="AY21" i="48"/>
  <c r="AZ21" i="48"/>
  <c r="BA21" i="48"/>
  <c r="F22" i="48"/>
  <c r="G22" i="48"/>
  <c r="H22" i="48"/>
  <c r="I22" i="48"/>
  <c r="J22" i="48"/>
  <c r="K22" i="48"/>
  <c r="M22" i="48"/>
  <c r="N22" i="48"/>
  <c r="O22" i="48"/>
  <c r="P22" i="48"/>
  <c r="Q22" i="48"/>
  <c r="R22" i="48"/>
  <c r="T22" i="48"/>
  <c r="U22" i="48"/>
  <c r="V22" i="48"/>
  <c r="W22" i="48"/>
  <c r="X22" i="48"/>
  <c r="Y22" i="48"/>
  <c r="AA22" i="48"/>
  <c r="AB22" i="48"/>
  <c r="AC22" i="48"/>
  <c r="AD22" i="48"/>
  <c r="AE22" i="48"/>
  <c r="AF22" i="48"/>
  <c r="AH22" i="48"/>
  <c r="AI22" i="48"/>
  <c r="AJ22" i="48"/>
  <c r="AK22" i="48"/>
  <c r="AL22" i="48"/>
  <c r="AM22" i="48"/>
  <c r="AO22" i="48"/>
  <c r="AP22" i="48"/>
  <c r="AQ22" i="48"/>
  <c r="AR22" i="48"/>
  <c r="AS22" i="48"/>
  <c r="AT22" i="48"/>
  <c r="AV22" i="48"/>
  <c r="AW22" i="48"/>
  <c r="AX22" i="48"/>
  <c r="AY22" i="48"/>
  <c r="AZ22" i="48"/>
  <c r="BA22" i="48"/>
  <c r="F23" i="48"/>
  <c r="G23" i="48"/>
  <c r="H23" i="48"/>
  <c r="I23" i="48"/>
  <c r="J23" i="48"/>
  <c r="K23" i="48"/>
  <c r="M23" i="48"/>
  <c r="N23" i="48"/>
  <c r="O23" i="48"/>
  <c r="P23" i="48"/>
  <c r="Q23" i="48"/>
  <c r="R23" i="48"/>
  <c r="T23" i="48"/>
  <c r="U23" i="48"/>
  <c r="V23" i="48"/>
  <c r="W23" i="48"/>
  <c r="X23" i="48"/>
  <c r="AT24" i="56" s="1"/>
  <c r="Y23" i="48"/>
  <c r="AA23" i="48"/>
  <c r="AB23" i="48"/>
  <c r="AC23" i="48"/>
  <c r="AD23" i="48"/>
  <c r="AE23" i="48"/>
  <c r="AF23" i="48"/>
  <c r="AH23" i="48"/>
  <c r="AI23" i="48"/>
  <c r="AJ23" i="48"/>
  <c r="AK23" i="48"/>
  <c r="AL23" i="48"/>
  <c r="AM23" i="48"/>
  <c r="AO23" i="48"/>
  <c r="AP23" i="48"/>
  <c r="AQ23" i="48"/>
  <c r="AR23" i="48"/>
  <c r="AS23" i="48"/>
  <c r="AT23" i="48"/>
  <c r="AV23" i="48"/>
  <c r="AW23" i="48"/>
  <c r="AX23" i="48"/>
  <c r="AY23" i="48"/>
  <c r="AZ23" i="48"/>
  <c r="BA23" i="48"/>
  <c r="F24" i="48"/>
  <c r="G24" i="48"/>
  <c r="H24" i="48"/>
  <c r="I24" i="48"/>
  <c r="J24" i="48"/>
  <c r="K24" i="48"/>
  <c r="M24" i="48"/>
  <c r="N24" i="48"/>
  <c r="O24" i="48"/>
  <c r="P24" i="48"/>
  <c r="Q24" i="48"/>
  <c r="R24" i="48"/>
  <c r="T24" i="48"/>
  <c r="U24" i="48"/>
  <c r="V24" i="48"/>
  <c r="W24" i="48"/>
  <c r="X24" i="48"/>
  <c r="Y24" i="48"/>
  <c r="AA24" i="48"/>
  <c r="AB24" i="48"/>
  <c r="AC24" i="48"/>
  <c r="AD24" i="48"/>
  <c r="AE24" i="48"/>
  <c r="AM24" i="56" s="1"/>
  <c r="AF24" i="48"/>
  <c r="AH24" i="48"/>
  <c r="AI24" i="48"/>
  <c r="AJ24" i="48"/>
  <c r="AK24" i="48"/>
  <c r="AL24" i="48"/>
  <c r="AM24" i="48"/>
  <c r="AO24" i="48"/>
  <c r="AP24" i="48"/>
  <c r="AQ24" i="48"/>
  <c r="AR24" i="48"/>
  <c r="AS24" i="48"/>
  <c r="AT24" i="48"/>
  <c r="AV24" i="48"/>
  <c r="AW24" i="48"/>
  <c r="AX24" i="48"/>
  <c r="AY24" i="48"/>
  <c r="AZ24" i="48"/>
  <c r="BA24" i="48"/>
  <c r="F25" i="48"/>
  <c r="G25" i="48"/>
  <c r="H25" i="48"/>
  <c r="I25" i="48"/>
  <c r="J25" i="48"/>
  <c r="K25" i="48"/>
  <c r="M25" i="48"/>
  <c r="N25" i="48"/>
  <c r="O25" i="48"/>
  <c r="P25" i="48"/>
  <c r="Q25" i="48"/>
  <c r="R25" i="48"/>
  <c r="T25" i="48"/>
  <c r="U25" i="48"/>
  <c r="V25" i="48"/>
  <c r="W25" i="48"/>
  <c r="X25" i="48"/>
  <c r="AD24" i="56" s="1"/>
  <c r="Y25" i="48"/>
  <c r="AA25" i="48"/>
  <c r="AB25" i="48"/>
  <c r="AC25" i="48"/>
  <c r="AD25" i="48"/>
  <c r="AE25" i="48"/>
  <c r="AF25" i="48"/>
  <c r="AH25" i="48"/>
  <c r="AI25" i="48"/>
  <c r="AJ25" i="48"/>
  <c r="AK25" i="48"/>
  <c r="AL25" i="48"/>
  <c r="AM25" i="48"/>
  <c r="AO25" i="48"/>
  <c r="AP25" i="48"/>
  <c r="AQ25" i="48"/>
  <c r="AR25" i="48"/>
  <c r="AS25" i="48"/>
  <c r="AT25" i="48"/>
  <c r="AV25" i="48"/>
  <c r="AW25" i="48"/>
  <c r="AX25" i="48"/>
  <c r="AY25" i="48"/>
  <c r="AZ25" i="48"/>
  <c r="BA25" i="48"/>
  <c r="F26" i="48"/>
  <c r="G26" i="48"/>
  <c r="H26" i="48"/>
  <c r="I26" i="48"/>
  <c r="J26" i="48"/>
  <c r="K26" i="48"/>
  <c r="M26" i="48"/>
  <c r="N26" i="48"/>
  <c r="O26" i="48"/>
  <c r="P26" i="48"/>
  <c r="Q26" i="48"/>
  <c r="R26" i="48"/>
  <c r="T26" i="48"/>
  <c r="U26" i="48"/>
  <c r="V26" i="48"/>
  <c r="W26" i="48"/>
  <c r="X26" i="48"/>
  <c r="Y26" i="48"/>
  <c r="AA26" i="48"/>
  <c r="AB26" i="48"/>
  <c r="AC26" i="48"/>
  <c r="AD26" i="48"/>
  <c r="AE26" i="48"/>
  <c r="AF26" i="48"/>
  <c r="AH26" i="48"/>
  <c r="AI26" i="48"/>
  <c r="AJ26" i="48"/>
  <c r="AK26" i="48"/>
  <c r="AL26" i="48"/>
  <c r="AM26" i="48"/>
  <c r="AO26" i="48"/>
  <c r="AP26" i="48"/>
  <c r="AQ26" i="48"/>
  <c r="AR26" i="48"/>
  <c r="AS26" i="48"/>
  <c r="AT26" i="48"/>
  <c r="AV26" i="48"/>
  <c r="AW26" i="48"/>
  <c r="AX26" i="48"/>
  <c r="AY26" i="48"/>
  <c r="AZ26" i="48"/>
  <c r="BA26" i="48"/>
  <c r="F27" i="48"/>
  <c r="G27" i="48"/>
  <c r="H27" i="48"/>
  <c r="I27" i="48"/>
  <c r="J27" i="48"/>
  <c r="K27" i="48"/>
  <c r="M27" i="48"/>
  <c r="N27" i="48"/>
  <c r="O27" i="48"/>
  <c r="P27" i="48"/>
  <c r="Q27" i="48"/>
  <c r="R27" i="48"/>
  <c r="T27" i="48"/>
  <c r="U27" i="48"/>
  <c r="V27" i="48"/>
  <c r="W27" i="48"/>
  <c r="X27" i="48"/>
  <c r="AT28" i="56" s="1"/>
  <c r="Y27" i="48"/>
  <c r="AA27" i="48"/>
  <c r="AB27" i="48"/>
  <c r="AC27" i="48"/>
  <c r="AD27" i="48"/>
  <c r="AE27" i="48"/>
  <c r="AF27" i="48"/>
  <c r="AH27" i="48"/>
  <c r="AI27" i="48"/>
  <c r="AJ27" i="48"/>
  <c r="AK27" i="48"/>
  <c r="AL27" i="48"/>
  <c r="AM27" i="48"/>
  <c r="AO27" i="48"/>
  <c r="AP27" i="48"/>
  <c r="AQ27" i="48"/>
  <c r="AR27" i="48"/>
  <c r="AS27" i="48"/>
  <c r="AT27" i="48"/>
  <c r="AV27" i="48"/>
  <c r="AW27" i="48"/>
  <c r="AX27" i="48"/>
  <c r="AY27" i="48"/>
  <c r="AZ27" i="48"/>
  <c r="BA27" i="48"/>
  <c r="F28" i="48"/>
  <c r="G28" i="48"/>
  <c r="H28" i="48"/>
  <c r="I28" i="48"/>
  <c r="J28" i="48"/>
  <c r="K28" i="48"/>
  <c r="M28" i="48"/>
  <c r="N28" i="48"/>
  <c r="O28" i="48"/>
  <c r="P28" i="48"/>
  <c r="Q28" i="48"/>
  <c r="R28" i="48"/>
  <c r="T28" i="48"/>
  <c r="U28" i="48"/>
  <c r="V28" i="48"/>
  <c r="W28" i="48"/>
  <c r="X28" i="48"/>
  <c r="Y28" i="48"/>
  <c r="AA28" i="48"/>
  <c r="AB28" i="48"/>
  <c r="AC28" i="48"/>
  <c r="AD28" i="48"/>
  <c r="AE28" i="48"/>
  <c r="AM28" i="56" s="1"/>
  <c r="AF28" i="48"/>
  <c r="AH28" i="48"/>
  <c r="AI28" i="48"/>
  <c r="AJ28" i="48"/>
  <c r="AK28" i="48"/>
  <c r="AL28" i="48"/>
  <c r="AM28" i="48"/>
  <c r="AO28" i="48"/>
  <c r="AP28" i="48"/>
  <c r="AQ28" i="48"/>
  <c r="AR28" i="48"/>
  <c r="AS28" i="48"/>
  <c r="AT28" i="48"/>
  <c r="AV28" i="48"/>
  <c r="AW28" i="48"/>
  <c r="AX28" i="48"/>
  <c r="AY28" i="48"/>
  <c r="AZ28" i="48"/>
  <c r="BA28" i="48"/>
  <c r="F29" i="48"/>
  <c r="G29" i="48"/>
  <c r="H29" i="48"/>
  <c r="I29" i="48"/>
  <c r="J29" i="48"/>
  <c r="K29" i="48"/>
  <c r="M29" i="48"/>
  <c r="N29" i="48"/>
  <c r="O29" i="48"/>
  <c r="P29" i="48"/>
  <c r="Q29" i="48"/>
  <c r="R29" i="48"/>
  <c r="T29" i="48"/>
  <c r="U29" i="48"/>
  <c r="V29" i="48"/>
  <c r="W29" i="48"/>
  <c r="X29" i="48"/>
  <c r="AD28" i="56" s="1"/>
  <c r="Y29" i="48"/>
  <c r="AA29" i="48"/>
  <c r="AB29" i="48"/>
  <c r="AC29" i="48"/>
  <c r="AD29" i="48"/>
  <c r="AE29" i="48"/>
  <c r="AF29" i="48"/>
  <c r="AH29" i="48"/>
  <c r="AI29" i="48"/>
  <c r="AJ29" i="48"/>
  <c r="AK29" i="48"/>
  <c r="AL29" i="48"/>
  <c r="AM29" i="48"/>
  <c r="AO29" i="48"/>
  <c r="AP29" i="48"/>
  <c r="AQ29" i="48"/>
  <c r="AR29" i="48"/>
  <c r="AS29" i="48"/>
  <c r="AT29" i="48"/>
  <c r="AV29" i="48"/>
  <c r="AW29" i="48"/>
  <c r="AX29" i="48"/>
  <c r="AY29" i="48"/>
  <c r="AZ29" i="48"/>
  <c r="BA29" i="48"/>
  <c r="F30" i="48"/>
  <c r="G30" i="48"/>
  <c r="H30" i="48"/>
  <c r="I30" i="48"/>
  <c r="J30" i="48"/>
  <c r="K30" i="48"/>
  <c r="M30" i="48"/>
  <c r="N30" i="48"/>
  <c r="O30" i="48"/>
  <c r="P30" i="48"/>
  <c r="Q30" i="48"/>
  <c r="R30" i="48"/>
  <c r="T30" i="48"/>
  <c r="U30" i="48"/>
  <c r="V30" i="48"/>
  <c r="W30" i="48"/>
  <c r="X30" i="48"/>
  <c r="Y30" i="48"/>
  <c r="AA30" i="48"/>
  <c r="AB30" i="48"/>
  <c r="AC30" i="48"/>
  <c r="AD30" i="48"/>
  <c r="AE30" i="48"/>
  <c r="AF30" i="48"/>
  <c r="AH30" i="48"/>
  <c r="AI30" i="48"/>
  <c r="AJ30" i="48"/>
  <c r="AK30" i="48"/>
  <c r="AL30" i="48"/>
  <c r="AM30" i="48"/>
  <c r="AO30" i="48"/>
  <c r="AP30" i="48"/>
  <c r="AQ30" i="48"/>
  <c r="AR30" i="48"/>
  <c r="AS30" i="48"/>
  <c r="AT30" i="48"/>
  <c r="AV30" i="48"/>
  <c r="AW30" i="48"/>
  <c r="AX30" i="48"/>
  <c r="AY30" i="48"/>
  <c r="AZ30" i="48"/>
  <c r="BA30" i="48"/>
  <c r="F31" i="48"/>
  <c r="G31" i="48"/>
  <c r="H31" i="48"/>
  <c r="I31" i="48"/>
  <c r="J31" i="48"/>
  <c r="K31" i="48"/>
  <c r="M31" i="48"/>
  <c r="N31" i="48"/>
  <c r="O31" i="48"/>
  <c r="P31" i="48"/>
  <c r="Q31" i="48"/>
  <c r="R31" i="48"/>
  <c r="T31" i="48"/>
  <c r="U31" i="48"/>
  <c r="V31" i="48"/>
  <c r="W31" i="48"/>
  <c r="X31" i="48"/>
  <c r="AT32" i="56" s="1"/>
  <c r="Y31" i="48"/>
  <c r="AA31" i="48"/>
  <c r="AB31" i="48"/>
  <c r="AC31" i="48"/>
  <c r="AD31" i="48"/>
  <c r="AE31" i="48"/>
  <c r="AF31" i="48"/>
  <c r="AH31" i="48"/>
  <c r="AI31" i="48"/>
  <c r="AJ31" i="48"/>
  <c r="AK31" i="48"/>
  <c r="AL31" i="48"/>
  <c r="AM31" i="48"/>
  <c r="AO31" i="48"/>
  <c r="AP31" i="48"/>
  <c r="AQ31" i="48"/>
  <c r="AR31" i="48"/>
  <c r="AS31" i="48"/>
  <c r="AT31" i="48"/>
  <c r="AV31" i="48"/>
  <c r="AW31" i="48"/>
  <c r="AX31" i="48"/>
  <c r="AY31" i="48"/>
  <c r="AZ31" i="48"/>
  <c r="BA31" i="48"/>
  <c r="F32" i="48"/>
  <c r="G32" i="48"/>
  <c r="H32" i="48"/>
  <c r="I32" i="48"/>
  <c r="J32" i="48"/>
  <c r="K32" i="48"/>
  <c r="M32" i="48"/>
  <c r="N32" i="48"/>
  <c r="O32" i="48"/>
  <c r="P32" i="48"/>
  <c r="Q32" i="48"/>
  <c r="R32" i="48"/>
  <c r="T32" i="48"/>
  <c r="U32" i="48"/>
  <c r="V32" i="48"/>
  <c r="W32" i="48"/>
  <c r="X32" i="48"/>
  <c r="Y32" i="48"/>
  <c r="AA32" i="48"/>
  <c r="AB32" i="48"/>
  <c r="AC32" i="48"/>
  <c r="AD32" i="48"/>
  <c r="AE32" i="48"/>
  <c r="AM32" i="56" s="1"/>
  <c r="AF32" i="48"/>
  <c r="AH32" i="48"/>
  <c r="AI32" i="48"/>
  <c r="AJ32" i="48"/>
  <c r="AK32" i="48"/>
  <c r="AL32" i="48"/>
  <c r="AM32" i="48"/>
  <c r="AO32" i="48"/>
  <c r="AP32" i="48"/>
  <c r="AQ32" i="48"/>
  <c r="AR32" i="48"/>
  <c r="AS32" i="48"/>
  <c r="AT32" i="48"/>
  <c r="AV32" i="48"/>
  <c r="AW32" i="48"/>
  <c r="AX32" i="48"/>
  <c r="AY32" i="48"/>
  <c r="AZ32" i="48"/>
  <c r="BA32" i="48"/>
  <c r="F33" i="48"/>
  <c r="G33" i="48"/>
  <c r="H33" i="48"/>
  <c r="I33" i="48"/>
  <c r="J33" i="48"/>
  <c r="K33" i="48"/>
  <c r="M33" i="48"/>
  <c r="N33" i="48"/>
  <c r="O33" i="48"/>
  <c r="P33" i="48"/>
  <c r="Q33" i="48"/>
  <c r="R33" i="48"/>
  <c r="T33" i="48"/>
  <c r="U33" i="48"/>
  <c r="V33" i="48"/>
  <c r="W33" i="48"/>
  <c r="X33" i="48"/>
  <c r="AD32" i="56" s="1"/>
  <c r="Y33" i="48"/>
  <c r="AA33" i="48"/>
  <c r="AB33" i="48"/>
  <c r="AC33" i="48"/>
  <c r="AD33" i="48"/>
  <c r="AE33" i="48"/>
  <c r="AF33" i="48"/>
  <c r="AH33" i="48"/>
  <c r="AI33" i="48"/>
  <c r="AJ33" i="48"/>
  <c r="AK33" i="48"/>
  <c r="AL33" i="48"/>
  <c r="AM33" i="48"/>
  <c r="AO33" i="48"/>
  <c r="AP33" i="48"/>
  <c r="AQ33" i="48"/>
  <c r="AR33" i="48"/>
  <c r="AS33" i="48"/>
  <c r="AT33" i="48"/>
  <c r="AV33" i="48"/>
  <c r="AW33" i="48"/>
  <c r="AX33" i="48"/>
  <c r="AY33" i="48"/>
  <c r="AZ33" i="48"/>
  <c r="BA33" i="48"/>
  <c r="F34" i="48"/>
  <c r="G34" i="48"/>
  <c r="H34" i="48"/>
  <c r="I34" i="48"/>
  <c r="J34" i="48"/>
  <c r="K34" i="48"/>
  <c r="M34" i="48"/>
  <c r="N34" i="48"/>
  <c r="O34" i="48"/>
  <c r="P34" i="48"/>
  <c r="Q34" i="48"/>
  <c r="R34" i="48"/>
  <c r="T34" i="48"/>
  <c r="U34" i="48"/>
  <c r="V34" i="48"/>
  <c r="W34" i="48"/>
  <c r="X34" i="48"/>
  <c r="Y34" i="48"/>
  <c r="AA34" i="48"/>
  <c r="AB34" i="48"/>
  <c r="AC34" i="48"/>
  <c r="AD34" i="48"/>
  <c r="AE34" i="48"/>
  <c r="AF34" i="48"/>
  <c r="AH34" i="48"/>
  <c r="AI34" i="48"/>
  <c r="AJ34" i="48"/>
  <c r="AK34" i="48"/>
  <c r="AL34" i="48"/>
  <c r="AM34" i="48"/>
  <c r="AO34" i="48"/>
  <c r="AP34" i="48"/>
  <c r="AQ34" i="48"/>
  <c r="AR34" i="48"/>
  <c r="AS34" i="48"/>
  <c r="AT34" i="48"/>
  <c r="AV34" i="48"/>
  <c r="AW34" i="48"/>
  <c r="AX34" i="48"/>
  <c r="AY34" i="48"/>
  <c r="AZ34" i="48"/>
  <c r="BA34" i="48"/>
  <c r="F35" i="48"/>
  <c r="G35" i="48"/>
  <c r="H35" i="48"/>
  <c r="I35" i="48"/>
  <c r="J35" i="48"/>
  <c r="K35" i="48"/>
  <c r="M35" i="48"/>
  <c r="N35" i="48"/>
  <c r="O35" i="48"/>
  <c r="P35" i="48"/>
  <c r="Q35" i="48"/>
  <c r="R35" i="48"/>
  <c r="T35" i="48"/>
  <c r="U35" i="48"/>
  <c r="V35" i="48"/>
  <c r="W35" i="48"/>
  <c r="X35" i="48"/>
  <c r="AT36" i="56" s="1"/>
  <c r="Y35" i="48"/>
  <c r="AA35" i="48"/>
  <c r="AB35" i="48"/>
  <c r="AC35" i="48"/>
  <c r="AD35" i="48"/>
  <c r="AE35" i="48"/>
  <c r="AF35" i="48"/>
  <c r="AH35" i="48"/>
  <c r="AI35" i="48"/>
  <c r="AJ35" i="48"/>
  <c r="AK35" i="48"/>
  <c r="AL35" i="48"/>
  <c r="AM35" i="48"/>
  <c r="AO35" i="48"/>
  <c r="AP35" i="48"/>
  <c r="AQ35" i="48"/>
  <c r="AR35" i="48"/>
  <c r="AS35" i="48"/>
  <c r="AT35" i="48"/>
  <c r="AV35" i="48"/>
  <c r="AW35" i="48"/>
  <c r="AX35" i="48"/>
  <c r="AY35" i="48"/>
  <c r="AZ35" i="48"/>
  <c r="BA35" i="48"/>
  <c r="F36" i="48"/>
  <c r="G36" i="48"/>
  <c r="H36" i="48"/>
  <c r="I36" i="48"/>
  <c r="J36" i="48"/>
  <c r="K36" i="48"/>
  <c r="M36" i="48"/>
  <c r="N36" i="48"/>
  <c r="O36" i="48"/>
  <c r="P36" i="48"/>
  <c r="Q36" i="48"/>
  <c r="R36" i="48"/>
  <c r="T36" i="48"/>
  <c r="U36" i="48"/>
  <c r="V36" i="48"/>
  <c r="W36" i="48"/>
  <c r="X36" i="48"/>
  <c r="Y36" i="48"/>
  <c r="AA36" i="48"/>
  <c r="AB36" i="48"/>
  <c r="AC36" i="48"/>
  <c r="AD36" i="48"/>
  <c r="AE36" i="48"/>
  <c r="AM36" i="56" s="1"/>
  <c r="AF36" i="48"/>
  <c r="AH36" i="48"/>
  <c r="AI36" i="48"/>
  <c r="AJ36" i="48"/>
  <c r="AK36" i="48"/>
  <c r="AL36" i="48"/>
  <c r="AM36" i="48"/>
  <c r="AO36" i="48"/>
  <c r="AP36" i="48"/>
  <c r="AQ36" i="48"/>
  <c r="AR36" i="48"/>
  <c r="AS36" i="48"/>
  <c r="AT36" i="48"/>
  <c r="AV36" i="48"/>
  <c r="AW36" i="48"/>
  <c r="AX36" i="48"/>
  <c r="AY36" i="48"/>
  <c r="AZ36" i="48"/>
  <c r="BA36" i="48"/>
  <c r="F37" i="48"/>
  <c r="G37" i="48"/>
  <c r="H37" i="48"/>
  <c r="I37" i="48"/>
  <c r="J37" i="48"/>
  <c r="K37" i="48"/>
  <c r="M37" i="48"/>
  <c r="N37" i="48"/>
  <c r="O37" i="48"/>
  <c r="P37" i="48"/>
  <c r="Q37" i="48"/>
  <c r="R37" i="48"/>
  <c r="T37" i="48"/>
  <c r="U37" i="48"/>
  <c r="V37" i="48"/>
  <c r="W37" i="48"/>
  <c r="X37" i="48"/>
  <c r="AD36" i="56" s="1"/>
  <c r="Y37" i="48"/>
  <c r="AA37" i="48"/>
  <c r="AB37" i="48"/>
  <c r="AC37" i="48"/>
  <c r="AD37" i="48"/>
  <c r="AE37" i="48"/>
  <c r="AF37" i="48"/>
  <c r="AH37" i="48"/>
  <c r="AI37" i="48"/>
  <c r="AJ37" i="48"/>
  <c r="AK37" i="48"/>
  <c r="AL37" i="48"/>
  <c r="AM37" i="48"/>
  <c r="AO37" i="48"/>
  <c r="AP37" i="48"/>
  <c r="AQ37" i="48"/>
  <c r="AR37" i="48"/>
  <c r="AS37" i="48"/>
  <c r="AT37" i="48"/>
  <c r="AV37" i="48"/>
  <c r="AW37" i="48"/>
  <c r="AX37" i="48"/>
  <c r="AY37" i="48"/>
  <c r="AZ37" i="48"/>
  <c r="BA37" i="48"/>
  <c r="F38" i="48"/>
  <c r="G38" i="48"/>
  <c r="H38" i="48"/>
  <c r="I38" i="48"/>
  <c r="J38" i="48"/>
  <c r="K38" i="48"/>
  <c r="M38" i="48"/>
  <c r="N38" i="48"/>
  <c r="O38" i="48"/>
  <c r="P38" i="48"/>
  <c r="Q38" i="48"/>
  <c r="R38" i="48"/>
  <c r="T38" i="48"/>
  <c r="U38" i="48"/>
  <c r="V38" i="48"/>
  <c r="W38" i="48"/>
  <c r="X38" i="48"/>
  <c r="Y38" i="48"/>
  <c r="AA38" i="48"/>
  <c r="AB38" i="48"/>
  <c r="AC38" i="48"/>
  <c r="AD38" i="48"/>
  <c r="AE38" i="48"/>
  <c r="AF38" i="48"/>
  <c r="AH38" i="48"/>
  <c r="AI38" i="48"/>
  <c r="AJ38" i="48"/>
  <c r="AK38" i="48"/>
  <c r="AL38" i="48"/>
  <c r="AM38" i="48"/>
  <c r="AO38" i="48"/>
  <c r="AP38" i="48"/>
  <c r="AQ38" i="48"/>
  <c r="AR38" i="48"/>
  <c r="AS38" i="48"/>
  <c r="AT38" i="48"/>
  <c r="AV38" i="48"/>
  <c r="AW38" i="48"/>
  <c r="AX38" i="48"/>
  <c r="AY38" i="48"/>
  <c r="AZ38" i="48"/>
  <c r="BA38" i="48"/>
  <c r="F39" i="48"/>
  <c r="G39" i="48"/>
  <c r="H39" i="48"/>
  <c r="I39" i="48"/>
  <c r="J39" i="48"/>
  <c r="K39" i="48"/>
  <c r="M39" i="48"/>
  <c r="N39" i="48"/>
  <c r="O39" i="48"/>
  <c r="P39" i="48"/>
  <c r="Q39" i="48"/>
  <c r="R39" i="48"/>
  <c r="T39" i="48"/>
  <c r="U39" i="48"/>
  <c r="V39" i="48"/>
  <c r="W39" i="48"/>
  <c r="X39" i="48"/>
  <c r="AT40" i="56" s="1"/>
  <c r="Y39" i="48"/>
  <c r="AA39" i="48"/>
  <c r="AB39" i="48"/>
  <c r="AC39" i="48"/>
  <c r="AD39" i="48"/>
  <c r="AE39" i="48"/>
  <c r="AF39" i="48"/>
  <c r="AH39" i="48"/>
  <c r="AI39" i="48"/>
  <c r="AJ39" i="48"/>
  <c r="AK39" i="48"/>
  <c r="AL39" i="48"/>
  <c r="AM39" i="48"/>
  <c r="AO39" i="48"/>
  <c r="AP39" i="48"/>
  <c r="AQ39" i="48"/>
  <c r="AR39" i="48"/>
  <c r="AS39" i="48"/>
  <c r="AT39" i="48"/>
  <c r="AV39" i="48"/>
  <c r="AW39" i="48"/>
  <c r="AX39" i="48"/>
  <c r="AY39" i="48"/>
  <c r="AZ39" i="48"/>
  <c r="BA39" i="48"/>
  <c r="F40" i="48"/>
  <c r="G40" i="48"/>
  <c r="H40" i="48"/>
  <c r="I40" i="48"/>
  <c r="J40" i="48"/>
  <c r="K40" i="48"/>
  <c r="M40" i="48"/>
  <c r="N40" i="48"/>
  <c r="O40" i="48"/>
  <c r="P40" i="48"/>
  <c r="Q40" i="48"/>
  <c r="R40" i="48"/>
  <c r="T40" i="48"/>
  <c r="U40" i="48"/>
  <c r="V40" i="48"/>
  <c r="W40" i="48"/>
  <c r="X40" i="48"/>
  <c r="Y40" i="48"/>
  <c r="AA40" i="48"/>
  <c r="AB40" i="48"/>
  <c r="AC40" i="48"/>
  <c r="AD40" i="48"/>
  <c r="AE40" i="48"/>
  <c r="AM40" i="56" s="1"/>
  <c r="AF40" i="48"/>
  <c r="AH40" i="48"/>
  <c r="AI40" i="48"/>
  <c r="AJ40" i="48"/>
  <c r="AK40" i="48"/>
  <c r="AL40" i="48"/>
  <c r="AM40" i="48"/>
  <c r="AO40" i="48"/>
  <c r="AP40" i="48"/>
  <c r="AQ40" i="48"/>
  <c r="AR40" i="48"/>
  <c r="AS40" i="48"/>
  <c r="AT40" i="48"/>
  <c r="AV40" i="48"/>
  <c r="AW40" i="48"/>
  <c r="AX40" i="48"/>
  <c r="AY40" i="48"/>
  <c r="AZ40" i="48"/>
  <c r="BA40" i="48"/>
  <c r="F41" i="48"/>
  <c r="G41" i="48"/>
  <c r="H41" i="48"/>
  <c r="I41" i="48"/>
  <c r="J41" i="48"/>
  <c r="K41" i="48"/>
  <c r="M41" i="48"/>
  <c r="N41" i="48"/>
  <c r="O41" i="48"/>
  <c r="P41" i="48"/>
  <c r="Q41" i="48"/>
  <c r="R41" i="48"/>
  <c r="T41" i="48"/>
  <c r="U41" i="48"/>
  <c r="V41" i="48"/>
  <c r="W41" i="48"/>
  <c r="X41" i="48"/>
  <c r="AD40" i="56" s="1"/>
  <c r="Y41" i="48"/>
  <c r="AA41" i="48"/>
  <c r="AB41" i="48"/>
  <c r="AC41" i="48"/>
  <c r="AD41" i="48"/>
  <c r="AE41" i="48"/>
  <c r="AF41" i="48"/>
  <c r="AH41" i="48"/>
  <c r="AI41" i="48"/>
  <c r="AJ41" i="48"/>
  <c r="AK41" i="48"/>
  <c r="AL41" i="48"/>
  <c r="AM41" i="48"/>
  <c r="AO41" i="48"/>
  <c r="AP41" i="48"/>
  <c r="AQ41" i="48"/>
  <c r="AR41" i="48"/>
  <c r="AS41" i="48"/>
  <c r="AT41" i="48"/>
  <c r="AV41" i="48"/>
  <c r="AW41" i="48"/>
  <c r="AX41" i="48"/>
  <c r="AY41" i="48"/>
  <c r="AZ41" i="48"/>
  <c r="BA41" i="48"/>
  <c r="F42" i="48"/>
  <c r="G42" i="48"/>
  <c r="H42" i="48"/>
  <c r="I42" i="48"/>
  <c r="J42" i="48"/>
  <c r="K42" i="48"/>
  <c r="M42" i="48"/>
  <c r="N42" i="48"/>
  <c r="O42" i="48"/>
  <c r="P42" i="48"/>
  <c r="Q42" i="48"/>
  <c r="R42" i="48"/>
  <c r="T42" i="48"/>
  <c r="U42" i="48"/>
  <c r="V42" i="48"/>
  <c r="W42" i="48"/>
  <c r="X42" i="48"/>
  <c r="Y42" i="48"/>
  <c r="AA42" i="48"/>
  <c r="AB42" i="48"/>
  <c r="AC42" i="48"/>
  <c r="AD42" i="48"/>
  <c r="AE42" i="48"/>
  <c r="AF42" i="48"/>
  <c r="AH42" i="48"/>
  <c r="AI42" i="48"/>
  <c r="AJ42" i="48"/>
  <c r="AK42" i="48"/>
  <c r="AL42" i="48"/>
  <c r="AM42" i="48"/>
  <c r="AO42" i="48"/>
  <c r="AP42" i="48"/>
  <c r="AQ42" i="48"/>
  <c r="AR42" i="48"/>
  <c r="AS42" i="48"/>
  <c r="AT42" i="48"/>
  <c r="AV42" i="48"/>
  <c r="AW42" i="48"/>
  <c r="AX42" i="48"/>
  <c r="AY42" i="48"/>
  <c r="AZ42" i="48"/>
  <c r="BA42" i="48"/>
  <c r="F43" i="48"/>
  <c r="G43" i="48"/>
  <c r="H43" i="48"/>
  <c r="I43" i="48"/>
  <c r="J43" i="48"/>
  <c r="K43" i="48"/>
  <c r="M43" i="48"/>
  <c r="N43" i="48"/>
  <c r="O43" i="48"/>
  <c r="P43" i="48"/>
  <c r="Q43" i="48"/>
  <c r="R43" i="48"/>
  <c r="T43" i="48"/>
  <c r="U43" i="48"/>
  <c r="V43" i="48"/>
  <c r="W43" i="48"/>
  <c r="X43" i="48"/>
  <c r="AT44" i="56" s="1"/>
  <c r="Y43" i="48"/>
  <c r="AA43" i="48"/>
  <c r="AB43" i="48"/>
  <c r="AC43" i="48"/>
  <c r="AD43" i="48"/>
  <c r="AE43" i="48"/>
  <c r="AF43" i="48"/>
  <c r="AH43" i="48"/>
  <c r="AI43" i="48"/>
  <c r="AJ43" i="48"/>
  <c r="AK43" i="48"/>
  <c r="AL43" i="48"/>
  <c r="AM43" i="48"/>
  <c r="AO43" i="48"/>
  <c r="AP43" i="48"/>
  <c r="AQ43" i="48"/>
  <c r="AR43" i="48"/>
  <c r="AS43" i="48"/>
  <c r="AT43" i="48"/>
  <c r="AV43" i="48"/>
  <c r="AW43" i="48"/>
  <c r="AX43" i="48"/>
  <c r="AY43" i="48"/>
  <c r="AZ43" i="48"/>
  <c r="BA43" i="48"/>
  <c r="F44" i="48"/>
  <c r="G44" i="48"/>
  <c r="H44" i="48"/>
  <c r="I44" i="48"/>
  <c r="J44" i="48"/>
  <c r="K44" i="48"/>
  <c r="M44" i="48"/>
  <c r="N44" i="48"/>
  <c r="O44" i="48"/>
  <c r="P44" i="48"/>
  <c r="Q44" i="48"/>
  <c r="R44" i="48"/>
  <c r="T44" i="48"/>
  <c r="U44" i="48"/>
  <c r="V44" i="48"/>
  <c r="W44" i="48"/>
  <c r="X44" i="48"/>
  <c r="Y44" i="48"/>
  <c r="AA44" i="48"/>
  <c r="AB44" i="48"/>
  <c r="AC44" i="48"/>
  <c r="AD44" i="48"/>
  <c r="AE44" i="48"/>
  <c r="AM44" i="56" s="1"/>
  <c r="AF44" i="48"/>
  <c r="AH44" i="48"/>
  <c r="AI44" i="48"/>
  <c r="AJ44" i="48"/>
  <c r="AK44" i="48"/>
  <c r="AL44" i="48"/>
  <c r="AM44" i="48"/>
  <c r="AO44" i="48"/>
  <c r="AP44" i="48"/>
  <c r="AQ44" i="48"/>
  <c r="AR44" i="48"/>
  <c r="AS44" i="48"/>
  <c r="AT44" i="48"/>
  <c r="AV44" i="48"/>
  <c r="AW44" i="48"/>
  <c r="AX44" i="48"/>
  <c r="AY44" i="48"/>
  <c r="AZ44" i="48"/>
  <c r="BA44" i="48"/>
  <c r="F45" i="48"/>
  <c r="G45" i="48"/>
  <c r="H45" i="48"/>
  <c r="I45" i="48"/>
  <c r="J45" i="48"/>
  <c r="K45" i="48"/>
  <c r="M45" i="48"/>
  <c r="N45" i="48"/>
  <c r="O45" i="48"/>
  <c r="P45" i="48"/>
  <c r="Q45" i="48"/>
  <c r="R45" i="48"/>
  <c r="T45" i="48"/>
  <c r="U45" i="48"/>
  <c r="V45" i="48"/>
  <c r="W45" i="48"/>
  <c r="X45" i="48"/>
  <c r="AD44" i="56" s="1"/>
  <c r="Y45" i="48"/>
  <c r="AA45" i="48"/>
  <c r="AB45" i="48"/>
  <c r="AC45" i="48"/>
  <c r="AD45" i="48"/>
  <c r="AE45" i="48"/>
  <c r="AF45" i="48"/>
  <c r="AH45" i="48"/>
  <c r="AI45" i="48"/>
  <c r="AJ45" i="48"/>
  <c r="AK45" i="48"/>
  <c r="AL45" i="48"/>
  <c r="AM45" i="48"/>
  <c r="AO45" i="48"/>
  <c r="AP45" i="48"/>
  <c r="AQ45" i="48"/>
  <c r="AR45" i="48"/>
  <c r="AS45" i="48"/>
  <c r="AT45" i="48"/>
  <c r="AV45" i="48"/>
  <c r="AW45" i="48"/>
  <c r="AX45" i="48"/>
  <c r="AY45" i="48"/>
  <c r="AZ45" i="48"/>
  <c r="BA45" i="48"/>
  <c r="F46" i="48"/>
  <c r="G46" i="48"/>
  <c r="H46" i="48"/>
  <c r="I46" i="48"/>
  <c r="J46" i="48"/>
  <c r="K46" i="48"/>
  <c r="M46" i="48"/>
  <c r="N46" i="48"/>
  <c r="O46" i="48"/>
  <c r="P46" i="48"/>
  <c r="Q46" i="48"/>
  <c r="R46" i="48"/>
  <c r="T46" i="48"/>
  <c r="U46" i="48"/>
  <c r="V46" i="48"/>
  <c r="W46" i="48"/>
  <c r="X46" i="48"/>
  <c r="Y46" i="48"/>
  <c r="AA46" i="48"/>
  <c r="AB46" i="48"/>
  <c r="AC46" i="48"/>
  <c r="AD46" i="48"/>
  <c r="AE46" i="48"/>
  <c r="AF46" i="48"/>
  <c r="AH46" i="48"/>
  <c r="AI46" i="48"/>
  <c r="AJ46" i="48"/>
  <c r="AK46" i="48"/>
  <c r="AL46" i="48"/>
  <c r="AM46" i="48"/>
  <c r="AO46" i="48"/>
  <c r="AP46" i="48"/>
  <c r="AQ46" i="48"/>
  <c r="AR46" i="48"/>
  <c r="AS46" i="48"/>
  <c r="AT46" i="48"/>
  <c r="AV46" i="48"/>
  <c r="AW46" i="48"/>
  <c r="AX46" i="48"/>
  <c r="AY46" i="48"/>
  <c r="AZ46" i="48"/>
  <c r="BA46" i="48"/>
  <c r="F47" i="48"/>
  <c r="G47" i="48"/>
  <c r="H47" i="48"/>
  <c r="I47" i="48"/>
  <c r="J47" i="48"/>
  <c r="K47" i="48"/>
  <c r="M47" i="48"/>
  <c r="N47" i="48"/>
  <c r="O47" i="48"/>
  <c r="P47" i="48"/>
  <c r="Q47" i="48"/>
  <c r="R47" i="48"/>
  <c r="T47" i="48"/>
  <c r="U47" i="48"/>
  <c r="V47" i="48"/>
  <c r="W47" i="48"/>
  <c r="X47" i="48"/>
  <c r="AT48" i="56" s="1"/>
  <c r="Y47" i="48"/>
  <c r="AA47" i="48"/>
  <c r="AB47" i="48"/>
  <c r="AC47" i="48"/>
  <c r="AD47" i="48"/>
  <c r="AE47" i="48"/>
  <c r="AF47" i="48"/>
  <c r="AH47" i="48"/>
  <c r="AI47" i="48"/>
  <c r="AJ47" i="48"/>
  <c r="AK47" i="48"/>
  <c r="AL47" i="48"/>
  <c r="AM47" i="48"/>
  <c r="AO47" i="48"/>
  <c r="AP47" i="48"/>
  <c r="AQ47" i="48"/>
  <c r="AR47" i="48"/>
  <c r="AS47" i="48"/>
  <c r="AT47" i="48"/>
  <c r="AV47" i="48"/>
  <c r="AW47" i="48"/>
  <c r="AX47" i="48"/>
  <c r="AY47" i="48"/>
  <c r="AZ47" i="48"/>
  <c r="BA47" i="48"/>
  <c r="F48" i="48"/>
  <c r="G48" i="48"/>
  <c r="H48" i="48"/>
  <c r="I48" i="48"/>
  <c r="J48" i="48"/>
  <c r="K48" i="48"/>
  <c r="M48" i="48"/>
  <c r="N48" i="48"/>
  <c r="O48" i="48"/>
  <c r="P48" i="48"/>
  <c r="Q48" i="48"/>
  <c r="R48" i="48"/>
  <c r="T48" i="48"/>
  <c r="U48" i="48"/>
  <c r="V48" i="48"/>
  <c r="W48" i="48"/>
  <c r="X48" i="48"/>
  <c r="Y48" i="48"/>
  <c r="AA48" i="48"/>
  <c r="AB48" i="48"/>
  <c r="AC48" i="48"/>
  <c r="AD48" i="48"/>
  <c r="AE48" i="48"/>
  <c r="AM48" i="56" s="1"/>
  <c r="AF48" i="48"/>
  <c r="AH48" i="48"/>
  <c r="AI48" i="48"/>
  <c r="AJ48" i="48"/>
  <c r="AK48" i="48"/>
  <c r="AL48" i="48"/>
  <c r="AM48" i="48"/>
  <c r="AO48" i="48"/>
  <c r="AP48" i="48"/>
  <c r="AQ48" i="48"/>
  <c r="AR48" i="48"/>
  <c r="AS48" i="48"/>
  <c r="AT48" i="48"/>
  <c r="AV48" i="48"/>
  <c r="AW48" i="48"/>
  <c r="AX48" i="48"/>
  <c r="AY48" i="48"/>
  <c r="AZ48" i="48"/>
  <c r="BA48" i="48"/>
  <c r="F49" i="48"/>
  <c r="G49" i="48"/>
  <c r="H49" i="48"/>
  <c r="I49" i="48"/>
  <c r="J49" i="48"/>
  <c r="K49" i="48"/>
  <c r="M49" i="48"/>
  <c r="N49" i="48"/>
  <c r="O49" i="48"/>
  <c r="P49" i="48"/>
  <c r="Q49" i="48"/>
  <c r="R49" i="48"/>
  <c r="T49" i="48"/>
  <c r="U49" i="48"/>
  <c r="V49" i="48"/>
  <c r="W49" i="48"/>
  <c r="X49" i="48"/>
  <c r="AD48" i="56" s="1"/>
  <c r="Y49" i="48"/>
  <c r="AA49" i="48"/>
  <c r="AB49" i="48"/>
  <c r="AC49" i="48"/>
  <c r="AD49" i="48"/>
  <c r="AE49" i="48"/>
  <c r="AF49" i="48"/>
  <c r="AH49" i="48"/>
  <c r="AI49" i="48"/>
  <c r="AJ49" i="48"/>
  <c r="AK49" i="48"/>
  <c r="AL49" i="48"/>
  <c r="AM49" i="48"/>
  <c r="AO49" i="48"/>
  <c r="AP49" i="48"/>
  <c r="AQ49" i="48"/>
  <c r="AR49" i="48"/>
  <c r="AS49" i="48"/>
  <c r="AT49" i="48"/>
  <c r="AV49" i="48"/>
  <c r="AW49" i="48"/>
  <c r="AX49" i="48"/>
  <c r="AY49" i="48"/>
  <c r="AZ49" i="48"/>
  <c r="BA49" i="48"/>
  <c r="F50" i="48"/>
  <c r="G50" i="48"/>
  <c r="H50" i="48"/>
  <c r="I50" i="48"/>
  <c r="J50" i="48"/>
  <c r="K50" i="48"/>
  <c r="M50" i="48"/>
  <c r="N50" i="48"/>
  <c r="O50" i="48"/>
  <c r="P50" i="48"/>
  <c r="Q50" i="48"/>
  <c r="R50" i="48"/>
  <c r="T50" i="48"/>
  <c r="U50" i="48"/>
  <c r="V50" i="48"/>
  <c r="W50" i="48"/>
  <c r="X50" i="48"/>
  <c r="Y50" i="48"/>
  <c r="AA50" i="48"/>
  <c r="AB50" i="48"/>
  <c r="AC50" i="48"/>
  <c r="AD50" i="48"/>
  <c r="AE50" i="48"/>
  <c r="AF50" i="48"/>
  <c r="AH50" i="48"/>
  <c r="AI50" i="48"/>
  <c r="AJ50" i="48"/>
  <c r="AK50" i="48"/>
  <c r="AL50" i="48"/>
  <c r="AM50" i="48"/>
  <c r="AO50" i="48"/>
  <c r="AP50" i="48"/>
  <c r="AQ50" i="48"/>
  <c r="AR50" i="48"/>
  <c r="AS50" i="48"/>
  <c r="AT50" i="48"/>
  <c r="AV50" i="48"/>
  <c r="AW50" i="48"/>
  <c r="AX50" i="48"/>
  <c r="AY50" i="48"/>
  <c r="AZ50" i="48"/>
  <c r="BA50" i="48"/>
  <c r="F51" i="48"/>
  <c r="G51" i="48"/>
  <c r="H51" i="48"/>
  <c r="I51" i="48"/>
  <c r="J51" i="48"/>
  <c r="K51" i="48"/>
  <c r="M51" i="48"/>
  <c r="N51" i="48"/>
  <c r="O51" i="48"/>
  <c r="P51" i="48"/>
  <c r="Q51" i="48"/>
  <c r="R51" i="48"/>
  <c r="T51" i="48"/>
  <c r="U51" i="48"/>
  <c r="V51" i="48"/>
  <c r="W51" i="48"/>
  <c r="X51" i="48"/>
  <c r="AT52" i="56" s="1"/>
  <c r="Y51" i="48"/>
  <c r="AA51" i="48"/>
  <c r="AB51" i="48"/>
  <c r="AC51" i="48"/>
  <c r="AD51" i="48"/>
  <c r="AE51" i="48"/>
  <c r="AF51" i="48"/>
  <c r="AH51" i="48"/>
  <c r="AI51" i="48"/>
  <c r="AJ51" i="48"/>
  <c r="AK51" i="48"/>
  <c r="AL51" i="48"/>
  <c r="AM51" i="48"/>
  <c r="AO51" i="48"/>
  <c r="AP51" i="48"/>
  <c r="AQ51" i="48"/>
  <c r="AR51" i="48"/>
  <c r="AS51" i="48"/>
  <c r="AT51" i="48"/>
  <c r="AV51" i="48"/>
  <c r="AW51" i="48"/>
  <c r="AX51" i="48"/>
  <c r="AY51" i="48"/>
  <c r="AZ51" i="48"/>
  <c r="BA51" i="48"/>
  <c r="F52" i="48"/>
  <c r="G52" i="48"/>
  <c r="H52" i="48"/>
  <c r="I52" i="48"/>
  <c r="J52" i="48"/>
  <c r="K52" i="48"/>
  <c r="M52" i="48"/>
  <c r="N52" i="48"/>
  <c r="O52" i="48"/>
  <c r="P52" i="48"/>
  <c r="Q52" i="48"/>
  <c r="R52" i="48"/>
  <c r="T52" i="48"/>
  <c r="U52" i="48"/>
  <c r="V52" i="48"/>
  <c r="W52" i="48"/>
  <c r="X52" i="48"/>
  <c r="Y52" i="48"/>
  <c r="AA52" i="48"/>
  <c r="AB52" i="48"/>
  <c r="AC52" i="48"/>
  <c r="AD52" i="48"/>
  <c r="AE52" i="48"/>
  <c r="AM52" i="56" s="1"/>
  <c r="AF52" i="48"/>
  <c r="AH52" i="48"/>
  <c r="AI52" i="48"/>
  <c r="AJ52" i="48"/>
  <c r="AK52" i="48"/>
  <c r="AL52" i="48"/>
  <c r="AM52" i="48"/>
  <c r="AO52" i="48"/>
  <c r="AP52" i="48"/>
  <c r="AQ52" i="48"/>
  <c r="AR52" i="48"/>
  <c r="AS52" i="48"/>
  <c r="AT52" i="48"/>
  <c r="AV52" i="48"/>
  <c r="AW52" i="48"/>
  <c r="AX52" i="48"/>
  <c r="AY52" i="48"/>
  <c r="AZ52" i="48"/>
  <c r="BA52" i="48"/>
  <c r="F53" i="48"/>
  <c r="G53" i="48"/>
  <c r="H53" i="48"/>
  <c r="I53" i="48"/>
  <c r="J53" i="48"/>
  <c r="K53" i="48"/>
  <c r="M53" i="48"/>
  <c r="N53" i="48"/>
  <c r="O53" i="48"/>
  <c r="P53" i="48"/>
  <c r="Q53" i="48"/>
  <c r="R53" i="48"/>
  <c r="T53" i="48"/>
  <c r="U53" i="48"/>
  <c r="V53" i="48"/>
  <c r="W53" i="48"/>
  <c r="X53" i="48"/>
  <c r="AD52" i="56" s="1"/>
  <c r="Y53" i="48"/>
  <c r="AA53" i="48"/>
  <c r="AB53" i="48"/>
  <c r="AC53" i="48"/>
  <c r="AD53" i="48"/>
  <c r="AE53" i="48"/>
  <c r="AF53" i="48"/>
  <c r="AH53" i="48"/>
  <c r="AI53" i="48"/>
  <c r="AJ53" i="48"/>
  <c r="AK53" i="48"/>
  <c r="AL53" i="48"/>
  <c r="AM53" i="48"/>
  <c r="AO53" i="48"/>
  <c r="AP53" i="48"/>
  <c r="AQ53" i="48"/>
  <c r="AR53" i="48"/>
  <c r="AS53" i="48"/>
  <c r="AT53" i="48"/>
  <c r="AV53" i="48"/>
  <c r="AW53" i="48"/>
  <c r="AX53" i="48"/>
  <c r="AY53" i="48"/>
  <c r="AZ53" i="48"/>
  <c r="BA53" i="48"/>
  <c r="F54" i="48"/>
  <c r="G54" i="48"/>
  <c r="H54" i="48"/>
  <c r="I54" i="48"/>
  <c r="J54" i="48"/>
  <c r="K54" i="48"/>
  <c r="M54" i="48"/>
  <c r="N54" i="48"/>
  <c r="O54" i="48"/>
  <c r="P54" i="48"/>
  <c r="Q54" i="48"/>
  <c r="R54" i="48"/>
  <c r="T54" i="48"/>
  <c r="U54" i="48"/>
  <c r="V54" i="48"/>
  <c r="W54" i="48"/>
  <c r="X54" i="48"/>
  <c r="Y54" i="48"/>
  <c r="AA54" i="48"/>
  <c r="AB54" i="48"/>
  <c r="AC54" i="48"/>
  <c r="AD54" i="48"/>
  <c r="AE54" i="48"/>
  <c r="AF54" i="48"/>
  <c r="AH54" i="48"/>
  <c r="AI54" i="48"/>
  <c r="AJ54" i="48"/>
  <c r="AK54" i="48"/>
  <c r="AL54" i="48"/>
  <c r="AM54" i="48"/>
  <c r="AO54" i="48"/>
  <c r="AP54" i="48"/>
  <c r="AQ54" i="48"/>
  <c r="AR54" i="48"/>
  <c r="AS54" i="48"/>
  <c r="AT54" i="48"/>
  <c r="AV54" i="48"/>
  <c r="AW54" i="48"/>
  <c r="AX54" i="48"/>
  <c r="AY54" i="48"/>
  <c r="AZ54" i="48"/>
  <c r="BA54" i="48"/>
  <c r="F55" i="48"/>
  <c r="G55" i="48"/>
  <c r="H55" i="48"/>
  <c r="I55" i="48"/>
  <c r="J55" i="48"/>
  <c r="K55" i="48"/>
  <c r="M55" i="48"/>
  <c r="N55" i="48"/>
  <c r="O55" i="48"/>
  <c r="P55" i="48"/>
  <c r="Q55" i="48"/>
  <c r="R55" i="48"/>
  <c r="T55" i="48"/>
  <c r="U55" i="48"/>
  <c r="V55" i="48"/>
  <c r="W55" i="48"/>
  <c r="X55" i="48"/>
  <c r="AT56" i="56" s="1"/>
  <c r="Y55" i="48"/>
  <c r="AA55" i="48"/>
  <c r="AB55" i="48"/>
  <c r="AC55" i="48"/>
  <c r="AD55" i="48"/>
  <c r="AE55" i="48"/>
  <c r="AF55" i="48"/>
  <c r="AH55" i="48"/>
  <c r="AI55" i="48"/>
  <c r="AJ55" i="48"/>
  <c r="AK55" i="48"/>
  <c r="AL55" i="48"/>
  <c r="AM55" i="48"/>
  <c r="AO55" i="48"/>
  <c r="AP55" i="48"/>
  <c r="AQ55" i="48"/>
  <c r="AR55" i="48"/>
  <c r="AS55" i="48"/>
  <c r="AT55" i="48"/>
  <c r="AV55" i="48"/>
  <c r="AW55" i="48"/>
  <c r="AX55" i="48"/>
  <c r="AY55" i="48"/>
  <c r="AZ55" i="48"/>
  <c r="BA55" i="48"/>
  <c r="F56" i="48"/>
  <c r="G56" i="48"/>
  <c r="H56" i="48"/>
  <c r="I56" i="48"/>
  <c r="J56" i="48"/>
  <c r="K56" i="48"/>
  <c r="M56" i="48"/>
  <c r="N56" i="48"/>
  <c r="O56" i="48"/>
  <c r="P56" i="48"/>
  <c r="Q56" i="48"/>
  <c r="R56" i="48"/>
  <c r="T56" i="48"/>
  <c r="U56" i="48"/>
  <c r="V56" i="48"/>
  <c r="W56" i="48"/>
  <c r="X56" i="48"/>
  <c r="Y56" i="48"/>
  <c r="AA56" i="48"/>
  <c r="AB56" i="48"/>
  <c r="AC56" i="48"/>
  <c r="AD56" i="48"/>
  <c r="AE56" i="48"/>
  <c r="AM56" i="56" s="1"/>
  <c r="AF56" i="48"/>
  <c r="AH56" i="48"/>
  <c r="AI56" i="48"/>
  <c r="AJ56" i="48"/>
  <c r="AK56" i="48"/>
  <c r="AL56" i="48"/>
  <c r="AM56" i="48"/>
  <c r="AO56" i="48"/>
  <c r="AP56" i="48"/>
  <c r="AQ56" i="48"/>
  <c r="AR56" i="48"/>
  <c r="AS56" i="48"/>
  <c r="AT56" i="48"/>
  <c r="AV56" i="48"/>
  <c r="AW56" i="48"/>
  <c r="AX56" i="48"/>
  <c r="AY56" i="48"/>
  <c r="AZ56" i="48"/>
  <c r="BA56" i="48"/>
  <c r="F57" i="48"/>
  <c r="G57" i="48"/>
  <c r="H57" i="48"/>
  <c r="I57" i="48"/>
  <c r="J57" i="48"/>
  <c r="K57" i="48"/>
  <c r="M57" i="48"/>
  <c r="N57" i="48"/>
  <c r="O57" i="48"/>
  <c r="P57" i="48"/>
  <c r="Q57" i="48"/>
  <c r="R57" i="48"/>
  <c r="T57" i="48"/>
  <c r="U57" i="48"/>
  <c r="V57" i="48"/>
  <c r="W57" i="48"/>
  <c r="X57" i="48"/>
  <c r="AD56" i="56" s="1"/>
  <c r="Y57" i="48"/>
  <c r="AA57" i="48"/>
  <c r="AB57" i="48"/>
  <c r="AC57" i="48"/>
  <c r="AD57" i="48"/>
  <c r="AE57" i="48"/>
  <c r="AF57" i="48"/>
  <c r="AH57" i="48"/>
  <c r="AI57" i="48"/>
  <c r="AJ57" i="48"/>
  <c r="AK57" i="48"/>
  <c r="AL57" i="48"/>
  <c r="AM57" i="48"/>
  <c r="AO57" i="48"/>
  <c r="AP57" i="48"/>
  <c r="AQ57" i="48"/>
  <c r="AR57" i="48"/>
  <c r="AS57" i="48"/>
  <c r="AT57" i="48"/>
  <c r="AV57" i="48"/>
  <c r="AW57" i="48"/>
  <c r="AX57" i="48"/>
  <c r="AY57" i="48"/>
  <c r="AZ57" i="48"/>
  <c r="BA57" i="48"/>
  <c r="F58" i="48"/>
  <c r="G58" i="48"/>
  <c r="H58" i="48"/>
  <c r="I58" i="48"/>
  <c r="J58" i="48"/>
  <c r="K58" i="48"/>
  <c r="M58" i="48"/>
  <c r="N58" i="48"/>
  <c r="O58" i="48"/>
  <c r="P58" i="48"/>
  <c r="Q58" i="48"/>
  <c r="R58" i="48"/>
  <c r="T58" i="48"/>
  <c r="U58" i="48"/>
  <c r="V58" i="48"/>
  <c r="W58" i="48"/>
  <c r="X58" i="48"/>
  <c r="Y58" i="48"/>
  <c r="AA58" i="48"/>
  <c r="AB58" i="48"/>
  <c r="AC58" i="48"/>
  <c r="AD58" i="48"/>
  <c r="AE58" i="48"/>
  <c r="AF58" i="48"/>
  <c r="AH58" i="48"/>
  <c r="AI58" i="48"/>
  <c r="AJ58" i="48"/>
  <c r="AK58" i="48"/>
  <c r="AL58" i="48"/>
  <c r="AM58" i="48"/>
  <c r="AO58" i="48"/>
  <c r="AP58" i="48"/>
  <c r="AQ58" i="48"/>
  <c r="AR58" i="48"/>
  <c r="AS58" i="48"/>
  <c r="AT58" i="48"/>
  <c r="AV58" i="48"/>
  <c r="AW58" i="48"/>
  <c r="AX58" i="48"/>
  <c r="AY58" i="48"/>
  <c r="AZ58" i="48"/>
  <c r="BA58" i="48"/>
  <c r="F59" i="48"/>
  <c r="G59" i="48"/>
  <c r="H59" i="48"/>
  <c r="I59" i="48"/>
  <c r="J59" i="48"/>
  <c r="K59" i="48"/>
  <c r="M59" i="48"/>
  <c r="N59" i="48"/>
  <c r="O59" i="48"/>
  <c r="P59" i="48"/>
  <c r="Q59" i="48"/>
  <c r="R59" i="48"/>
  <c r="T59" i="48"/>
  <c r="U59" i="48"/>
  <c r="V59" i="48"/>
  <c r="W59" i="48"/>
  <c r="X59" i="48"/>
  <c r="AT60" i="56" s="1"/>
  <c r="Y59" i="48"/>
  <c r="AA59" i="48"/>
  <c r="AB59" i="48"/>
  <c r="AC59" i="48"/>
  <c r="AD59" i="48"/>
  <c r="AE59" i="48"/>
  <c r="AF59" i="48"/>
  <c r="AH59" i="48"/>
  <c r="AI59" i="48"/>
  <c r="AJ59" i="48"/>
  <c r="AK59" i="48"/>
  <c r="AL59" i="48"/>
  <c r="AM59" i="48"/>
  <c r="AO59" i="48"/>
  <c r="AP59" i="48"/>
  <c r="AQ59" i="48"/>
  <c r="AR59" i="48"/>
  <c r="AS59" i="48"/>
  <c r="AT59" i="48"/>
  <c r="AV59" i="48"/>
  <c r="AW59" i="48"/>
  <c r="AX59" i="48"/>
  <c r="AY59" i="48"/>
  <c r="AZ59" i="48"/>
  <c r="BA59" i="48"/>
  <c r="F60" i="48"/>
  <c r="G60" i="48"/>
  <c r="H60" i="48"/>
  <c r="I60" i="48"/>
  <c r="J60" i="48"/>
  <c r="K60" i="48"/>
  <c r="M60" i="48"/>
  <c r="N60" i="48"/>
  <c r="O60" i="48"/>
  <c r="P60" i="48"/>
  <c r="Q60" i="48"/>
  <c r="R60" i="48"/>
  <c r="T60" i="48"/>
  <c r="U60" i="48"/>
  <c r="V60" i="48"/>
  <c r="W60" i="48"/>
  <c r="X60" i="48"/>
  <c r="Y60" i="48"/>
  <c r="AA60" i="48"/>
  <c r="AB60" i="48"/>
  <c r="AC60" i="48"/>
  <c r="AD60" i="48"/>
  <c r="AE60" i="48"/>
  <c r="AM60" i="56" s="1"/>
  <c r="AF60" i="48"/>
  <c r="AH60" i="48"/>
  <c r="AI60" i="48"/>
  <c r="AJ60" i="48"/>
  <c r="AK60" i="48"/>
  <c r="AL60" i="48"/>
  <c r="AM60" i="48"/>
  <c r="AO60" i="48"/>
  <c r="AP60" i="48"/>
  <c r="AQ60" i="48"/>
  <c r="AR60" i="48"/>
  <c r="AS60" i="48"/>
  <c r="AT60" i="48"/>
  <c r="AV60" i="48"/>
  <c r="AW60" i="48"/>
  <c r="AX60" i="48"/>
  <c r="AY60" i="48"/>
  <c r="AZ60" i="48"/>
  <c r="BA60" i="48"/>
  <c r="F61" i="48"/>
  <c r="G61" i="48"/>
  <c r="H61" i="48"/>
  <c r="I61" i="48"/>
  <c r="J61" i="48"/>
  <c r="K61" i="48"/>
  <c r="M61" i="48"/>
  <c r="N61" i="48"/>
  <c r="O61" i="48"/>
  <c r="P61" i="48"/>
  <c r="Q61" i="48"/>
  <c r="R61" i="48"/>
  <c r="T61" i="48"/>
  <c r="U61" i="48"/>
  <c r="V61" i="48"/>
  <c r="W61" i="48"/>
  <c r="X61" i="48"/>
  <c r="AD60" i="56" s="1"/>
  <c r="Y61" i="48"/>
  <c r="AA61" i="48"/>
  <c r="AB61" i="48"/>
  <c r="AC61" i="48"/>
  <c r="AD61" i="48"/>
  <c r="AE61" i="48"/>
  <c r="AF61" i="48"/>
  <c r="AH61" i="48"/>
  <c r="AI61" i="48"/>
  <c r="AJ61" i="48"/>
  <c r="AK61" i="48"/>
  <c r="AL61" i="48"/>
  <c r="AM61" i="48"/>
  <c r="AO61" i="48"/>
  <c r="AP61" i="48"/>
  <c r="AQ61" i="48"/>
  <c r="AR61" i="48"/>
  <c r="AS61" i="48"/>
  <c r="AT61" i="48"/>
  <c r="AV61" i="48"/>
  <c r="AW61" i="48"/>
  <c r="AX61" i="48"/>
  <c r="AY61" i="48"/>
  <c r="AZ61" i="48"/>
  <c r="BA61" i="48"/>
  <c r="F62" i="48"/>
  <c r="G62" i="48"/>
  <c r="H62" i="48"/>
  <c r="I62" i="48"/>
  <c r="J62" i="48"/>
  <c r="K62" i="48"/>
  <c r="M62" i="48"/>
  <c r="N62" i="48"/>
  <c r="O62" i="48"/>
  <c r="P62" i="48"/>
  <c r="Q62" i="48"/>
  <c r="R62" i="48"/>
  <c r="T62" i="48"/>
  <c r="U62" i="48"/>
  <c r="V62" i="48"/>
  <c r="W62" i="48"/>
  <c r="X62" i="48"/>
  <c r="Y62" i="48"/>
  <c r="AA62" i="48"/>
  <c r="AB62" i="48"/>
  <c r="AC62" i="48"/>
  <c r="AD62" i="48"/>
  <c r="AE62" i="48"/>
  <c r="AF62" i="48"/>
  <c r="AH62" i="48"/>
  <c r="AI62" i="48"/>
  <c r="AJ62" i="48"/>
  <c r="AK62" i="48"/>
  <c r="AL62" i="48"/>
  <c r="AM62" i="48"/>
  <c r="AO62" i="48"/>
  <c r="AP62" i="48"/>
  <c r="AQ62" i="48"/>
  <c r="AR62" i="48"/>
  <c r="AS62" i="48"/>
  <c r="AT62" i="48"/>
  <c r="AV62" i="48"/>
  <c r="AW62" i="48"/>
  <c r="AX62" i="48"/>
  <c r="AY62" i="48"/>
  <c r="AZ62" i="48"/>
  <c r="BA62" i="48"/>
  <c r="F63" i="48"/>
  <c r="G63" i="48"/>
  <c r="H63" i="48"/>
  <c r="I63" i="48"/>
  <c r="J63" i="48"/>
  <c r="K63" i="48"/>
  <c r="M63" i="48"/>
  <c r="N63" i="48"/>
  <c r="O63" i="48"/>
  <c r="P63" i="48"/>
  <c r="Q63" i="48"/>
  <c r="R63" i="48"/>
  <c r="T63" i="48"/>
  <c r="U63" i="48"/>
  <c r="V63" i="48"/>
  <c r="W63" i="48"/>
  <c r="X63" i="48"/>
  <c r="AT64" i="56" s="1"/>
  <c r="Y63" i="48"/>
  <c r="AA63" i="48"/>
  <c r="AB63" i="48"/>
  <c r="AC63" i="48"/>
  <c r="AD63" i="48"/>
  <c r="AE63" i="48"/>
  <c r="AF63" i="48"/>
  <c r="AH63" i="48"/>
  <c r="AI63" i="48"/>
  <c r="AJ63" i="48"/>
  <c r="AK63" i="48"/>
  <c r="AL63" i="48"/>
  <c r="AM63" i="48"/>
  <c r="AO63" i="48"/>
  <c r="AP63" i="48"/>
  <c r="AQ63" i="48"/>
  <c r="AR63" i="48"/>
  <c r="AS63" i="48"/>
  <c r="AT63" i="48"/>
  <c r="AV63" i="48"/>
  <c r="AW63" i="48"/>
  <c r="AX63" i="48"/>
  <c r="AY63" i="48"/>
  <c r="AZ63" i="48"/>
  <c r="BA63" i="48"/>
  <c r="F64" i="48"/>
  <c r="G64" i="48"/>
  <c r="H64" i="48"/>
  <c r="I64" i="48"/>
  <c r="J64" i="48"/>
  <c r="K64" i="48"/>
  <c r="M64" i="48"/>
  <c r="N64" i="48"/>
  <c r="O64" i="48"/>
  <c r="P64" i="48"/>
  <c r="Q64" i="48"/>
  <c r="R64" i="48"/>
  <c r="T64" i="48"/>
  <c r="U64" i="48"/>
  <c r="V64" i="48"/>
  <c r="W64" i="48"/>
  <c r="X64" i="48"/>
  <c r="Y64" i="48"/>
  <c r="AA64" i="48"/>
  <c r="AB64" i="48"/>
  <c r="AC64" i="48"/>
  <c r="AD64" i="48"/>
  <c r="AE64" i="48"/>
  <c r="AM64" i="56" s="1"/>
  <c r="AF64" i="48"/>
  <c r="AH64" i="48"/>
  <c r="AI64" i="48"/>
  <c r="AJ64" i="48"/>
  <c r="AK64" i="48"/>
  <c r="AL64" i="48"/>
  <c r="AM64" i="48"/>
  <c r="AO64" i="48"/>
  <c r="AP64" i="48"/>
  <c r="AQ64" i="48"/>
  <c r="AR64" i="48"/>
  <c r="AS64" i="48"/>
  <c r="AT64" i="48"/>
  <c r="AV64" i="48"/>
  <c r="AW64" i="48"/>
  <c r="AX64" i="48"/>
  <c r="AY64" i="48"/>
  <c r="AZ64" i="48"/>
  <c r="BA64" i="48"/>
  <c r="F65" i="48"/>
  <c r="G65" i="48"/>
  <c r="H65" i="48"/>
  <c r="I65" i="48"/>
  <c r="J65" i="48"/>
  <c r="K65" i="48"/>
  <c r="M65" i="48"/>
  <c r="N65" i="48"/>
  <c r="O65" i="48"/>
  <c r="P65" i="48"/>
  <c r="Q65" i="48"/>
  <c r="R65" i="48"/>
  <c r="T65" i="48"/>
  <c r="U65" i="48"/>
  <c r="V65" i="48"/>
  <c r="W65" i="48"/>
  <c r="X65" i="48"/>
  <c r="AD64" i="56" s="1"/>
  <c r="Y65" i="48"/>
  <c r="AA65" i="48"/>
  <c r="AB65" i="48"/>
  <c r="AC65" i="48"/>
  <c r="AD65" i="48"/>
  <c r="AE65" i="48"/>
  <c r="AF65" i="48"/>
  <c r="AH65" i="48"/>
  <c r="AI65" i="48"/>
  <c r="AJ65" i="48"/>
  <c r="AK65" i="48"/>
  <c r="AL65" i="48"/>
  <c r="AM65" i="48"/>
  <c r="AO65" i="48"/>
  <c r="AP65" i="48"/>
  <c r="AQ65" i="48"/>
  <c r="AR65" i="48"/>
  <c r="AS65" i="48"/>
  <c r="AT65" i="48"/>
  <c r="AV65" i="48"/>
  <c r="AW65" i="48"/>
  <c r="AX65" i="48"/>
  <c r="AY65" i="48"/>
  <c r="AZ65" i="48"/>
  <c r="BA65" i="48"/>
  <c r="F66" i="48"/>
  <c r="G66" i="48"/>
  <c r="H66" i="48"/>
  <c r="I66" i="48"/>
  <c r="J66" i="48"/>
  <c r="K66" i="48"/>
  <c r="M66" i="48"/>
  <c r="N66" i="48"/>
  <c r="O66" i="48"/>
  <c r="P66" i="48"/>
  <c r="Q66" i="48"/>
  <c r="R66" i="48"/>
  <c r="T66" i="48"/>
  <c r="U66" i="48"/>
  <c r="V66" i="48"/>
  <c r="W66" i="48"/>
  <c r="X66" i="48"/>
  <c r="Y66" i="48"/>
  <c r="AA66" i="48"/>
  <c r="AB66" i="48"/>
  <c r="AC66" i="48"/>
  <c r="AD66" i="48"/>
  <c r="AE66" i="48"/>
  <c r="AF66" i="48"/>
  <c r="AH66" i="48"/>
  <c r="AI66" i="48"/>
  <c r="AJ66" i="48"/>
  <c r="AK66" i="48"/>
  <c r="AL66" i="48"/>
  <c r="AM66" i="48"/>
  <c r="AO66" i="48"/>
  <c r="AP66" i="48"/>
  <c r="AQ66" i="48"/>
  <c r="AR66" i="48"/>
  <c r="AS66" i="48"/>
  <c r="AT66" i="48"/>
  <c r="AV66" i="48"/>
  <c r="AW66" i="48"/>
  <c r="AX66" i="48"/>
  <c r="AY66" i="48"/>
  <c r="AZ66" i="48"/>
  <c r="BA66" i="48"/>
  <c r="F67" i="48"/>
  <c r="G67" i="48"/>
  <c r="H67" i="48"/>
  <c r="I67" i="48"/>
  <c r="J67" i="48"/>
  <c r="K67" i="48"/>
  <c r="M67" i="48"/>
  <c r="N67" i="48"/>
  <c r="O67" i="48"/>
  <c r="P67" i="48"/>
  <c r="Q67" i="48"/>
  <c r="R67" i="48"/>
  <c r="T67" i="48"/>
  <c r="U67" i="48"/>
  <c r="V67" i="48"/>
  <c r="W67" i="48"/>
  <c r="X67" i="48"/>
  <c r="AT68" i="56" s="1"/>
  <c r="Y67" i="48"/>
  <c r="AA67" i="48"/>
  <c r="AB67" i="48"/>
  <c r="AC67" i="48"/>
  <c r="AD67" i="48"/>
  <c r="AE67" i="48"/>
  <c r="AF67" i="48"/>
  <c r="AH67" i="48"/>
  <c r="AI67" i="48"/>
  <c r="AJ67" i="48"/>
  <c r="AK67" i="48"/>
  <c r="AL67" i="48"/>
  <c r="AM67" i="48"/>
  <c r="AO67" i="48"/>
  <c r="AP67" i="48"/>
  <c r="AQ67" i="48"/>
  <c r="AR67" i="48"/>
  <c r="AS67" i="48"/>
  <c r="AT67" i="48"/>
  <c r="AV67" i="48"/>
  <c r="AW67" i="48"/>
  <c r="AX67" i="48"/>
  <c r="AY67" i="48"/>
  <c r="AZ67" i="48"/>
  <c r="BA67" i="48"/>
  <c r="F68" i="48"/>
  <c r="G68" i="48"/>
  <c r="H68" i="48"/>
  <c r="I68" i="48"/>
  <c r="J68" i="48"/>
  <c r="K68" i="48"/>
  <c r="M68" i="48"/>
  <c r="N68" i="48"/>
  <c r="O68" i="48"/>
  <c r="P68" i="48"/>
  <c r="Q68" i="48"/>
  <c r="R68" i="48"/>
  <c r="T68" i="48"/>
  <c r="U68" i="48"/>
  <c r="V68" i="48"/>
  <c r="W68" i="48"/>
  <c r="X68" i="48"/>
  <c r="Y68" i="48"/>
  <c r="AA68" i="48"/>
  <c r="AB68" i="48"/>
  <c r="AC68" i="48"/>
  <c r="AD68" i="48"/>
  <c r="AE68" i="48"/>
  <c r="AM68" i="56" s="1"/>
  <c r="AF68" i="48"/>
  <c r="AH68" i="48"/>
  <c r="AI68" i="48"/>
  <c r="AJ68" i="48"/>
  <c r="AK68" i="48"/>
  <c r="AL68" i="48"/>
  <c r="AM68" i="48"/>
  <c r="AO68" i="48"/>
  <c r="AP68" i="48"/>
  <c r="AQ68" i="48"/>
  <c r="AR68" i="48"/>
  <c r="AS68" i="48"/>
  <c r="AT68" i="48"/>
  <c r="AV68" i="48"/>
  <c r="AW68" i="48"/>
  <c r="AX68" i="48"/>
  <c r="AY68" i="48"/>
  <c r="AZ68" i="48"/>
  <c r="BA68" i="48"/>
  <c r="F69" i="48"/>
  <c r="G69" i="48"/>
  <c r="H69" i="48"/>
  <c r="I69" i="48"/>
  <c r="J69" i="48"/>
  <c r="K69" i="48"/>
  <c r="M69" i="48"/>
  <c r="N69" i="48"/>
  <c r="O69" i="48"/>
  <c r="P69" i="48"/>
  <c r="Q69" i="48"/>
  <c r="R69" i="48"/>
  <c r="T69" i="48"/>
  <c r="U69" i="48"/>
  <c r="V69" i="48"/>
  <c r="W69" i="48"/>
  <c r="X69" i="48"/>
  <c r="AD68" i="56" s="1"/>
  <c r="Y69" i="48"/>
  <c r="AA69" i="48"/>
  <c r="AB69" i="48"/>
  <c r="AC69" i="48"/>
  <c r="AD69" i="48"/>
  <c r="AE69" i="48"/>
  <c r="AF69" i="48"/>
  <c r="AH69" i="48"/>
  <c r="AI69" i="48"/>
  <c r="AJ69" i="48"/>
  <c r="AK69" i="48"/>
  <c r="AL69" i="48"/>
  <c r="AM69" i="48"/>
  <c r="AO69" i="48"/>
  <c r="AP69" i="48"/>
  <c r="AQ69" i="48"/>
  <c r="AR69" i="48"/>
  <c r="AS69" i="48"/>
  <c r="AT69" i="48"/>
  <c r="AV69" i="48"/>
  <c r="AW69" i="48"/>
  <c r="AX69" i="48"/>
  <c r="AY69" i="48"/>
  <c r="AZ69" i="48"/>
  <c r="BA69" i="48"/>
  <c r="F70" i="48"/>
  <c r="G70" i="48"/>
  <c r="H70" i="48"/>
  <c r="I70" i="48"/>
  <c r="J70" i="48"/>
  <c r="K70" i="48"/>
  <c r="M70" i="48"/>
  <c r="N70" i="48"/>
  <c r="O70" i="48"/>
  <c r="P70" i="48"/>
  <c r="Q70" i="48"/>
  <c r="R70" i="48"/>
  <c r="T70" i="48"/>
  <c r="U70" i="48"/>
  <c r="V70" i="48"/>
  <c r="W70" i="48"/>
  <c r="X70" i="48"/>
  <c r="Y70" i="48"/>
  <c r="AA70" i="48"/>
  <c r="AB70" i="48"/>
  <c r="AC70" i="48"/>
  <c r="AD70" i="48"/>
  <c r="AE70" i="48"/>
  <c r="AF70" i="48"/>
  <c r="AH70" i="48"/>
  <c r="AI70" i="48"/>
  <c r="AJ70" i="48"/>
  <c r="AK70" i="48"/>
  <c r="AL70" i="48"/>
  <c r="AM70" i="48"/>
  <c r="AO70" i="48"/>
  <c r="AP70" i="48"/>
  <c r="AQ70" i="48"/>
  <c r="AR70" i="48"/>
  <c r="AS70" i="48"/>
  <c r="AT70" i="48"/>
  <c r="AV70" i="48"/>
  <c r="AW70" i="48"/>
  <c r="AX70" i="48"/>
  <c r="AY70" i="48"/>
  <c r="AZ70" i="48"/>
  <c r="BA70" i="48"/>
  <c r="F71" i="48"/>
  <c r="G71" i="48"/>
  <c r="H71" i="48"/>
  <c r="I71" i="48"/>
  <c r="J71" i="48"/>
  <c r="K71" i="48"/>
  <c r="M71" i="48"/>
  <c r="N71" i="48"/>
  <c r="O71" i="48"/>
  <c r="P71" i="48"/>
  <c r="Q71" i="48"/>
  <c r="R71" i="48"/>
  <c r="T71" i="48"/>
  <c r="U71" i="48"/>
  <c r="V71" i="48"/>
  <c r="W71" i="48"/>
  <c r="X71" i="48"/>
  <c r="AT72" i="56" s="1"/>
  <c r="Y71" i="48"/>
  <c r="AA71" i="48"/>
  <c r="AB71" i="48"/>
  <c r="AC71" i="48"/>
  <c r="AD71" i="48"/>
  <c r="AE71" i="48"/>
  <c r="AF71" i="48"/>
  <c r="AH71" i="48"/>
  <c r="AI71" i="48"/>
  <c r="AJ71" i="48"/>
  <c r="AK71" i="48"/>
  <c r="AL71" i="48"/>
  <c r="AM71" i="48"/>
  <c r="AO71" i="48"/>
  <c r="AP71" i="48"/>
  <c r="AQ71" i="48"/>
  <c r="AR71" i="48"/>
  <c r="AS71" i="48"/>
  <c r="AT71" i="48"/>
  <c r="AV71" i="48"/>
  <c r="AW71" i="48"/>
  <c r="AX71" i="48"/>
  <c r="AY71" i="48"/>
  <c r="AZ71" i="48"/>
  <c r="BA71" i="48"/>
  <c r="F72" i="48"/>
  <c r="G72" i="48"/>
  <c r="H72" i="48"/>
  <c r="I72" i="48"/>
  <c r="J72" i="48"/>
  <c r="K72" i="48"/>
  <c r="M72" i="48"/>
  <c r="N72" i="48"/>
  <c r="O72" i="48"/>
  <c r="P72" i="48"/>
  <c r="Q72" i="48"/>
  <c r="R72" i="48"/>
  <c r="T72" i="48"/>
  <c r="U72" i="48"/>
  <c r="V72" i="48"/>
  <c r="W72" i="48"/>
  <c r="X72" i="48"/>
  <c r="Y72" i="48"/>
  <c r="AA72" i="48"/>
  <c r="AB72" i="48"/>
  <c r="AC72" i="48"/>
  <c r="AD72" i="48"/>
  <c r="AE72" i="48"/>
  <c r="AM72" i="56" s="1"/>
  <c r="AF72" i="48"/>
  <c r="AH72" i="48"/>
  <c r="AI72" i="48"/>
  <c r="AJ72" i="48"/>
  <c r="AK72" i="48"/>
  <c r="AL72" i="48"/>
  <c r="AM72" i="48"/>
  <c r="AO72" i="48"/>
  <c r="AP72" i="48"/>
  <c r="AQ72" i="48"/>
  <c r="AR72" i="48"/>
  <c r="AS72" i="48"/>
  <c r="AT72" i="48"/>
  <c r="AV72" i="48"/>
  <c r="AW72" i="48"/>
  <c r="AX72" i="48"/>
  <c r="AY72" i="48"/>
  <c r="AZ72" i="48"/>
  <c r="BA72" i="48"/>
  <c r="F73" i="48"/>
  <c r="G73" i="48"/>
  <c r="H73" i="48"/>
  <c r="I73" i="48"/>
  <c r="J73" i="48"/>
  <c r="K73" i="48"/>
  <c r="M73" i="48"/>
  <c r="N73" i="48"/>
  <c r="O73" i="48"/>
  <c r="P73" i="48"/>
  <c r="Q73" i="48"/>
  <c r="R73" i="48"/>
  <c r="T73" i="48"/>
  <c r="U73" i="48"/>
  <c r="V73" i="48"/>
  <c r="W73" i="48"/>
  <c r="X73" i="48"/>
  <c r="AD72" i="56" s="1"/>
  <c r="Y73" i="48"/>
  <c r="AA73" i="48"/>
  <c r="AB73" i="48"/>
  <c r="AC73" i="48"/>
  <c r="AD73" i="48"/>
  <c r="AE73" i="48"/>
  <c r="AE72" i="56" s="1"/>
  <c r="AF73" i="48"/>
  <c r="AH73" i="48"/>
  <c r="AI73" i="48"/>
  <c r="AJ73" i="48"/>
  <c r="AK73" i="48"/>
  <c r="AL73" i="48"/>
  <c r="AM73" i="48"/>
  <c r="AO73" i="48"/>
  <c r="AP73" i="48"/>
  <c r="AQ73" i="48"/>
  <c r="AR73" i="48"/>
  <c r="AS73" i="48"/>
  <c r="AT73" i="48"/>
  <c r="AV73" i="48"/>
  <c r="AW73" i="48"/>
  <c r="AX73" i="48"/>
  <c r="AY73" i="48"/>
  <c r="AZ73" i="48"/>
  <c r="BA73" i="48"/>
  <c r="F74" i="48"/>
  <c r="G74" i="48"/>
  <c r="H74" i="48"/>
  <c r="I74" i="48"/>
  <c r="J74" i="48"/>
  <c r="K74" i="48"/>
  <c r="M74" i="48"/>
  <c r="N74" i="48"/>
  <c r="O74" i="48"/>
  <c r="P74" i="48"/>
  <c r="Q74" i="48"/>
  <c r="R74" i="48"/>
  <c r="T74" i="48"/>
  <c r="U74" i="48"/>
  <c r="V74" i="48"/>
  <c r="W74" i="48"/>
  <c r="X74" i="48"/>
  <c r="Y74" i="48"/>
  <c r="AA74" i="48"/>
  <c r="AB74" i="48"/>
  <c r="AC74" i="48"/>
  <c r="AD74" i="48"/>
  <c r="AE74" i="48"/>
  <c r="AF74" i="48"/>
  <c r="AH74" i="48"/>
  <c r="AI74" i="48"/>
  <c r="AJ74" i="48"/>
  <c r="AK74" i="48"/>
  <c r="AL74" i="48"/>
  <c r="AM74" i="48"/>
  <c r="AO74" i="48"/>
  <c r="AP74" i="48"/>
  <c r="AQ74" i="48"/>
  <c r="AR74" i="48"/>
  <c r="AS74" i="48"/>
  <c r="AT74" i="48"/>
  <c r="AV74" i="48"/>
  <c r="AW74" i="48"/>
  <c r="AX74" i="48"/>
  <c r="AY74" i="48"/>
  <c r="AZ74" i="48"/>
  <c r="BA74" i="48"/>
  <c r="F75" i="48"/>
  <c r="G75" i="48"/>
  <c r="H75" i="48"/>
  <c r="I75" i="48"/>
  <c r="J75" i="48"/>
  <c r="K75" i="48"/>
  <c r="M75" i="48"/>
  <c r="N75" i="48"/>
  <c r="O75" i="48"/>
  <c r="P75" i="48"/>
  <c r="Q75" i="48"/>
  <c r="R75" i="48"/>
  <c r="T75" i="48"/>
  <c r="U75" i="48"/>
  <c r="V75" i="48"/>
  <c r="W75" i="48"/>
  <c r="X75" i="48"/>
  <c r="AT76" i="56" s="1"/>
  <c r="Y75" i="48"/>
  <c r="AA75" i="48"/>
  <c r="AB75" i="48"/>
  <c r="AC75" i="48"/>
  <c r="AD75" i="48"/>
  <c r="AE75" i="48"/>
  <c r="AF75" i="48"/>
  <c r="AH75" i="48"/>
  <c r="AI75" i="48"/>
  <c r="AJ75" i="48"/>
  <c r="AK75" i="48"/>
  <c r="AL75" i="48"/>
  <c r="AM75" i="48"/>
  <c r="AO75" i="48"/>
  <c r="AP75" i="48"/>
  <c r="AQ75" i="48"/>
  <c r="AR75" i="48"/>
  <c r="AS75" i="48"/>
  <c r="AT75" i="48"/>
  <c r="AV75" i="48"/>
  <c r="AW75" i="48"/>
  <c r="AX75" i="48"/>
  <c r="AY75" i="48"/>
  <c r="AZ75" i="48"/>
  <c r="BA75" i="48"/>
  <c r="F76" i="48"/>
  <c r="G76" i="48"/>
  <c r="H76" i="48"/>
  <c r="I76" i="48"/>
  <c r="J76" i="48"/>
  <c r="K76" i="48"/>
  <c r="M76" i="48"/>
  <c r="N76" i="48"/>
  <c r="O76" i="48"/>
  <c r="P76" i="48"/>
  <c r="Q76" i="48"/>
  <c r="R76" i="48"/>
  <c r="T76" i="48"/>
  <c r="U76" i="48"/>
  <c r="V76" i="48"/>
  <c r="W76" i="48"/>
  <c r="X76" i="48"/>
  <c r="Y76" i="48"/>
  <c r="AA76" i="48"/>
  <c r="AB76" i="48"/>
  <c r="AC76" i="48"/>
  <c r="AD76" i="48"/>
  <c r="AE76" i="48"/>
  <c r="AM76" i="56" s="1"/>
  <c r="AF76" i="48"/>
  <c r="AH76" i="48"/>
  <c r="AI76" i="48"/>
  <c r="AJ76" i="48"/>
  <c r="AK76" i="48"/>
  <c r="AL76" i="48"/>
  <c r="AM76" i="48"/>
  <c r="AO76" i="48"/>
  <c r="AP76" i="48"/>
  <c r="AQ76" i="48"/>
  <c r="AR76" i="48"/>
  <c r="AS76" i="48"/>
  <c r="AT76" i="48"/>
  <c r="AV76" i="48"/>
  <c r="AW76" i="48"/>
  <c r="AX76" i="48"/>
  <c r="AY76" i="48"/>
  <c r="AZ76" i="48"/>
  <c r="BA76" i="48"/>
  <c r="F77" i="48"/>
  <c r="G77" i="48"/>
  <c r="H77" i="48"/>
  <c r="I77" i="48"/>
  <c r="J77" i="48"/>
  <c r="K77" i="48"/>
  <c r="M77" i="48"/>
  <c r="N77" i="48"/>
  <c r="O77" i="48"/>
  <c r="P77" i="48"/>
  <c r="Q77" i="48"/>
  <c r="R77" i="48"/>
  <c r="T77" i="48"/>
  <c r="U77" i="48"/>
  <c r="V77" i="48"/>
  <c r="W77" i="48"/>
  <c r="X77" i="48"/>
  <c r="AD76" i="56" s="1"/>
  <c r="Y77" i="48"/>
  <c r="AA77" i="48"/>
  <c r="AB77" i="48"/>
  <c r="AC77" i="48"/>
  <c r="AD77" i="48"/>
  <c r="AE77" i="48"/>
  <c r="AE76" i="56" s="1"/>
  <c r="AF77" i="48"/>
  <c r="AH77" i="48"/>
  <c r="AI77" i="48"/>
  <c r="AJ77" i="48"/>
  <c r="AK77" i="48"/>
  <c r="AL77" i="48"/>
  <c r="AM77" i="48"/>
  <c r="AO77" i="48"/>
  <c r="AP77" i="48"/>
  <c r="AQ77" i="48"/>
  <c r="AR77" i="48"/>
  <c r="AS77" i="48"/>
  <c r="AT77" i="48"/>
  <c r="AV77" i="48"/>
  <c r="AW77" i="48"/>
  <c r="AX77" i="48"/>
  <c r="AY77" i="48"/>
  <c r="AZ77" i="48"/>
  <c r="BA77" i="48"/>
  <c r="F78" i="48"/>
  <c r="G78" i="48"/>
  <c r="H78" i="48"/>
  <c r="I78" i="48"/>
  <c r="J78" i="48"/>
  <c r="K78" i="48"/>
  <c r="M78" i="48"/>
  <c r="N78" i="48"/>
  <c r="O78" i="48"/>
  <c r="P78" i="48"/>
  <c r="Q78" i="48"/>
  <c r="R78" i="48"/>
  <c r="T78" i="48"/>
  <c r="U78" i="48"/>
  <c r="V78" i="48"/>
  <c r="W78" i="48"/>
  <c r="X78" i="48"/>
  <c r="Y78" i="48"/>
  <c r="AA78" i="48"/>
  <c r="AB78" i="48"/>
  <c r="AC78" i="48"/>
  <c r="AD78" i="48"/>
  <c r="AE78" i="48"/>
  <c r="AF78" i="48"/>
  <c r="AH78" i="48"/>
  <c r="AI78" i="48"/>
  <c r="AJ78" i="48"/>
  <c r="AK78" i="48"/>
  <c r="AL78" i="48"/>
  <c r="AM78" i="48"/>
  <c r="AO78" i="48"/>
  <c r="AP78" i="48"/>
  <c r="AQ78" i="48"/>
  <c r="AR78" i="48"/>
  <c r="AS78" i="48"/>
  <c r="AT78" i="48"/>
  <c r="AV78" i="48"/>
  <c r="AW78" i="48"/>
  <c r="AX78" i="48"/>
  <c r="AY78" i="48"/>
  <c r="AZ78" i="48"/>
  <c r="BA78" i="48"/>
  <c r="F79" i="48"/>
  <c r="G79" i="48"/>
  <c r="H79" i="48"/>
  <c r="I79" i="48"/>
  <c r="J79" i="48"/>
  <c r="K79" i="48"/>
  <c r="M79" i="48"/>
  <c r="N79" i="48"/>
  <c r="O79" i="48"/>
  <c r="P79" i="48"/>
  <c r="Q79" i="48"/>
  <c r="R79" i="48"/>
  <c r="T79" i="48"/>
  <c r="U79" i="48"/>
  <c r="V79" i="48"/>
  <c r="W79" i="48"/>
  <c r="X79" i="48"/>
  <c r="AT80" i="56" s="1"/>
  <c r="Y79" i="48"/>
  <c r="AA79" i="48"/>
  <c r="AB79" i="48"/>
  <c r="AC79" i="48"/>
  <c r="AD79" i="48"/>
  <c r="AE79" i="48"/>
  <c r="AF79" i="48"/>
  <c r="AH79" i="48"/>
  <c r="AI79" i="48"/>
  <c r="AJ79" i="48"/>
  <c r="AK79" i="48"/>
  <c r="AL79" i="48"/>
  <c r="AM79" i="48"/>
  <c r="AO79" i="48"/>
  <c r="AP79" i="48"/>
  <c r="AQ79" i="48"/>
  <c r="AR79" i="48"/>
  <c r="AS79" i="48"/>
  <c r="AT79" i="48"/>
  <c r="AV79" i="48"/>
  <c r="AW79" i="48"/>
  <c r="AX79" i="48"/>
  <c r="AY79" i="48"/>
  <c r="AZ79" i="48"/>
  <c r="BA79" i="48"/>
  <c r="F80" i="48"/>
  <c r="G80" i="48"/>
  <c r="H80" i="48"/>
  <c r="I80" i="48"/>
  <c r="J80" i="48"/>
  <c r="K80" i="48"/>
  <c r="M80" i="48"/>
  <c r="N80" i="48"/>
  <c r="O80" i="48"/>
  <c r="P80" i="48"/>
  <c r="Q80" i="48"/>
  <c r="R80" i="48"/>
  <c r="T80" i="48"/>
  <c r="U80" i="48"/>
  <c r="V80" i="48"/>
  <c r="W80" i="48"/>
  <c r="X80" i="48"/>
  <c r="Y80" i="48"/>
  <c r="AA80" i="48"/>
  <c r="AB80" i="48"/>
  <c r="AC80" i="48"/>
  <c r="AD80" i="48"/>
  <c r="AE80" i="48"/>
  <c r="AM80" i="56" s="1"/>
  <c r="AF80" i="48"/>
  <c r="AH80" i="48"/>
  <c r="AI80" i="48"/>
  <c r="AJ80" i="48"/>
  <c r="AK80" i="48"/>
  <c r="AL80" i="48"/>
  <c r="AM80" i="48"/>
  <c r="AO80" i="48"/>
  <c r="AP80" i="48"/>
  <c r="AQ80" i="48"/>
  <c r="AR80" i="48"/>
  <c r="AS80" i="48"/>
  <c r="AT80" i="48"/>
  <c r="AV80" i="48"/>
  <c r="AW80" i="48"/>
  <c r="AX80" i="48"/>
  <c r="AY80" i="48"/>
  <c r="AZ80" i="48"/>
  <c r="BA80" i="48"/>
  <c r="F81" i="48"/>
  <c r="G81" i="48"/>
  <c r="H81" i="48"/>
  <c r="I81" i="48"/>
  <c r="J81" i="48"/>
  <c r="K81" i="48"/>
  <c r="M81" i="48"/>
  <c r="N81" i="48"/>
  <c r="O81" i="48"/>
  <c r="P81" i="48"/>
  <c r="Q81" i="48"/>
  <c r="R81" i="48"/>
  <c r="T81" i="48"/>
  <c r="U81" i="48"/>
  <c r="V81" i="48"/>
  <c r="W81" i="48"/>
  <c r="X81" i="48"/>
  <c r="AD80" i="56" s="1"/>
  <c r="Y81" i="48"/>
  <c r="AA81" i="48"/>
  <c r="AB81" i="48"/>
  <c r="AC81" i="48"/>
  <c r="AD81" i="48"/>
  <c r="AE81" i="48"/>
  <c r="AE80" i="56" s="1"/>
  <c r="AF81" i="48"/>
  <c r="AH81" i="48"/>
  <c r="AI81" i="48"/>
  <c r="AJ81" i="48"/>
  <c r="AK81" i="48"/>
  <c r="AL81" i="48"/>
  <c r="AM81" i="48"/>
  <c r="AO81" i="48"/>
  <c r="AP81" i="48"/>
  <c r="AQ81" i="48"/>
  <c r="AR81" i="48"/>
  <c r="AS81" i="48"/>
  <c r="AT81" i="48"/>
  <c r="AV81" i="48"/>
  <c r="AW81" i="48"/>
  <c r="AX81" i="48"/>
  <c r="AY81" i="48"/>
  <c r="AZ81" i="48"/>
  <c r="BA81" i="48"/>
  <c r="F82" i="48"/>
  <c r="G82" i="48"/>
  <c r="H82" i="48"/>
  <c r="I82" i="48"/>
  <c r="J82" i="48"/>
  <c r="K82" i="48"/>
  <c r="M82" i="48"/>
  <c r="N82" i="48"/>
  <c r="O82" i="48"/>
  <c r="P82" i="48"/>
  <c r="Q82" i="48"/>
  <c r="R82" i="48"/>
  <c r="T82" i="48"/>
  <c r="U82" i="48"/>
  <c r="V82" i="48"/>
  <c r="W82" i="48"/>
  <c r="X82" i="48"/>
  <c r="Y82" i="48"/>
  <c r="AA82" i="48"/>
  <c r="AB82" i="48"/>
  <c r="AC82" i="48"/>
  <c r="AD82" i="48"/>
  <c r="AE82" i="48"/>
  <c r="AF82" i="48"/>
  <c r="AH82" i="48"/>
  <c r="AI82" i="48"/>
  <c r="AJ82" i="48"/>
  <c r="AK82" i="48"/>
  <c r="AL82" i="48"/>
  <c r="AM82" i="48"/>
  <c r="AO82" i="48"/>
  <c r="AP82" i="48"/>
  <c r="AQ82" i="48"/>
  <c r="AR82" i="48"/>
  <c r="AS82" i="48"/>
  <c r="AT82" i="48"/>
  <c r="AV82" i="48"/>
  <c r="AW82" i="48"/>
  <c r="AX82" i="48"/>
  <c r="AY82" i="48"/>
  <c r="AZ82" i="48"/>
  <c r="BA82" i="48"/>
  <c r="F83" i="48"/>
  <c r="G83" i="48"/>
  <c r="H83" i="48"/>
  <c r="I83" i="48"/>
  <c r="J83" i="48"/>
  <c r="K83" i="48"/>
  <c r="M83" i="48"/>
  <c r="N83" i="48"/>
  <c r="O83" i="48"/>
  <c r="P83" i="48"/>
  <c r="Q83" i="48"/>
  <c r="R83" i="48"/>
  <c r="T83" i="48"/>
  <c r="U83" i="48"/>
  <c r="V83" i="48"/>
  <c r="W83" i="48"/>
  <c r="X83" i="48"/>
  <c r="AT84" i="56" s="1"/>
  <c r="Y83" i="48"/>
  <c r="AA83" i="48"/>
  <c r="AB83" i="48"/>
  <c r="AC83" i="48"/>
  <c r="AD83" i="48"/>
  <c r="AE83" i="48"/>
  <c r="AF83" i="48"/>
  <c r="AH83" i="48"/>
  <c r="AI83" i="48"/>
  <c r="AJ83" i="48"/>
  <c r="AK83" i="48"/>
  <c r="AL83" i="48"/>
  <c r="AM83" i="48"/>
  <c r="AO83" i="48"/>
  <c r="AP83" i="48"/>
  <c r="AQ83" i="48"/>
  <c r="AR83" i="48"/>
  <c r="AS83" i="48"/>
  <c r="AT83" i="48"/>
  <c r="AV83" i="48"/>
  <c r="AW83" i="48"/>
  <c r="AX83" i="48"/>
  <c r="AY83" i="48"/>
  <c r="AZ83" i="48"/>
  <c r="BA83" i="48"/>
  <c r="F84" i="48"/>
  <c r="G84" i="48"/>
  <c r="H84" i="48"/>
  <c r="I84" i="48"/>
  <c r="J84" i="48"/>
  <c r="K84" i="48"/>
  <c r="M84" i="48"/>
  <c r="N84" i="48"/>
  <c r="O84" i="48"/>
  <c r="P84" i="48"/>
  <c r="Q84" i="48"/>
  <c r="R84" i="48"/>
  <c r="T84" i="48"/>
  <c r="U84" i="48"/>
  <c r="V84" i="48"/>
  <c r="W84" i="48"/>
  <c r="X84" i="48"/>
  <c r="Y84" i="48"/>
  <c r="AA84" i="48"/>
  <c r="AB84" i="48"/>
  <c r="AC84" i="48"/>
  <c r="AD84" i="48"/>
  <c r="AE84" i="48"/>
  <c r="AM84" i="56" s="1"/>
  <c r="AF84" i="48"/>
  <c r="AH84" i="48"/>
  <c r="AI84" i="48"/>
  <c r="AJ84" i="48"/>
  <c r="AK84" i="48"/>
  <c r="AL84" i="48"/>
  <c r="AM84" i="48"/>
  <c r="AO84" i="48"/>
  <c r="AP84" i="48"/>
  <c r="AQ84" i="48"/>
  <c r="AR84" i="48"/>
  <c r="AS84" i="48"/>
  <c r="AT84" i="48"/>
  <c r="AV84" i="48"/>
  <c r="AW84" i="48"/>
  <c r="AX84" i="48"/>
  <c r="AY84" i="48"/>
  <c r="AZ84" i="48"/>
  <c r="BA84" i="48"/>
  <c r="F85" i="48"/>
  <c r="G85" i="48"/>
  <c r="H85" i="48"/>
  <c r="I85" i="48"/>
  <c r="J85" i="48"/>
  <c r="K85" i="48"/>
  <c r="M85" i="48"/>
  <c r="N85" i="48"/>
  <c r="O85" i="48"/>
  <c r="P85" i="48"/>
  <c r="Q85" i="48"/>
  <c r="R85" i="48"/>
  <c r="T85" i="48"/>
  <c r="U85" i="48"/>
  <c r="V85" i="48"/>
  <c r="W85" i="48"/>
  <c r="X85" i="48"/>
  <c r="AD84" i="56" s="1"/>
  <c r="Y85" i="48"/>
  <c r="AA85" i="48"/>
  <c r="AB85" i="48"/>
  <c r="AC85" i="48"/>
  <c r="AD85" i="48"/>
  <c r="AE85" i="48"/>
  <c r="AE84" i="56" s="1"/>
  <c r="AF85" i="48"/>
  <c r="AH85" i="48"/>
  <c r="AI85" i="48"/>
  <c r="AJ85" i="48"/>
  <c r="AK85" i="48"/>
  <c r="AL85" i="48"/>
  <c r="AM85" i="48"/>
  <c r="AO85" i="48"/>
  <c r="AP85" i="48"/>
  <c r="AQ85" i="48"/>
  <c r="AR85" i="48"/>
  <c r="AS85" i="48"/>
  <c r="AT85" i="48"/>
  <c r="AV85" i="48"/>
  <c r="AW85" i="48"/>
  <c r="AX85" i="48"/>
  <c r="AY85" i="48"/>
  <c r="AZ85" i="48"/>
  <c r="BA85" i="48"/>
  <c r="F86" i="48"/>
  <c r="G86" i="48"/>
  <c r="H86" i="48"/>
  <c r="I86" i="48"/>
  <c r="J86" i="48"/>
  <c r="K86" i="48"/>
  <c r="M86" i="48"/>
  <c r="N86" i="48"/>
  <c r="O86" i="48"/>
  <c r="P86" i="48"/>
  <c r="Q86" i="48"/>
  <c r="R86" i="48"/>
  <c r="T86" i="48"/>
  <c r="U86" i="48"/>
  <c r="V86" i="48"/>
  <c r="W86" i="48"/>
  <c r="X86" i="48"/>
  <c r="Y86" i="48"/>
  <c r="AA86" i="48"/>
  <c r="AB86" i="48"/>
  <c r="AC86" i="48"/>
  <c r="AD86" i="48"/>
  <c r="AE86" i="48"/>
  <c r="AF86" i="48"/>
  <c r="AH86" i="48"/>
  <c r="AI86" i="48"/>
  <c r="AJ86" i="48"/>
  <c r="AK86" i="48"/>
  <c r="AL86" i="48"/>
  <c r="AM86" i="48"/>
  <c r="AO86" i="48"/>
  <c r="AP86" i="48"/>
  <c r="AQ86" i="48"/>
  <c r="AR86" i="48"/>
  <c r="AS86" i="48"/>
  <c r="AT86" i="48"/>
  <c r="AV86" i="48"/>
  <c r="AW86" i="48"/>
  <c r="AX86" i="48"/>
  <c r="AY86" i="48"/>
  <c r="AZ86" i="48"/>
  <c r="BA86" i="48"/>
  <c r="F87" i="48"/>
  <c r="G87" i="48"/>
  <c r="H87" i="48"/>
  <c r="I87" i="48"/>
  <c r="J87" i="48"/>
  <c r="K87" i="48"/>
  <c r="M87" i="48"/>
  <c r="N87" i="48"/>
  <c r="O87" i="48"/>
  <c r="P87" i="48"/>
  <c r="Q87" i="48"/>
  <c r="R87" i="48"/>
  <c r="T87" i="48"/>
  <c r="U87" i="48"/>
  <c r="V87" i="48"/>
  <c r="W87" i="48"/>
  <c r="X87" i="48"/>
  <c r="AT88" i="56" s="1"/>
  <c r="Y87" i="48"/>
  <c r="AA87" i="48"/>
  <c r="AB87" i="48"/>
  <c r="AC87" i="48"/>
  <c r="AD87" i="48"/>
  <c r="AE87" i="48"/>
  <c r="AF87" i="48"/>
  <c r="AH87" i="48"/>
  <c r="AI87" i="48"/>
  <c r="AJ87" i="48"/>
  <c r="AK87" i="48"/>
  <c r="AL87" i="48"/>
  <c r="AM87" i="48"/>
  <c r="AO87" i="48"/>
  <c r="AP87" i="48"/>
  <c r="AQ87" i="48"/>
  <c r="AR87" i="48"/>
  <c r="AS87" i="48"/>
  <c r="AT87" i="48"/>
  <c r="AV87" i="48"/>
  <c r="AW87" i="48"/>
  <c r="AX87" i="48"/>
  <c r="AY87" i="48"/>
  <c r="AZ87" i="48"/>
  <c r="BA87" i="48"/>
  <c r="F88" i="48"/>
  <c r="G88" i="48"/>
  <c r="H88" i="48"/>
  <c r="I88" i="48"/>
  <c r="J88" i="48"/>
  <c r="K88" i="48"/>
  <c r="M88" i="48"/>
  <c r="N88" i="48"/>
  <c r="O88" i="48"/>
  <c r="P88" i="48"/>
  <c r="Q88" i="48"/>
  <c r="R88" i="48"/>
  <c r="T88" i="48"/>
  <c r="U88" i="48"/>
  <c r="V88" i="48"/>
  <c r="W88" i="48"/>
  <c r="X88" i="48"/>
  <c r="Y88" i="48"/>
  <c r="AA88" i="48"/>
  <c r="AB88" i="48"/>
  <c r="AC88" i="48"/>
  <c r="AD88" i="48"/>
  <c r="AE88" i="48"/>
  <c r="AM88" i="56" s="1"/>
  <c r="AF88" i="48"/>
  <c r="AH88" i="48"/>
  <c r="AI88" i="48"/>
  <c r="AJ88" i="48"/>
  <c r="AK88" i="48"/>
  <c r="AL88" i="48"/>
  <c r="AM88" i="48"/>
  <c r="AO88" i="48"/>
  <c r="AP88" i="48"/>
  <c r="AQ88" i="48"/>
  <c r="AR88" i="48"/>
  <c r="AS88" i="48"/>
  <c r="AT88" i="48"/>
  <c r="AV88" i="48"/>
  <c r="AW88" i="48"/>
  <c r="AX88" i="48"/>
  <c r="AY88" i="48"/>
  <c r="AZ88" i="48"/>
  <c r="BA88" i="48"/>
  <c r="F89" i="48"/>
  <c r="G89" i="48"/>
  <c r="H89" i="48"/>
  <c r="I89" i="48"/>
  <c r="J89" i="48"/>
  <c r="K89" i="48"/>
  <c r="M89" i="48"/>
  <c r="N89" i="48"/>
  <c r="O89" i="48"/>
  <c r="P89" i="48"/>
  <c r="Q89" i="48"/>
  <c r="R89" i="48"/>
  <c r="T89" i="48"/>
  <c r="U89" i="48"/>
  <c r="V89" i="48"/>
  <c r="W89" i="48"/>
  <c r="X89" i="48"/>
  <c r="AD88" i="56" s="1"/>
  <c r="Y89" i="48"/>
  <c r="AA89" i="48"/>
  <c r="AB89" i="48"/>
  <c r="AC89" i="48"/>
  <c r="AD89" i="48"/>
  <c r="AE89" i="48"/>
  <c r="AE88" i="56" s="1"/>
  <c r="AF89" i="48"/>
  <c r="AH89" i="48"/>
  <c r="AI89" i="48"/>
  <c r="AJ89" i="48"/>
  <c r="AK89" i="48"/>
  <c r="AL89" i="48"/>
  <c r="AM89" i="48"/>
  <c r="AO89" i="48"/>
  <c r="AP89" i="48"/>
  <c r="AQ89" i="48"/>
  <c r="AR89" i="48"/>
  <c r="AS89" i="48"/>
  <c r="AT89" i="48"/>
  <c r="AV89" i="48"/>
  <c r="AW89" i="48"/>
  <c r="AX89" i="48"/>
  <c r="AY89" i="48"/>
  <c r="AZ89" i="48"/>
  <c r="BA89" i="48"/>
  <c r="F90" i="48"/>
  <c r="G90" i="48"/>
  <c r="H90" i="48"/>
  <c r="I90" i="48"/>
  <c r="J90" i="48"/>
  <c r="K90" i="48"/>
  <c r="M90" i="48"/>
  <c r="N90" i="48"/>
  <c r="O90" i="48"/>
  <c r="P90" i="48"/>
  <c r="Q90" i="48"/>
  <c r="R90" i="48"/>
  <c r="T90" i="48"/>
  <c r="U90" i="48"/>
  <c r="V90" i="48"/>
  <c r="W90" i="48"/>
  <c r="X90" i="48"/>
  <c r="Y90" i="48"/>
  <c r="AA90" i="48"/>
  <c r="AB90" i="48"/>
  <c r="AC90" i="48"/>
  <c r="AD90" i="48"/>
  <c r="AE90" i="48"/>
  <c r="AF90" i="48"/>
  <c r="AH90" i="48"/>
  <c r="AI90" i="48"/>
  <c r="AJ90" i="48"/>
  <c r="AK90" i="48"/>
  <c r="AL90" i="48"/>
  <c r="AM90" i="48"/>
  <c r="AO90" i="48"/>
  <c r="AP90" i="48"/>
  <c r="AQ90" i="48"/>
  <c r="AR90" i="48"/>
  <c r="AS90" i="48"/>
  <c r="AT90" i="48"/>
  <c r="AV90" i="48"/>
  <c r="AW90" i="48"/>
  <c r="AX90" i="48"/>
  <c r="AY90" i="48"/>
  <c r="AZ90" i="48"/>
  <c r="BA90" i="48"/>
  <c r="F91" i="48"/>
  <c r="G91" i="48"/>
  <c r="H91" i="48"/>
  <c r="I91" i="48"/>
  <c r="J91" i="48"/>
  <c r="K91" i="48"/>
  <c r="M91" i="48"/>
  <c r="N91" i="48"/>
  <c r="O91" i="48"/>
  <c r="P91" i="48"/>
  <c r="Q91" i="48"/>
  <c r="R91" i="48"/>
  <c r="T91" i="48"/>
  <c r="U91" i="48"/>
  <c r="V91" i="48"/>
  <c r="W91" i="48"/>
  <c r="X91" i="48"/>
  <c r="AT92" i="56" s="1"/>
  <c r="Y91" i="48"/>
  <c r="AA91" i="48"/>
  <c r="AB91" i="48"/>
  <c r="AC91" i="48"/>
  <c r="AD91" i="48"/>
  <c r="AE91" i="48"/>
  <c r="AF91" i="48"/>
  <c r="AH91" i="48"/>
  <c r="AI91" i="48"/>
  <c r="AJ91" i="48"/>
  <c r="AK91" i="48"/>
  <c r="AL91" i="48"/>
  <c r="AM91" i="48"/>
  <c r="AO91" i="48"/>
  <c r="AP91" i="48"/>
  <c r="AQ91" i="48"/>
  <c r="AR91" i="48"/>
  <c r="AS91" i="48"/>
  <c r="AT91" i="48"/>
  <c r="AV91" i="48"/>
  <c r="AW91" i="48"/>
  <c r="AX91" i="48"/>
  <c r="AY91" i="48"/>
  <c r="AZ91" i="48"/>
  <c r="BA91" i="48"/>
  <c r="F92" i="48"/>
  <c r="G92" i="48"/>
  <c r="H92" i="48"/>
  <c r="I92" i="48"/>
  <c r="J92" i="48"/>
  <c r="K92" i="48"/>
  <c r="M92" i="48"/>
  <c r="N92" i="48"/>
  <c r="O92" i="48"/>
  <c r="P92" i="48"/>
  <c r="Q92" i="48"/>
  <c r="R92" i="48"/>
  <c r="T92" i="48"/>
  <c r="U92" i="48"/>
  <c r="V92" i="48"/>
  <c r="W92" i="48"/>
  <c r="X92" i="48"/>
  <c r="Y92" i="48"/>
  <c r="AA92" i="48"/>
  <c r="AB92" i="48"/>
  <c r="AC92" i="48"/>
  <c r="AD92" i="48"/>
  <c r="AE92" i="48"/>
  <c r="AM92" i="56" s="1"/>
  <c r="AF92" i="48"/>
  <c r="AH92" i="48"/>
  <c r="AI92" i="48"/>
  <c r="AJ92" i="48"/>
  <c r="AK92" i="48"/>
  <c r="AL92" i="48"/>
  <c r="AM92" i="48"/>
  <c r="AO92" i="48"/>
  <c r="AP92" i="48"/>
  <c r="AQ92" i="48"/>
  <c r="AR92" i="48"/>
  <c r="AS92" i="48"/>
  <c r="AT92" i="48"/>
  <c r="AV92" i="48"/>
  <c r="AW92" i="48"/>
  <c r="AX92" i="48"/>
  <c r="AY92" i="48"/>
  <c r="AZ92" i="48"/>
  <c r="BA92" i="48"/>
  <c r="F93" i="48"/>
  <c r="G93" i="48"/>
  <c r="H93" i="48"/>
  <c r="I93" i="48"/>
  <c r="J93" i="48"/>
  <c r="K93" i="48"/>
  <c r="M93" i="48"/>
  <c r="N93" i="48"/>
  <c r="O93" i="48"/>
  <c r="P93" i="48"/>
  <c r="Q93" i="48"/>
  <c r="R93" i="48"/>
  <c r="T93" i="48"/>
  <c r="U93" i="48"/>
  <c r="V93" i="48"/>
  <c r="W93" i="48"/>
  <c r="X93" i="48"/>
  <c r="AD92" i="56" s="1"/>
  <c r="Y93" i="48"/>
  <c r="AA93" i="48"/>
  <c r="AB93" i="48"/>
  <c r="AC93" i="48"/>
  <c r="AD93" i="48"/>
  <c r="AE93" i="48"/>
  <c r="AE92" i="56" s="1"/>
  <c r="AF93" i="48"/>
  <c r="AH93" i="48"/>
  <c r="AI93" i="48"/>
  <c r="AJ93" i="48"/>
  <c r="AK93" i="48"/>
  <c r="AL93" i="48"/>
  <c r="AM93" i="48"/>
  <c r="AO93" i="48"/>
  <c r="AP93" i="48"/>
  <c r="AQ93" i="48"/>
  <c r="AR93" i="48"/>
  <c r="AS93" i="48"/>
  <c r="AT93" i="48"/>
  <c r="AV93" i="48"/>
  <c r="AW93" i="48"/>
  <c r="AX93" i="48"/>
  <c r="AY93" i="48"/>
  <c r="AZ93" i="48"/>
  <c r="BA93" i="48"/>
  <c r="F10" i="47"/>
  <c r="G10" i="47"/>
  <c r="H10" i="47"/>
  <c r="I10" i="47"/>
  <c r="J10" i="47"/>
  <c r="K10" i="47"/>
  <c r="M10" i="47"/>
  <c r="N10" i="47"/>
  <c r="O10" i="47"/>
  <c r="P10" i="47"/>
  <c r="Q10" i="47"/>
  <c r="R10" i="47"/>
  <c r="T10" i="47"/>
  <c r="U10" i="47"/>
  <c r="V10" i="47"/>
  <c r="W10" i="47"/>
  <c r="X10" i="47"/>
  <c r="Y10" i="47"/>
  <c r="AA10" i="47"/>
  <c r="AB10" i="47"/>
  <c r="AC10" i="47"/>
  <c r="AD10" i="47"/>
  <c r="AE10" i="47"/>
  <c r="AF10" i="47"/>
  <c r="AH10" i="47"/>
  <c r="AI10" i="47"/>
  <c r="AJ10" i="47"/>
  <c r="AK10" i="47"/>
  <c r="AL10" i="47"/>
  <c r="AM10" i="47"/>
  <c r="AO10" i="47"/>
  <c r="AP10" i="47"/>
  <c r="AQ10" i="47"/>
  <c r="AR10" i="47"/>
  <c r="AS10" i="47"/>
  <c r="AT10" i="47"/>
  <c r="F11" i="47"/>
  <c r="G11" i="47"/>
  <c r="H11" i="47"/>
  <c r="I11" i="47"/>
  <c r="J11" i="47"/>
  <c r="K11" i="47"/>
  <c r="M11" i="47"/>
  <c r="N11" i="47"/>
  <c r="O11" i="47"/>
  <c r="P11" i="47"/>
  <c r="Q11" i="47"/>
  <c r="R11" i="47"/>
  <c r="T11" i="47"/>
  <c r="U11" i="47"/>
  <c r="V11" i="47"/>
  <c r="W11" i="47"/>
  <c r="X11" i="47"/>
  <c r="Y11" i="47"/>
  <c r="AA11" i="47"/>
  <c r="AB11" i="47"/>
  <c r="AC11" i="47"/>
  <c r="AD11" i="47"/>
  <c r="AE11" i="47"/>
  <c r="AF11" i="47"/>
  <c r="AH11" i="47"/>
  <c r="AI11" i="47"/>
  <c r="AJ11" i="47"/>
  <c r="AK11" i="47"/>
  <c r="AL11" i="47"/>
  <c r="AM11" i="47"/>
  <c r="AO11" i="47"/>
  <c r="AP11" i="47"/>
  <c r="AQ11" i="47"/>
  <c r="AR11" i="47"/>
  <c r="AS11" i="47"/>
  <c r="AT11" i="47"/>
  <c r="F12" i="47"/>
  <c r="G12" i="47"/>
  <c r="H12" i="47"/>
  <c r="I12" i="47"/>
  <c r="J12" i="47"/>
  <c r="K12" i="47"/>
  <c r="M12" i="47"/>
  <c r="N12" i="47"/>
  <c r="O12" i="47"/>
  <c r="P12" i="47"/>
  <c r="Q12" i="47"/>
  <c r="R12" i="47"/>
  <c r="T12" i="47"/>
  <c r="U12" i="47"/>
  <c r="V12" i="47"/>
  <c r="W12" i="47"/>
  <c r="X12" i="47"/>
  <c r="Y12" i="47"/>
  <c r="AA12" i="47"/>
  <c r="AB12" i="47"/>
  <c r="AC12" i="47"/>
  <c r="AD12" i="47"/>
  <c r="AE12" i="47"/>
  <c r="AF12" i="47"/>
  <c r="AH12" i="47"/>
  <c r="AI12" i="47"/>
  <c r="AJ12" i="47"/>
  <c r="AK12" i="47"/>
  <c r="AL12" i="47"/>
  <c r="AM12" i="47"/>
  <c r="AO12" i="47"/>
  <c r="AP12" i="47"/>
  <c r="AQ12" i="47"/>
  <c r="AR12" i="47"/>
  <c r="AS12" i="47"/>
  <c r="AT12" i="47"/>
  <c r="F13" i="47"/>
  <c r="G13" i="47"/>
  <c r="H13" i="47"/>
  <c r="I13" i="47"/>
  <c r="J13" i="47"/>
  <c r="K13" i="47"/>
  <c r="M13" i="47"/>
  <c r="N13" i="47"/>
  <c r="O13" i="47"/>
  <c r="P13" i="47"/>
  <c r="Q13" i="47"/>
  <c r="R13" i="47"/>
  <c r="T13" i="47"/>
  <c r="U13" i="47"/>
  <c r="V13" i="47"/>
  <c r="W13" i="47"/>
  <c r="X13" i="47"/>
  <c r="Y13" i="47"/>
  <c r="AA13" i="47"/>
  <c r="AB13" i="47"/>
  <c r="AC13" i="47"/>
  <c r="AD13" i="47"/>
  <c r="AE13" i="47"/>
  <c r="AF13" i="47"/>
  <c r="AH13" i="47"/>
  <c r="AI13" i="47"/>
  <c r="AJ13" i="47"/>
  <c r="AK13" i="47"/>
  <c r="AL13" i="47"/>
  <c r="AM13" i="47"/>
  <c r="AO13" i="47"/>
  <c r="AP13" i="47"/>
  <c r="AQ13" i="47"/>
  <c r="AR13" i="47"/>
  <c r="AS13" i="47"/>
  <c r="AT13" i="47"/>
  <c r="F14" i="47"/>
  <c r="G14" i="47"/>
  <c r="H14" i="47"/>
  <c r="I14" i="47"/>
  <c r="J14" i="47"/>
  <c r="K14" i="47"/>
  <c r="M14" i="47"/>
  <c r="N14" i="47"/>
  <c r="O14" i="47"/>
  <c r="P14" i="47"/>
  <c r="Q14" i="47"/>
  <c r="R14" i="47"/>
  <c r="T14" i="47"/>
  <c r="U14" i="47"/>
  <c r="V14" i="47"/>
  <c r="W14" i="47"/>
  <c r="X14" i="47"/>
  <c r="Y14" i="47"/>
  <c r="AA14" i="47"/>
  <c r="AB14" i="47"/>
  <c r="AC14" i="47"/>
  <c r="AD14" i="47"/>
  <c r="AE14" i="47"/>
  <c r="AF14" i="47"/>
  <c r="AH14" i="47"/>
  <c r="AI14" i="47"/>
  <c r="AJ14" i="47"/>
  <c r="AK14" i="47"/>
  <c r="AL14" i="47"/>
  <c r="AM14" i="47"/>
  <c r="AO14" i="47"/>
  <c r="AP14" i="47"/>
  <c r="AQ14" i="47"/>
  <c r="AR14" i="47"/>
  <c r="AS14" i="47"/>
  <c r="AT14" i="47"/>
  <c r="F15" i="47"/>
  <c r="G15" i="47"/>
  <c r="H15" i="47"/>
  <c r="I15" i="47"/>
  <c r="J15" i="47"/>
  <c r="K15" i="47"/>
  <c r="M15" i="47"/>
  <c r="N15" i="47"/>
  <c r="O15" i="47"/>
  <c r="P15" i="47"/>
  <c r="Q15" i="47"/>
  <c r="R15" i="47"/>
  <c r="T15" i="47"/>
  <c r="U15" i="47"/>
  <c r="V15" i="47"/>
  <c r="W15" i="47"/>
  <c r="X15" i="47"/>
  <c r="Y15" i="47"/>
  <c r="AA15" i="47"/>
  <c r="AB15" i="47"/>
  <c r="AC15" i="47"/>
  <c r="AD15" i="47"/>
  <c r="AE15" i="47"/>
  <c r="AF15" i="47"/>
  <c r="AH15" i="47"/>
  <c r="AI15" i="47"/>
  <c r="AJ15" i="47"/>
  <c r="AK15" i="47"/>
  <c r="AL15" i="47"/>
  <c r="AM15" i="47"/>
  <c r="AO15" i="47"/>
  <c r="AP15" i="47"/>
  <c r="AQ15" i="47"/>
  <c r="AR15" i="47"/>
  <c r="AS15" i="47"/>
  <c r="AT15" i="47"/>
  <c r="F16" i="47"/>
  <c r="G16" i="47"/>
  <c r="H16" i="47"/>
  <c r="I16" i="47"/>
  <c r="J16" i="47"/>
  <c r="K16" i="47"/>
  <c r="M16" i="47"/>
  <c r="N16" i="47"/>
  <c r="O16" i="47"/>
  <c r="P16" i="47"/>
  <c r="Q16" i="47"/>
  <c r="R16" i="47"/>
  <c r="T16" i="47"/>
  <c r="U16" i="47"/>
  <c r="V16" i="47"/>
  <c r="W16" i="47"/>
  <c r="X16" i="47"/>
  <c r="Y16" i="47"/>
  <c r="AA16" i="47"/>
  <c r="AB16" i="47"/>
  <c r="AC16" i="47"/>
  <c r="AD16" i="47"/>
  <c r="AE16" i="47"/>
  <c r="AF16" i="47"/>
  <c r="AH16" i="47"/>
  <c r="AI16" i="47"/>
  <c r="AJ16" i="47"/>
  <c r="AK16" i="47"/>
  <c r="AL16" i="47"/>
  <c r="AM16" i="47"/>
  <c r="AO16" i="47"/>
  <c r="AP16" i="47"/>
  <c r="AQ16" i="47"/>
  <c r="AR16" i="47"/>
  <c r="AS16" i="47"/>
  <c r="AT16" i="47"/>
  <c r="F17" i="47"/>
  <c r="G17" i="47"/>
  <c r="H17" i="47"/>
  <c r="I17" i="47"/>
  <c r="J17" i="47"/>
  <c r="K17" i="47"/>
  <c r="M17" i="47"/>
  <c r="N17" i="47"/>
  <c r="O17" i="47"/>
  <c r="P17" i="47"/>
  <c r="Q17" i="47"/>
  <c r="R17" i="47"/>
  <c r="T17" i="47"/>
  <c r="U17" i="47"/>
  <c r="V17" i="47"/>
  <c r="W17" i="47"/>
  <c r="X17" i="47"/>
  <c r="Y17" i="47"/>
  <c r="AA17" i="47"/>
  <c r="AB17" i="47"/>
  <c r="AC17" i="47"/>
  <c r="AD17" i="47"/>
  <c r="AE17" i="47"/>
  <c r="AF17" i="47"/>
  <c r="AH17" i="47"/>
  <c r="AI17" i="47"/>
  <c r="AJ17" i="47"/>
  <c r="AK17" i="47"/>
  <c r="AL17" i="47"/>
  <c r="AM17" i="47"/>
  <c r="AO17" i="47"/>
  <c r="AP17" i="47"/>
  <c r="AQ17" i="47"/>
  <c r="AR17" i="47"/>
  <c r="AS17" i="47"/>
  <c r="AT17" i="47"/>
  <c r="F18" i="47"/>
  <c r="G18" i="47"/>
  <c r="H18" i="47"/>
  <c r="I18" i="47"/>
  <c r="J18" i="47"/>
  <c r="K18" i="47"/>
  <c r="M18" i="47"/>
  <c r="N18" i="47"/>
  <c r="O18" i="47"/>
  <c r="P18" i="47"/>
  <c r="Q18" i="47"/>
  <c r="R18" i="47"/>
  <c r="T18" i="47"/>
  <c r="U18" i="47"/>
  <c r="V18" i="47"/>
  <c r="W18" i="47"/>
  <c r="X18" i="47"/>
  <c r="Y18" i="47"/>
  <c r="AA18" i="47"/>
  <c r="AB18" i="47"/>
  <c r="AC18" i="47"/>
  <c r="AD18" i="47"/>
  <c r="AE18" i="47"/>
  <c r="AF18" i="47"/>
  <c r="AH18" i="47"/>
  <c r="AI18" i="47"/>
  <c r="AJ18" i="47"/>
  <c r="AK18" i="47"/>
  <c r="AL18" i="47"/>
  <c r="AM18" i="47"/>
  <c r="AO18" i="47"/>
  <c r="AP18" i="47"/>
  <c r="AQ18" i="47"/>
  <c r="AR18" i="47"/>
  <c r="AS18" i="47"/>
  <c r="AT18" i="47"/>
  <c r="F19" i="47"/>
  <c r="G19" i="47"/>
  <c r="H19" i="47"/>
  <c r="I19" i="47"/>
  <c r="J19" i="47"/>
  <c r="K19" i="47"/>
  <c r="M19" i="47"/>
  <c r="N19" i="47"/>
  <c r="O19" i="47"/>
  <c r="P19" i="47"/>
  <c r="Q19" i="47"/>
  <c r="R19" i="47"/>
  <c r="T19" i="47"/>
  <c r="U19" i="47"/>
  <c r="V19" i="47"/>
  <c r="W19" i="47"/>
  <c r="X19" i="47"/>
  <c r="Y19" i="47"/>
  <c r="AA19" i="47"/>
  <c r="AB19" i="47"/>
  <c r="AC19" i="47"/>
  <c r="AD19" i="47"/>
  <c r="AE19" i="47"/>
  <c r="AF19" i="47"/>
  <c r="AH19" i="47"/>
  <c r="AI19" i="47"/>
  <c r="AJ19" i="47"/>
  <c r="AK19" i="47"/>
  <c r="AL19" i="47"/>
  <c r="AM19" i="47"/>
  <c r="AO19" i="47"/>
  <c r="AP19" i="47"/>
  <c r="AQ19" i="47"/>
  <c r="AR19" i="47"/>
  <c r="AS19" i="47"/>
  <c r="AT19" i="47"/>
  <c r="F20" i="47"/>
  <c r="G20" i="47"/>
  <c r="H20" i="47"/>
  <c r="I20" i="47"/>
  <c r="J20" i="47"/>
  <c r="K20" i="47"/>
  <c r="M20" i="47"/>
  <c r="N20" i="47"/>
  <c r="O20" i="47"/>
  <c r="P20" i="47"/>
  <c r="Q20" i="47"/>
  <c r="R20" i="47"/>
  <c r="T20" i="47"/>
  <c r="U20" i="47"/>
  <c r="V20" i="47"/>
  <c r="W20" i="47"/>
  <c r="X20" i="47"/>
  <c r="Y20" i="47"/>
  <c r="AA20" i="47"/>
  <c r="AB20" i="47"/>
  <c r="AC20" i="47"/>
  <c r="AD20" i="47"/>
  <c r="AE20" i="47"/>
  <c r="AF20" i="47"/>
  <c r="AH20" i="47"/>
  <c r="AI20" i="47"/>
  <c r="AJ20" i="47"/>
  <c r="AK20" i="47"/>
  <c r="AL20" i="47"/>
  <c r="AM20" i="47"/>
  <c r="AO20" i="47"/>
  <c r="AP20" i="47"/>
  <c r="AQ20" i="47"/>
  <c r="AR20" i="47"/>
  <c r="AS20" i="47"/>
  <c r="AT20" i="47"/>
  <c r="F21" i="47"/>
  <c r="G21" i="47"/>
  <c r="H21" i="47"/>
  <c r="I21" i="47"/>
  <c r="J21" i="47"/>
  <c r="K21" i="47"/>
  <c r="M21" i="47"/>
  <c r="N21" i="47"/>
  <c r="O21" i="47"/>
  <c r="P21" i="47"/>
  <c r="Q21" i="47"/>
  <c r="R21" i="47"/>
  <c r="T21" i="47"/>
  <c r="U21" i="47"/>
  <c r="V21" i="47"/>
  <c r="W21" i="47"/>
  <c r="X21" i="47"/>
  <c r="Y21" i="47"/>
  <c r="AA21" i="47"/>
  <c r="AB21" i="47"/>
  <c r="AC21" i="47"/>
  <c r="AD21" i="47"/>
  <c r="AE21" i="47"/>
  <c r="AF21" i="47"/>
  <c r="AH21" i="47"/>
  <c r="AI21" i="47"/>
  <c r="AJ21" i="47"/>
  <c r="AK21" i="47"/>
  <c r="AL21" i="47"/>
  <c r="AM21" i="47"/>
  <c r="AO21" i="47"/>
  <c r="AP21" i="47"/>
  <c r="AQ21" i="47"/>
  <c r="AR21" i="47"/>
  <c r="AS21" i="47"/>
  <c r="AT21" i="47"/>
  <c r="F22" i="47"/>
  <c r="G22" i="47"/>
  <c r="H22" i="47"/>
  <c r="I22" i="47"/>
  <c r="J22" i="47"/>
  <c r="K22" i="47"/>
  <c r="M22" i="47"/>
  <c r="N22" i="47"/>
  <c r="O22" i="47"/>
  <c r="P22" i="47"/>
  <c r="Q22" i="47"/>
  <c r="R22" i="47"/>
  <c r="T22" i="47"/>
  <c r="U22" i="47"/>
  <c r="V22" i="47"/>
  <c r="W22" i="47"/>
  <c r="X22" i="47"/>
  <c r="Y22" i="47"/>
  <c r="AA22" i="47"/>
  <c r="AB22" i="47"/>
  <c r="AC22" i="47"/>
  <c r="AD22" i="47"/>
  <c r="AE22" i="47"/>
  <c r="AF22" i="47"/>
  <c r="AH22" i="47"/>
  <c r="AI22" i="47"/>
  <c r="AJ22" i="47"/>
  <c r="AK22" i="47"/>
  <c r="AL22" i="47"/>
  <c r="AM22" i="47"/>
  <c r="AO22" i="47"/>
  <c r="AP22" i="47"/>
  <c r="AQ22" i="47"/>
  <c r="AR22" i="47"/>
  <c r="AS22" i="47"/>
  <c r="AT22" i="47"/>
  <c r="F23" i="47"/>
  <c r="G23" i="47"/>
  <c r="H23" i="47"/>
  <c r="I23" i="47"/>
  <c r="J23" i="47"/>
  <c r="K23" i="47"/>
  <c r="M23" i="47"/>
  <c r="N23" i="47"/>
  <c r="O23" i="47"/>
  <c r="P23" i="47"/>
  <c r="Q23" i="47"/>
  <c r="R23" i="47"/>
  <c r="T23" i="47"/>
  <c r="U23" i="47"/>
  <c r="V23" i="47"/>
  <c r="W23" i="47"/>
  <c r="X23" i="47"/>
  <c r="Y23" i="47"/>
  <c r="AA23" i="47"/>
  <c r="AB23" i="47"/>
  <c r="AC23" i="47"/>
  <c r="AD23" i="47"/>
  <c r="AE23" i="47"/>
  <c r="AF23" i="47"/>
  <c r="AH23" i="47"/>
  <c r="AI23" i="47"/>
  <c r="AJ23" i="47"/>
  <c r="AK23" i="47"/>
  <c r="AL23" i="47"/>
  <c r="AM23" i="47"/>
  <c r="AO23" i="47"/>
  <c r="AP23" i="47"/>
  <c r="AQ23" i="47"/>
  <c r="AR23" i="47"/>
  <c r="AS23" i="47"/>
  <c r="AT23" i="47"/>
  <c r="F24" i="47"/>
  <c r="G24" i="47"/>
  <c r="H24" i="47"/>
  <c r="I24" i="47"/>
  <c r="J24" i="47"/>
  <c r="K24" i="47"/>
  <c r="M24" i="47"/>
  <c r="N24" i="47"/>
  <c r="O24" i="47"/>
  <c r="P24" i="47"/>
  <c r="Q24" i="47"/>
  <c r="R24" i="47"/>
  <c r="T24" i="47"/>
  <c r="U24" i="47"/>
  <c r="V24" i="47"/>
  <c r="W24" i="47"/>
  <c r="X24" i="47"/>
  <c r="Y24" i="47"/>
  <c r="AA24" i="47"/>
  <c r="AB24" i="47"/>
  <c r="AC24" i="47"/>
  <c r="AD24" i="47"/>
  <c r="AE24" i="47"/>
  <c r="AF24" i="47"/>
  <c r="AH24" i="47"/>
  <c r="AI24" i="47"/>
  <c r="AJ24" i="47"/>
  <c r="AK24" i="47"/>
  <c r="AL24" i="47"/>
  <c r="AM24" i="47"/>
  <c r="AO24" i="47"/>
  <c r="AP24" i="47"/>
  <c r="AQ24" i="47"/>
  <c r="AR24" i="47"/>
  <c r="AS24" i="47"/>
  <c r="AT24" i="47"/>
  <c r="F25" i="47"/>
  <c r="G25" i="47"/>
  <c r="H25" i="47"/>
  <c r="I25" i="47"/>
  <c r="J25" i="47"/>
  <c r="K25" i="47"/>
  <c r="M25" i="47"/>
  <c r="N25" i="47"/>
  <c r="O25" i="47"/>
  <c r="P25" i="47"/>
  <c r="Q25" i="47"/>
  <c r="R25" i="47"/>
  <c r="T25" i="47"/>
  <c r="U25" i="47"/>
  <c r="V25" i="47"/>
  <c r="W25" i="47"/>
  <c r="X25" i="47"/>
  <c r="Y25" i="47"/>
  <c r="AA25" i="47"/>
  <c r="AB25" i="47"/>
  <c r="AC25" i="47"/>
  <c r="AD25" i="47"/>
  <c r="AE25" i="47"/>
  <c r="AF25" i="47"/>
  <c r="AH25" i="47"/>
  <c r="AI25" i="47"/>
  <c r="AJ25" i="47"/>
  <c r="AK25" i="47"/>
  <c r="AL25" i="47"/>
  <c r="AM25" i="47"/>
  <c r="AO25" i="47"/>
  <c r="AP25" i="47"/>
  <c r="AQ25" i="47"/>
  <c r="AR25" i="47"/>
  <c r="AS25" i="47"/>
  <c r="AT25" i="47"/>
  <c r="F26" i="47"/>
  <c r="G26" i="47"/>
  <c r="H26" i="47"/>
  <c r="I26" i="47"/>
  <c r="J26" i="47"/>
  <c r="K26" i="47"/>
  <c r="M26" i="47"/>
  <c r="N26" i="47"/>
  <c r="O26" i="47"/>
  <c r="P26" i="47"/>
  <c r="Q26" i="47"/>
  <c r="R26" i="47"/>
  <c r="T26" i="47"/>
  <c r="U26" i="47"/>
  <c r="V26" i="47"/>
  <c r="W26" i="47"/>
  <c r="X26" i="47"/>
  <c r="Y26" i="47"/>
  <c r="AA26" i="47"/>
  <c r="AB26" i="47"/>
  <c r="AC26" i="47"/>
  <c r="AD26" i="47"/>
  <c r="AE26" i="47"/>
  <c r="AF26" i="47"/>
  <c r="AH26" i="47"/>
  <c r="AI26" i="47"/>
  <c r="AJ26" i="47"/>
  <c r="AK26" i="47"/>
  <c r="AL26" i="47"/>
  <c r="AM26" i="47"/>
  <c r="AO26" i="47"/>
  <c r="AP26" i="47"/>
  <c r="AQ26" i="47"/>
  <c r="AR26" i="47"/>
  <c r="AS26" i="47"/>
  <c r="AT26" i="47"/>
  <c r="F27" i="47"/>
  <c r="G27" i="47"/>
  <c r="H27" i="47"/>
  <c r="I27" i="47"/>
  <c r="J27" i="47"/>
  <c r="K27" i="47"/>
  <c r="M27" i="47"/>
  <c r="N27" i="47"/>
  <c r="O27" i="47"/>
  <c r="P27" i="47"/>
  <c r="Q27" i="47"/>
  <c r="R27" i="47"/>
  <c r="T27" i="47"/>
  <c r="U27" i="47"/>
  <c r="V27" i="47"/>
  <c r="W27" i="47"/>
  <c r="X27" i="47"/>
  <c r="Y27" i="47"/>
  <c r="AA27" i="47"/>
  <c r="AB27" i="47"/>
  <c r="AC27" i="47"/>
  <c r="AD27" i="47"/>
  <c r="AE27" i="47"/>
  <c r="AF27" i="47"/>
  <c r="AH27" i="47"/>
  <c r="AI27" i="47"/>
  <c r="AJ27" i="47"/>
  <c r="AK27" i="47"/>
  <c r="AL27" i="47"/>
  <c r="AM27" i="47"/>
  <c r="AO27" i="47"/>
  <c r="AP27" i="47"/>
  <c r="AQ27" i="47"/>
  <c r="AR27" i="47"/>
  <c r="AS27" i="47"/>
  <c r="AT27" i="47"/>
  <c r="F28" i="47"/>
  <c r="G28" i="47"/>
  <c r="H28" i="47"/>
  <c r="I28" i="47"/>
  <c r="J28" i="47"/>
  <c r="K28" i="47"/>
  <c r="M28" i="47"/>
  <c r="N28" i="47"/>
  <c r="O28" i="47"/>
  <c r="P28" i="47"/>
  <c r="Q28" i="47"/>
  <c r="R28" i="47"/>
  <c r="T28" i="47"/>
  <c r="U28" i="47"/>
  <c r="V28" i="47"/>
  <c r="W28" i="47"/>
  <c r="X28" i="47"/>
  <c r="Y28" i="47"/>
  <c r="AA28" i="47"/>
  <c r="AB28" i="47"/>
  <c r="AC28" i="47"/>
  <c r="AD28" i="47"/>
  <c r="AE28" i="47"/>
  <c r="AF28" i="47"/>
  <c r="AH28" i="47"/>
  <c r="AI28" i="47"/>
  <c r="AJ28" i="47"/>
  <c r="AK28" i="47"/>
  <c r="AL28" i="47"/>
  <c r="AM28" i="47"/>
  <c r="AO28" i="47"/>
  <c r="AP28" i="47"/>
  <c r="AQ28" i="47"/>
  <c r="AR28" i="47"/>
  <c r="AS28" i="47"/>
  <c r="AT28" i="47"/>
  <c r="F29" i="47"/>
  <c r="G29" i="47"/>
  <c r="H29" i="47"/>
  <c r="I29" i="47"/>
  <c r="J29" i="47"/>
  <c r="K29" i="47"/>
  <c r="M29" i="47"/>
  <c r="N29" i="47"/>
  <c r="O29" i="47"/>
  <c r="P29" i="47"/>
  <c r="Q29" i="47"/>
  <c r="R29" i="47"/>
  <c r="T29" i="47"/>
  <c r="U29" i="47"/>
  <c r="V29" i="47"/>
  <c r="W29" i="47"/>
  <c r="X29" i="47"/>
  <c r="Y29" i="47"/>
  <c r="AA29" i="47"/>
  <c r="AB29" i="47"/>
  <c r="AC29" i="47"/>
  <c r="AD29" i="47"/>
  <c r="AE29" i="47"/>
  <c r="AF29" i="47"/>
  <c r="AH29" i="47"/>
  <c r="AI29" i="47"/>
  <c r="AJ29" i="47"/>
  <c r="AK29" i="47"/>
  <c r="AL29" i="47"/>
  <c r="AM29" i="47"/>
  <c r="AO29" i="47"/>
  <c r="AP29" i="47"/>
  <c r="AQ29" i="47"/>
  <c r="AR29" i="47"/>
  <c r="AS29" i="47"/>
  <c r="AT29" i="47"/>
  <c r="F30" i="47"/>
  <c r="G30" i="47"/>
  <c r="H30" i="47"/>
  <c r="I30" i="47"/>
  <c r="J30" i="47"/>
  <c r="K30" i="47"/>
  <c r="M30" i="47"/>
  <c r="N30" i="47"/>
  <c r="O30" i="47"/>
  <c r="P30" i="47"/>
  <c r="Q30" i="47"/>
  <c r="R30" i="47"/>
  <c r="T30" i="47"/>
  <c r="U30" i="47"/>
  <c r="V30" i="47"/>
  <c r="W30" i="47"/>
  <c r="X30" i="47"/>
  <c r="Y30" i="47"/>
  <c r="AA30" i="47"/>
  <c r="AB30" i="47"/>
  <c r="AC30" i="47"/>
  <c r="AD30" i="47"/>
  <c r="AE30" i="47"/>
  <c r="AF30" i="47"/>
  <c r="AH30" i="47"/>
  <c r="AI30" i="47"/>
  <c r="AJ30" i="47"/>
  <c r="AK30" i="47"/>
  <c r="AL30" i="47"/>
  <c r="AM30" i="47"/>
  <c r="AO30" i="47"/>
  <c r="AP30" i="47"/>
  <c r="AQ30" i="47"/>
  <c r="AR30" i="47"/>
  <c r="AS30" i="47"/>
  <c r="AT30" i="47"/>
  <c r="F31" i="47"/>
  <c r="G31" i="47"/>
  <c r="H31" i="47"/>
  <c r="I31" i="47"/>
  <c r="J31" i="47"/>
  <c r="K31" i="47"/>
  <c r="M31" i="47"/>
  <c r="N31" i="47"/>
  <c r="O31" i="47"/>
  <c r="P31" i="47"/>
  <c r="Q31" i="47"/>
  <c r="R31" i="47"/>
  <c r="T31" i="47"/>
  <c r="U31" i="47"/>
  <c r="V31" i="47"/>
  <c r="W31" i="47"/>
  <c r="X31" i="47"/>
  <c r="Y31" i="47"/>
  <c r="AA31" i="47"/>
  <c r="AB31" i="47"/>
  <c r="AC31" i="47"/>
  <c r="AD31" i="47"/>
  <c r="AE31" i="47"/>
  <c r="AF31" i="47"/>
  <c r="AH31" i="47"/>
  <c r="AI31" i="47"/>
  <c r="AJ31" i="47"/>
  <c r="AK31" i="47"/>
  <c r="AL31" i="47"/>
  <c r="AM31" i="47"/>
  <c r="AO31" i="47"/>
  <c r="AP31" i="47"/>
  <c r="AQ31" i="47"/>
  <c r="AR31" i="47"/>
  <c r="AS31" i="47"/>
  <c r="AT31" i="47"/>
  <c r="F32" i="47"/>
  <c r="G32" i="47"/>
  <c r="H32" i="47"/>
  <c r="I32" i="47"/>
  <c r="J32" i="47"/>
  <c r="K32" i="47"/>
  <c r="M32" i="47"/>
  <c r="N32" i="47"/>
  <c r="O32" i="47"/>
  <c r="P32" i="47"/>
  <c r="Q32" i="47"/>
  <c r="R32" i="47"/>
  <c r="T32" i="47"/>
  <c r="U32" i="47"/>
  <c r="V32" i="47"/>
  <c r="W32" i="47"/>
  <c r="X32" i="47"/>
  <c r="Y32" i="47"/>
  <c r="AA32" i="47"/>
  <c r="AB32" i="47"/>
  <c r="AC32" i="47"/>
  <c r="AD32" i="47"/>
  <c r="AE32" i="47"/>
  <c r="AF32" i="47"/>
  <c r="AH32" i="47"/>
  <c r="AI32" i="47"/>
  <c r="AJ32" i="47"/>
  <c r="AK32" i="47"/>
  <c r="AL32" i="47"/>
  <c r="AM32" i="47"/>
  <c r="AO32" i="47"/>
  <c r="AP32" i="47"/>
  <c r="AQ32" i="47"/>
  <c r="AR32" i="47"/>
  <c r="AS32" i="47"/>
  <c r="AT32" i="47"/>
  <c r="F33" i="47"/>
  <c r="G33" i="47"/>
  <c r="H33" i="47"/>
  <c r="I33" i="47"/>
  <c r="J33" i="47"/>
  <c r="K33" i="47"/>
  <c r="M33" i="47"/>
  <c r="N33" i="47"/>
  <c r="O33" i="47"/>
  <c r="P33" i="47"/>
  <c r="Q33" i="47"/>
  <c r="R33" i="47"/>
  <c r="T33" i="47"/>
  <c r="U33" i="47"/>
  <c r="V33" i="47"/>
  <c r="W33" i="47"/>
  <c r="X33" i="47"/>
  <c r="Y33" i="47"/>
  <c r="AA33" i="47"/>
  <c r="AB33" i="47"/>
  <c r="AC33" i="47"/>
  <c r="AD33" i="47"/>
  <c r="AE33" i="47"/>
  <c r="AF33" i="47"/>
  <c r="AH33" i="47"/>
  <c r="AI33" i="47"/>
  <c r="AJ33" i="47"/>
  <c r="AK33" i="47"/>
  <c r="AL33" i="47"/>
  <c r="AM33" i="47"/>
  <c r="AO33" i="47"/>
  <c r="AP33" i="47"/>
  <c r="AQ33" i="47"/>
  <c r="AR33" i="47"/>
  <c r="AS33" i="47"/>
  <c r="AT33" i="47"/>
  <c r="F34" i="47"/>
  <c r="G34" i="47"/>
  <c r="H34" i="47"/>
  <c r="I34" i="47"/>
  <c r="J34" i="47"/>
  <c r="K34" i="47"/>
  <c r="M34" i="47"/>
  <c r="N34" i="47"/>
  <c r="O34" i="47"/>
  <c r="P34" i="47"/>
  <c r="Q34" i="47"/>
  <c r="R34" i="47"/>
  <c r="T34" i="47"/>
  <c r="U34" i="47"/>
  <c r="V34" i="47"/>
  <c r="W34" i="47"/>
  <c r="X34" i="47"/>
  <c r="Y34" i="47"/>
  <c r="AA34" i="47"/>
  <c r="AB34" i="47"/>
  <c r="AC34" i="47"/>
  <c r="AD34" i="47"/>
  <c r="AE34" i="47"/>
  <c r="AF34" i="47"/>
  <c r="AH34" i="47"/>
  <c r="AI34" i="47"/>
  <c r="AJ34" i="47"/>
  <c r="AK34" i="47"/>
  <c r="AL34" i="47"/>
  <c r="AM34" i="47"/>
  <c r="AO34" i="47"/>
  <c r="AP34" i="47"/>
  <c r="AQ34" i="47"/>
  <c r="AR34" i="47"/>
  <c r="AS34" i="47"/>
  <c r="AT34" i="47"/>
  <c r="F35" i="47"/>
  <c r="G35" i="47"/>
  <c r="H35" i="47"/>
  <c r="I35" i="47"/>
  <c r="J35" i="47"/>
  <c r="K35" i="47"/>
  <c r="M35" i="47"/>
  <c r="N35" i="47"/>
  <c r="O35" i="47"/>
  <c r="P35" i="47"/>
  <c r="Q35" i="47"/>
  <c r="R35" i="47"/>
  <c r="T35" i="47"/>
  <c r="U35" i="47"/>
  <c r="V35" i="47"/>
  <c r="W35" i="47"/>
  <c r="X35" i="47"/>
  <c r="Y35" i="47"/>
  <c r="AA35" i="47"/>
  <c r="AB35" i="47"/>
  <c r="AC35" i="47"/>
  <c r="AD35" i="47"/>
  <c r="AE35" i="47"/>
  <c r="AF35" i="47"/>
  <c r="AH35" i="47"/>
  <c r="AI35" i="47"/>
  <c r="AJ35" i="47"/>
  <c r="AK35" i="47"/>
  <c r="AL35" i="47"/>
  <c r="AM35" i="47"/>
  <c r="AO35" i="47"/>
  <c r="AP35" i="47"/>
  <c r="AQ35" i="47"/>
  <c r="AR35" i="47"/>
  <c r="AS35" i="47"/>
  <c r="AT35" i="47"/>
  <c r="F36" i="47"/>
  <c r="G36" i="47"/>
  <c r="H36" i="47"/>
  <c r="I36" i="47"/>
  <c r="J36" i="47"/>
  <c r="K36" i="47"/>
  <c r="M36" i="47"/>
  <c r="N36" i="47"/>
  <c r="O36" i="47"/>
  <c r="P36" i="47"/>
  <c r="Q36" i="47"/>
  <c r="R36" i="47"/>
  <c r="T36" i="47"/>
  <c r="U36" i="47"/>
  <c r="V36" i="47"/>
  <c r="W36" i="47"/>
  <c r="X36" i="47"/>
  <c r="Y36" i="47"/>
  <c r="AA36" i="47"/>
  <c r="AB36" i="47"/>
  <c r="AC36" i="47"/>
  <c r="AD36" i="47"/>
  <c r="AE36" i="47"/>
  <c r="AF36" i="47"/>
  <c r="AH36" i="47"/>
  <c r="AI36" i="47"/>
  <c r="AJ36" i="47"/>
  <c r="AK36" i="47"/>
  <c r="AL36" i="47"/>
  <c r="AM36" i="47"/>
  <c r="AO36" i="47"/>
  <c r="AP36" i="47"/>
  <c r="AQ36" i="47"/>
  <c r="AR36" i="47"/>
  <c r="AS36" i="47"/>
  <c r="AT36" i="47"/>
  <c r="F37" i="47"/>
  <c r="G37" i="47"/>
  <c r="H37" i="47"/>
  <c r="I37" i="47"/>
  <c r="J37" i="47"/>
  <c r="K37" i="47"/>
  <c r="M37" i="47"/>
  <c r="N37" i="47"/>
  <c r="O37" i="47"/>
  <c r="P37" i="47"/>
  <c r="Q37" i="47"/>
  <c r="R37" i="47"/>
  <c r="T37" i="47"/>
  <c r="U37" i="47"/>
  <c r="V37" i="47"/>
  <c r="W37" i="47"/>
  <c r="X37" i="47"/>
  <c r="Y37" i="47"/>
  <c r="AA37" i="47"/>
  <c r="AB37" i="47"/>
  <c r="AC37" i="47"/>
  <c r="AD37" i="47"/>
  <c r="AE37" i="47"/>
  <c r="AF37" i="47"/>
  <c r="AH37" i="47"/>
  <c r="AI37" i="47"/>
  <c r="AJ37" i="47"/>
  <c r="AK37" i="47"/>
  <c r="AL37" i="47"/>
  <c r="AM37" i="47"/>
  <c r="AO37" i="47"/>
  <c r="AP37" i="47"/>
  <c r="AQ37" i="47"/>
  <c r="AR37" i="47"/>
  <c r="AS37" i="47"/>
  <c r="AT37" i="47"/>
  <c r="F38" i="47"/>
  <c r="G38" i="47"/>
  <c r="H38" i="47"/>
  <c r="I38" i="47"/>
  <c r="J38" i="47"/>
  <c r="K38" i="47"/>
  <c r="M38" i="47"/>
  <c r="N38" i="47"/>
  <c r="O38" i="47"/>
  <c r="P38" i="47"/>
  <c r="Q38" i="47"/>
  <c r="R38" i="47"/>
  <c r="T38" i="47"/>
  <c r="U38" i="47"/>
  <c r="V38" i="47"/>
  <c r="W38" i="47"/>
  <c r="X38" i="47"/>
  <c r="Y38" i="47"/>
  <c r="AA38" i="47"/>
  <c r="AB38" i="47"/>
  <c r="AC38" i="47"/>
  <c r="AD38" i="47"/>
  <c r="AE38" i="47"/>
  <c r="AF38" i="47"/>
  <c r="AH38" i="47"/>
  <c r="AI38" i="47"/>
  <c r="AJ38" i="47"/>
  <c r="AK38" i="47"/>
  <c r="AL38" i="47"/>
  <c r="AM38" i="47"/>
  <c r="AO38" i="47"/>
  <c r="AP38" i="47"/>
  <c r="AQ38" i="47"/>
  <c r="AR38" i="47"/>
  <c r="AS38" i="47"/>
  <c r="AT38" i="47"/>
  <c r="F39" i="47"/>
  <c r="G39" i="47"/>
  <c r="H39" i="47"/>
  <c r="I39" i="47"/>
  <c r="J39" i="47"/>
  <c r="K39" i="47"/>
  <c r="M39" i="47"/>
  <c r="N39" i="47"/>
  <c r="O39" i="47"/>
  <c r="P39" i="47"/>
  <c r="Q39" i="47"/>
  <c r="R39" i="47"/>
  <c r="T39" i="47"/>
  <c r="U39" i="47"/>
  <c r="V39" i="47"/>
  <c r="W39" i="47"/>
  <c r="X39" i="47"/>
  <c r="Y39" i="47"/>
  <c r="AA39" i="47"/>
  <c r="AB39" i="47"/>
  <c r="AC39" i="47"/>
  <c r="AD39" i="47"/>
  <c r="AE39" i="47"/>
  <c r="AF39" i="47"/>
  <c r="AH39" i="47"/>
  <c r="AI39" i="47"/>
  <c r="AJ39" i="47"/>
  <c r="AK39" i="47"/>
  <c r="AL39" i="47"/>
  <c r="AM39" i="47"/>
  <c r="AO39" i="47"/>
  <c r="AP39" i="47"/>
  <c r="AQ39" i="47"/>
  <c r="AR39" i="47"/>
  <c r="AS39" i="47"/>
  <c r="AT39" i="47"/>
  <c r="F40" i="47"/>
  <c r="G40" i="47"/>
  <c r="H40" i="47"/>
  <c r="I40" i="47"/>
  <c r="J40" i="47"/>
  <c r="K40" i="47"/>
  <c r="M40" i="47"/>
  <c r="N40" i="47"/>
  <c r="O40" i="47"/>
  <c r="P40" i="47"/>
  <c r="Q40" i="47"/>
  <c r="R40" i="47"/>
  <c r="T40" i="47"/>
  <c r="U40" i="47"/>
  <c r="V40" i="47"/>
  <c r="W40" i="47"/>
  <c r="X40" i="47"/>
  <c r="Y40" i="47"/>
  <c r="AA40" i="47"/>
  <c r="AB40" i="47"/>
  <c r="AC40" i="47"/>
  <c r="AD40" i="47"/>
  <c r="AE40" i="47"/>
  <c r="AF40" i="47"/>
  <c r="AH40" i="47"/>
  <c r="AI40" i="47"/>
  <c r="AJ40" i="47"/>
  <c r="AK40" i="47"/>
  <c r="AL40" i="47"/>
  <c r="AM40" i="47"/>
  <c r="AO40" i="47"/>
  <c r="AP40" i="47"/>
  <c r="AQ40" i="47"/>
  <c r="AR40" i="47"/>
  <c r="AS40" i="47"/>
  <c r="AT40" i="47"/>
  <c r="F41" i="47"/>
  <c r="G41" i="47"/>
  <c r="H41" i="47"/>
  <c r="I41" i="47"/>
  <c r="J41" i="47"/>
  <c r="K41" i="47"/>
  <c r="M41" i="47"/>
  <c r="N41" i="47"/>
  <c r="O41" i="47"/>
  <c r="P41" i="47"/>
  <c r="Q41" i="47"/>
  <c r="R41" i="47"/>
  <c r="T41" i="47"/>
  <c r="U41" i="47"/>
  <c r="V41" i="47"/>
  <c r="W41" i="47"/>
  <c r="X41" i="47"/>
  <c r="Y41" i="47"/>
  <c r="AA41" i="47"/>
  <c r="AB41" i="47"/>
  <c r="AC41" i="47"/>
  <c r="AD41" i="47"/>
  <c r="AE41" i="47"/>
  <c r="AF41" i="47"/>
  <c r="AH41" i="47"/>
  <c r="AI41" i="47"/>
  <c r="AJ41" i="47"/>
  <c r="AK41" i="47"/>
  <c r="AL41" i="47"/>
  <c r="AM41" i="47"/>
  <c r="AO41" i="47"/>
  <c r="AP41" i="47"/>
  <c r="AQ41" i="47"/>
  <c r="AR41" i="47"/>
  <c r="AS41" i="47"/>
  <c r="AT41" i="47"/>
  <c r="F42" i="47"/>
  <c r="G42" i="47"/>
  <c r="H42" i="47"/>
  <c r="I42" i="47"/>
  <c r="J42" i="47"/>
  <c r="K42" i="47"/>
  <c r="M42" i="47"/>
  <c r="N42" i="47"/>
  <c r="O42" i="47"/>
  <c r="P42" i="47"/>
  <c r="Q42" i="47"/>
  <c r="R42" i="47"/>
  <c r="T42" i="47"/>
  <c r="U42" i="47"/>
  <c r="V42" i="47"/>
  <c r="W42" i="47"/>
  <c r="X42" i="47"/>
  <c r="Y42" i="47"/>
  <c r="AA42" i="47"/>
  <c r="AB42" i="47"/>
  <c r="AC42" i="47"/>
  <c r="AD42" i="47"/>
  <c r="AE42" i="47"/>
  <c r="AF42" i="47"/>
  <c r="AH42" i="47"/>
  <c r="AI42" i="47"/>
  <c r="AJ42" i="47"/>
  <c r="AK42" i="47"/>
  <c r="AL42" i="47"/>
  <c r="AM42" i="47"/>
  <c r="AO42" i="47"/>
  <c r="AP42" i="47"/>
  <c r="AQ42" i="47"/>
  <c r="AR42" i="47"/>
  <c r="AS42" i="47"/>
  <c r="AT42" i="47"/>
  <c r="F43" i="47"/>
  <c r="G43" i="47"/>
  <c r="H43" i="47"/>
  <c r="I43" i="47"/>
  <c r="J43" i="47"/>
  <c r="K43" i="47"/>
  <c r="M43" i="47"/>
  <c r="N43" i="47"/>
  <c r="O43" i="47"/>
  <c r="P43" i="47"/>
  <c r="Q43" i="47"/>
  <c r="R43" i="47"/>
  <c r="T43" i="47"/>
  <c r="U43" i="47"/>
  <c r="V43" i="47"/>
  <c r="W43" i="47"/>
  <c r="X43" i="47"/>
  <c r="Y43" i="47"/>
  <c r="AA43" i="47"/>
  <c r="AB43" i="47"/>
  <c r="AC43" i="47"/>
  <c r="AD43" i="47"/>
  <c r="AE43" i="47"/>
  <c r="AF43" i="47"/>
  <c r="AH43" i="47"/>
  <c r="AI43" i="47"/>
  <c r="AJ43" i="47"/>
  <c r="AK43" i="47"/>
  <c r="AL43" i="47"/>
  <c r="AM43" i="47"/>
  <c r="AO43" i="47"/>
  <c r="AP43" i="47"/>
  <c r="AQ43" i="47"/>
  <c r="AR43" i="47"/>
  <c r="AS43" i="47"/>
  <c r="AT43" i="47"/>
  <c r="F44" i="47"/>
  <c r="G44" i="47"/>
  <c r="H44" i="47"/>
  <c r="I44" i="47"/>
  <c r="J44" i="47"/>
  <c r="K44" i="47"/>
  <c r="M44" i="47"/>
  <c r="N44" i="47"/>
  <c r="O44" i="47"/>
  <c r="P44" i="47"/>
  <c r="Q44" i="47"/>
  <c r="R44" i="47"/>
  <c r="T44" i="47"/>
  <c r="U44" i="47"/>
  <c r="V44" i="47"/>
  <c r="W44" i="47"/>
  <c r="X44" i="47"/>
  <c r="Y44" i="47"/>
  <c r="AA44" i="47"/>
  <c r="AB44" i="47"/>
  <c r="AC44" i="47"/>
  <c r="AD44" i="47"/>
  <c r="AE44" i="47"/>
  <c r="AF44" i="47"/>
  <c r="AH44" i="47"/>
  <c r="AI44" i="47"/>
  <c r="AJ44" i="47"/>
  <c r="AK44" i="47"/>
  <c r="AL44" i="47"/>
  <c r="AM44" i="47"/>
  <c r="AO44" i="47"/>
  <c r="AP44" i="47"/>
  <c r="AQ44" i="47"/>
  <c r="AR44" i="47"/>
  <c r="AS44" i="47"/>
  <c r="AT44" i="47"/>
  <c r="F45" i="47"/>
  <c r="G45" i="47"/>
  <c r="H45" i="47"/>
  <c r="I45" i="47"/>
  <c r="J45" i="47"/>
  <c r="K45" i="47"/>
  <c r="M45" i="47"/>
  <c r="N45" i="47"/>
  <c r="O45" i="47"/>
  <c r="P45" i="47"/>
  <c r="Q45" i="47"/>
  <c r="R45" i="47"/>
  <c r="T45" i="47"/>
  <c r="U45" i="47"/>
  <c r="V45" i="47"/>
  <c r="W45" i="47"/>
  <c r="X45" i="47"/>
  <c r="Y45" i="47"/>
  <c r="AA45" i="47"/>
  <c r="AB45" i="47"/>
  <c r="AC45" i="47"/>
  <c r="AD45" i="47"/>
  <c r="AE45" i="47"/>
  <c r="AF45" i="47"/>
  <c r="AH45" i="47"/>
  <c r="AI45" i="47"/>
  <c r="AJ45" i="47"/>
  <c r="AK45" i="47"/>
  <c r="AL45" i="47"/>
  <c r="AM45" i="47"/>
  <c r="AO45" i="47"/>
  <c r="AP45" i="47"/>
  <c r="AQ45" i="47"/>
  <c r="AR45" i="47"/>
  <c r="AS45" i="47"/>
  <c r="AT45" i="47"/>
  <c r="F46" i="47"/>
  <c r="G46" i="47"/>
  <c r="H46" i="47"/>
  <c r="I46" i="47"/>
  <c r="J46" i="47"/>
  <c r="K46" i="47"/>
  <c r="M46" i="47"/>
  <c r="N46" i="47"/>
  <c r="O46" i="47"/>
  <c r="P46" i="47"/>
  <c r="Q46" i="47"/>
  <c r="R46" i="47"/>
  <c r="T46" i="47"/>
  <c r="U46" i="47"/>
  <c r="V46" i="47"/>
  <c r="W46" i="47"/>
  <c r="X46" i="47"/>
  <c r="Y46" i="47"/>
  <c r="AA46" i="47"/>
  <c r="AB46" i="47"/>
  <c r="AC46" i="47"/>
  <c r="AD46" i="47"/>
  <c r="AE46" i="47"/>
  <c r="AF46" i="47"/>
  <c r="AH46" i="47"/>
  <c r="AI46" i="47"/>
  <c r="AJ46" i="47"/>
  <c r="AK46" i="47"/>
  <c r="AL46" i="47"/>
  <c r="AM46" i="47"/>
  <c r="AO46" i="47"/>
  <c r="AP46" i="47"/>
  <c r="AQ46" i="47"/>
  <c r="AR46" i="47"/>
  <c r="AS46" i="47"/>
  <c r="AT46" i="47"/>
  <c r="F47" i="47"/>
  <c r="G47" i="47"/>
  <c r="H47" i="47"/>
  <c r="I47" i="47"/>
  <c r="J47" i="47"/>
  <c r="K47" i="47"/>
  <c r="M47" i="47"/>
  <c r="N47" i="47"/>
  <c r="O47" i="47"/>
  <c r="P47" i="47"/>
  <c r="Q47" i="47"/>
  <c r="R47" i="47"/>
  <c r="T47" i="47"/>
  <c r="U47" i="47"/>
  <c r="V47" i="47"/>
  <c r="W47" i="47"/>
  <c r="X47" i="47"/>
  <c r="Y47" i="47"/>
  <c r="AA47" i="47"/>
  <c r="AB47" i="47"/>
  <c r="AC47" i="47"/>
  <c r="AD47" i="47"/>
  <c r="AE47" i="47"/>
  <c r="AF47" i="47"/>
  <c r="AH47" i="47"/>
  <c r="AI47" i="47"/>
  <c r="AJ47" i="47"/>
  <c r="AK47" i="47"/>
  <c r="AL47" i="47"/>
  <c r="AM47" i="47"/>
  <c r="AO47" i="47"/>
  <c r="AP47" i="47"/>
  <c r="AQ47" i="47"/>
  <c r="AR47" i="47"/>
  <c r="AS47" i="47"/>
  <c r="AT47" i="47"/>
  <c r="F48" i="47"/>
  <c r="G48" i="47"/>
  <c r="H48" i="47"/>
  <c r="I48" i="47"/>
  <c r="J48" i="47"/>
  <c r="K48" i="47"/>
  <c r="M48" i="47"/>
  <c r="N48" i="47"/>
  <c r="O48" i="47"/>
  <c r="P48" i="47"/>
  <c r="Q48" i="47"/>
  <c r="R48" i="47"/>
  <c r="T48" i="47"/>
  <c r="U48" i="47"/>
  <c r="V48" i="47"/>
  <c r="W48" i="47"/>
  <c r="X48" i="47"/>
  <c r="Y48" i="47"/>
  <c r="AA48" i="47"/>
  <c r="AB48" i="47"/>
  <c r="AC48" i="47"/>
  <c r="AD48" i="47"/>
  <c r="AE48" i="47"/>
  <c r="AF48" i="47"/>
  <c r="AH48" i="47"/>
  <c r="AI48" i="47"/>
  <c r="AJ48" i="47"/>
  <c r="AK48" i="47"/>
  <c r="AL48" i="47"/>
  <c r="AM48" i="47"/>
  <c r="AO48" i="47"/>
  <c r="AP48" i="47"/>
  <c r="AQ48" i="47"/>
  <c r="AR48" i="47"/>
  <c r="AS48" i="47"/>
  <c r="AT48" i="47"/>
  <c r="F49" i="47"/>
  <c r="G49" i="47"/>
  <c r="H49" i="47"/>
  <c r="I49" i="47"/>
  <c r="J49" i="47"/>
  <c r="K49" i="47"/>
  <c r="M49" i="47"/>
  <c r="N49" i="47"/>
  <c r="O49" i="47"/>
  <c r="P49" i="47"/>
  <c r="Q49" i="47"/>
  <c r="R49" i="47"/>
  <c r="T49" i="47"/>
  <c r="U49" i="47"/>
  <c r="V49" i="47"/>
  <c r="W49" i="47"/>
  <c r="X49" i="47"/>
  <c r="Y49" i="47"/>
  <c r="AA49" i="47"/>
  <c r="AB49" i="47"/>
  <c r="AC49" i="47"/>
  <c r="AD49" i="47"/>
  <c r="AE49" i="47"/>
  <c r="AF49" i="47"/>
  <c r="AH49" i="47"/>
  <c r="AI49" i="47"/>
  <c r="AJ49" i="47"/>
  <c r="AK49" i="47"/>
  <c r="AL49" i="47"/>
  <c r="AM49" i="47"/>
  <c r="AO49" i="47"/>
  <c r="AP49" i="47"/>
  <c r="AQ49" i="47"/>
  <c r="AR49" i="47"/>
  <c r="AS49" i="47"/>
  <c r="AT49" i="47"/>
  <c r="F50" i="47"/>
  <c r="G50" i="47"/>
  <c r="H50" i="47"/>
  <c r="I50" i="47"/>
  <c r="J50" i="47"/>
  <c r="K50" i="47"/>
  <c r="M50" i="47"/>
  <c r="N50" i="47"/>
  <c r="O50" i="47"/>
  <c r="P50" i="47"/>
  <c r="Q50" i="47"/>
  <c r="R50" i="47"/>
  <c r="T50" i="47"/>
  <c r="U50" i="47"/>
  <c r="V50" i="47"/>
  <c r="W50" i="47"/>
  <c r="X50" i="47"/>
  <c r="Y50" i="47"/>
  <c r="AA50" i="47"/>
  <c r="AB50" i="47"/>
  <c r="AC50" i="47"/>
  <c r="AD50" i="47"/>
  <c r="AE50" i="47"/>
  <c r="AF50" i="47"/>
  <c r="AH50" i="47"/>
  <c r="AI50" i="47"/>
  <c r="AJ50" i="47"/>
  <c r="AK50" i="47"/>
  <c r="AL50" i="47"/>
  <c r="AM50" i="47"/>
  <c r="AO50" i="47"/>
  <c r="AP50" i="47"/>
  <c r="AQ50" i="47"/>
  <c r="AR50" i="47"/>
  <c r="AS50" i="47"/>
  <c r="AT50" i="47"/>
  <c r="F51" i="47"/>
  <c r="G51" i="47"/>
  <c r="H51" i="47"/>
  <c r="I51" i="47"/>
  <c r="J51" i="47"/>
  <c r="K51" i="47"/>
  <c r="M51" i="47"/>
  <c r="N51" i="47"/>
  <c r="O51" i="47"/>
  <c r="P51" i="47"/>
  <c r="Q51" i="47"/>
  <c r="R51" i="47"/>
  <c r="T51" i="47"/>
  <c r="U51" i="47"/>
  <c r="V51" i="47"/>
  <c r="W51" i="47"/>
  <c r="X51" i="47"/>
  <c r="Y51" i="47"/>
  <c r="AA51" i="47"/>
  <c r="AB51" i="47"/>
  <c r="AC51" i="47"/>
  <c r="AD51" i="47"/>
  <c r="AE51" i="47"/>
  <c r="AF51" i="47"/>
  <c r="AH51" i="47"/>
  <c r="AI51" i="47"/>
  <c r="AJ51" i="47"/>
  <c r="AK51" i="47"/>
  <c r="AL51" i="47"/>
  <c r="AM51" i="47"/>
  <c r="AO51" i="47"/>
  <c r="AP51" i="47"/>
  <c r="AQ51" i="47"/>
  <c r="AR51" i="47"/>
  <c r="AS51" i="47"/>
  <c r="AT51" i="47"/>
  <c r="F52" i="47"/>
  <c r="G52" i="47"/>
  <c r="H52" i="47"/>
  <c r="I52" i="47"/>
  <c r="J52" i="47"/>
  <c r="K52" i="47"/>
  <c r="M52" i="47"/>
  <c r="N52" i="47"/>
  <c r="O52" i="47"/>
  <c r="P52" i="47"/>
  <c r="Q52" i="47"/>
  <c r="R52" i="47"/>
  <c r="T52" i="47"/>
  <c r="U52" i="47"/>
  <c r="V52" i="47"/>
  <c r="W52" i="47"/>
  <c r="X52" i="47"/>
  <c r="Y52" i="47"/>
  <c r="AA52" i="47"/>
  <c r="AB52" i="47"/>
  <c r="AC52" i="47"/>
  <c r="AD52" i="47"/>
  <c r="AE52" i="47"/>
  <c r="AF52" i="47"/>
  <c r="AH52" i="47"/>
  <c r="AI52" i="47"/>
  <c r="AJ52" i="47"/>
  <c r="AK52" i="47"/>
  <c r="AL52" i="47"/>
  <c r="AM52" i="47"/>
  <c r="AO52" i="47"/>
  <c r="AP52" i="47"/>
  <c r="AQ52" i="47"/>
  <c r="AR52" i="47"/>
  <c r="AS52" i="47"/>
  <c r="AT52" i="47"/>
  <c r="F53" i="47"/>
  <c r="G53" i="47"/>
  <c r="H53" i="47"/>
  <c r="I53" i="47"/>
  <c r="J53" i="47"/>
  <c r="K53" i="47"/>
  <c r="M53" i="47"/>
  <c r="N53" i="47"/>
  <c r="O53" i="47"/>
  <c r="P53" i="47"/>
  <c r="Q53" i="47"/>
  <c r="R53" i="47"/>
  <c r="T53" i="47"/>
  <c r="U53" i="47"/>
  <c r="V53" i="47"/>
  <c r="W53" i="47"/>
  <c r="X53" i="47"/>
  <c r="Y53" i="47"/>
  <c r="AA53" i="47"/>
  <c r="AB53" i="47"/>
  <c r="AC53" i="47"/>
  <c r="AD53" i="47"/>
  <c r="AE53" i="47"/>
  <c r="AF53" i="47"/>
  <c r="AH53" i="47"/>
  <c r="AI53" i="47"/>
  <c r="AJ53" i="47"/>
  <c r="AK53" i="47"/>
  <c r="AL53" i="47"/>
  <c r="AM53" i="47"/>
  <c r="AO53" i="47"/>
  <c r="AP53" i="47"/>
  <c r="AQ53" i="47"/>
  <c r="AR53" i="47"/>
  <c r="AS53" i="47"/>
  <c r="AT53" i="47"/>
  <c r="F54" i="47"/>
  <c r="G54" i="47"/>
  <c r="H54" i="47"/>
  <c r="I54" i="47"/>
  <c r="J54" i="47"/>
  <c r="K54" i="47"/>
  <c r="M54" i="47"/>
  <c r="N54" i="47"/>
  <c r="O54" i="47"/>
  <c r="P54" i="47"/>
  <c r="Q54" i="47"/>
  <c r="R54" i="47"/>
  <c r="T54" i="47"/>
  <c r="U54" i="47"/>
  <c r="V54" i="47"/>
  <c r="W54" i="47"/>
  <c r="X54" i="47"/>
  <c r="Y54" i="47"/>
  <c r="AA54" i="47"/>
  <c r="AB54" i="47"/>
  <c r="AC54" i="47"/>
  <c r="AD54" i="47"/>
  <c r="AE54" i="47"/>
  <c r="AF54" i="47"/>
  <c r="AH54" i="47"/>
  <c r="AI54" i="47"/>
  <c r="AJ54" i="47"/>
  <c r="AK54" i="47"/>
  <c r="AL54" i="47"/>
  <c r="AM54" i="47"/>
  <c r="AO54" i="47"/>
  <c r="AP54" i="47"/>
  <c r="AQ54" i="47"/>
  <c r="AR54" i="47"/>
  <c r="AS54" i="47"/>
  <c r="AT54" i="47"/>
  <c r="F55" i="47"/>
  <c r="G55" i="47"/>
  <c r="H55" i="47"/>
  <c r="I55" i="47"/>
  <c r="J55" i="47"/>
  <c r="K55" i="47"/>
  <c r="M55" i="47"/>
  <c r="N55" i="47"/>
  <c r="O55" i="47"/>
  <c r="P55" i="47"/>
  <c r="Q55" i="47"/>
  <c r="R55" i="47"/>
  <c r="T55" i="47"/>
  <c r="U55" i="47"/>
  <c r="V55" i="47"/>
  <c r="W55" i="47"/>
  <c r="X55" i="47"/>
  <c r="Y55" i="47"/>
  <c r="AA55" i="47"/>
  <c r="AB55" i="47"/>
  <c r="AC55" i="47"/>
  <c r="AD55" i="47"/>
  <c r="AE55" i="47"/>
  <c r="AF55" i="47"/>
  <c r="AH55" i="47"/>
  <c r="AI55" i="47"/>
  <c r="AJ55" i="47"/>
  <c r="AK55" i="47"/>
  <c r="AL55" i="47"/>
  <c r="AM55" i="47"/>
  <c r="AO55" i="47"/>
  <c r="AP55" i="47"/>
  <c r="AQ55" i="47"/>
  <c r="AR55" i="47"/>
  <c r="AS55" i="47"/>
  <c r="AT55" i="47"/>
  <c r="F56" i="47"/>
  <c r="G56" i="47"/>
  <c r="H56" i="47"/>
  <c r="I56" i="47"/>
  <c r="J56" i="47"/>
  <c r="K56" i="47"/>
  <c r="M56" i="47"/>
  <c r="N56" i="47"/>
  <c r="O56" i="47"/>
  <c r="P56" i="47"/>
  <c r="Q56" i="47"/>
  <c r="R56" i="47"/>
  <c r="T56" i="47"/>
  <c r="U56" i="47"/>
  <c r="V56" i="47"/>
  <c r="W56" i="47"/>
  <c r="X56" i="47"/>
  <c r="Y56" i="47"/>
  <c r="AA56" i="47"/>
  <c r="AB56" i="47"/>
  <c r="AC56" i="47"/>
  <c r="AD56" i="47"/>
  <c r="AE56" i="47"/>
  <c r="AF56" i="47"/>
  <c r="AH56" i="47"/>
  <c r="AI56" i="47"/>
  <c r="AJ56" i="47"/>
  <c r="AK56" i="47"/>
  <c r="AL56" i="47"/>
  <c r="AM56" i="47"/>
  <c r="AO56" i="47"/>
  <c r="AP56" i="47"/>
  <c r="AQ56" i="47"/>
  <c r="AR56" i="47"/>
  <c r="AS56" i="47"/>
  <c r="AT56" i="47"/>
  <c r="F57" i="47"/>
  <c r="G57" i="47"/>
  <c r="H57" i="47"/>
  <c r="I57" i="47"/>
  <c r="J57" i="47"/>
  <c r="K57" i="47"/>
  <c r="M57" i="47"/>
  <c r="N57" i="47"/>
  <c r="O57" i="47"/>
  <c r="P57" i="47"/>
  <c r="Q57" i="47"/>
  <c r="R57" i="47"/>
  <c r="T57" i="47"/>
  <c r="U57" i="47"/>
  <c r="V57" i="47"/>
  <c r="W57" i="47"/>
  <c r="X57" i="47"/>
  <c r="Y57" i="47"/>
  <c r="AA57" i="47"/>
  <c r="AB57" i="47"/>
  <c r="AC57" i="47"/>
  <c r="AD57" i="47"/>
  <c r="AE57" i="47"/>
  <c r="AF57" i="47"/>
  <c r="AH57" i="47"/>
  <c r="AI57" i="47"/>
  <c r="AJ57" i="47"/>
  <c r="AK57" i="47"/>
  <c r="AL57" i="47"/>
  <c r="AM57" i="47"/>
  <c r="AO57" i="47"/>
  <c r="AP57" i="47"/>
  <c r="AQ57" i="47"/>
  <c r="AR57" i="47"/>
  <c r="AS57" i="47"/>
  <c r="AT57" i="47"/>
  <c r="F58" i="47"/>
  <c r="G58" i="47"/>
  <c r="H58" i="47"/>
  <c r="I58" i="47"/>
  <c r="J58" i="47"/>
  <c r="K58" i="47"/>
  <c r="M58" i="47"/>
  <c r="N58" i="47"/>
  <c r="O58" i="47"/>
  <c r="P58" i="47"/>
  <c r="Q58" i="47"/>
  <c r="R58" i="47"/>
  <c r="T58" i="47"/>
  <c r="U58" i="47"/>
  <c r="V58" i="47"/>
  <c r="W58" i="47"/>
  <c r="X58" i="47"/>
  <c r="Y58" i="47"/>
  <c r="AA58" i="47"/>
  <c r="AB58" i="47"/>
  <c r="AC58" i="47"/>
  <c r="AD58" i="47"/>
  <c r="AE58" i="47"/>
  <c r="AF58" i="47"/>
  <c r="AH58" i="47"/>
  <c r="AI58" i="47"/>
  <c r="AJ58" i="47"/>
  <c r="AK58" i="47"/>
  <c r="AL58" i="47"/>
  <c r="AM58" i="47"/>
  <c r="AO58" i="47"/>
  <c r="AP58" i="47"/>
  <c r="AQ58" i="47"/>
  <c r="AR58" i="47"/>
  <c r="AS58" i="47"/>
  <c r="AT58" i="47"/>
  <c r="F59" i="47"/>
  <c r="G59" i="47"/>
  <c r="H59" i="47"/>
  <c r="I59" i="47"/>
  <c r="J59" i="47"/>
  <c r="K59" i="47"/>
  <c r="M59" i="47"/>
  <c r="N59" i="47"/>
  <c r="O59" i="47"/>
  <c r="P59" i="47"/>
  <c r="Q59" i="47"/>
  <c r="R59" i="47"/>
  <c r="T59" i="47"/>
  <c r="U59" i="47"/>
  <c r="V59" i="47"/>
  <c r="W59" i="47"/>
  <c r="X59" i="47"/>
  <c r="Y59" i="47"/>
  <c r="AA59" i="47"/>
  <c r="AB59" i="47"/>
  <c r="AC59" i="47"/>
  <c r="AD59" i="47"/>
  <c r="AE59" i="47"/>
  <c r="AF59" i="47"/>
  <c r="AH59" i="47"/>
  <c r="AI59" i="47"/>
  <c r="AJ59" i="47"/>
  <c r="AK59" i="47"/>
  <c r="AL59" i="47"/>
  <c r="AM59" i="47"/>
  <c r="AO59" i="47"/>
  <c r="AP59" i="47"/>
  <c r="AQ59" i="47"/>
  <c r="AR59" i="47"/>
  <c r="AS59" i="47"/>
  <c r="AT59" i="47"/>
  <c r="F60" i="47"/>
  <c r="G60" i="47"/>
  <c r="H60" i="47"/>
  <c r="I60" i="47"/>
  <c r="J60" i="47"/>
  <c r="K60" i="47"/>
  <c r="M60" i="47"/>
  <c r="N60" i="47"/>
  <c r="O60" i="47"/>
  <c r="P60" i="47"/>
  <c r="Q60" i="47"/>
  <c r="R60" i="47"/>
  <c r="T60" i="47"/>
  <c r="U60" i="47"/>
  <c r="V60" i="47"/>
  <c r="W60" i="47"/>
  <c r="X60" i="47"/>
  <c r="Y60" i="47"/>
  <c r="AA60" i="47"/>
  <c r="AB60" i="47"/>
  <c r="AC60" i="47"/>
  <c r="AD60" i="47"/>
  <c r="AE60" i="47"/>
  <c r="AF60" i="47"/>
  <c r="AH60" i="47"/>
  <c r="AI60" i="47"/>
  <c r="AJ60" i="47"/>
  <c r="AK60" i="47"/>
  <c r="AL60" i="47"/>
  <c r="AM60" i="47"/>
  <c r="AO60" i="47"/>
  <c r="AP60" i="47"/>
  <c r="AQ60" i="47"/>
  <c r="AR60" i="47"/>
  <c r="AS60" i="47"/>
  <c r="AT60" i="47"/>
  <c r="F61" i="47"/>
  <c r="G61" i="47"/>
  <c r="H61" i="47"/>
  <c r="I61" i="47"/>
  <c r="J61" i="47"/>
  <c r="K61" i="47"/>
  <c r="M61" i="47"/>
  <c r="N61" i="47"/>
  <c r="O61" i="47"/>
  <c r="P61" i="47"/>
  <c r="Q61" i="47"/>
  <c r="R61" i="47"/>
  <c r="T61" i="47"/>
  <c r="U61" i="47"/>
  <c r="V61" i="47"/>
  <c r="W61" i="47"/>
  <c r="X61" i="47"/>
  <c r="Y61" i="47"/>
  <c r="AA61" i="47"/>
  <c r="AB61" i="47"/>
  <c r="AC61" i="47"/>
  <c r="AD61" i="47"/>
  <c r="AE61" i="47"/>
  <c r="AF61" i="47"/>
  <c r="AH61" i="47"/>
  <c r="AI61" i="47"/>
  <c r="AJ61" i="47"/>
  <c r="AK61" i="47"/>
  <c r="AL61" i="47"/>
  <c r="AM61" i="47"/>
  <c r="AO61" i="47"/>
  <c r="AP61" i="47"/>
  <c r="AQ61" i="47"/>
  <c r="AR61" i="47"/>
  <c r="AS61" i="47"/>
  <c r="AT61" i="47"/>
  <c r="F62" i="47"/>
  <c r="G62" i="47"/>
  <c r="H62" i="47"/>
  <c r="I62" i="47"/>
  <c r="J62" i="47"/>
  <c r="K62" i="47"/>
  <c r="M62" i="47"/>
  <c r="N62" i="47"/>
  <c r="O62" i="47"/>
  <c r="P62" i="47"/>
  <c r="Q62" i="47"/>
  <c r="R62" i="47"/>
  <c r="T62" i="47"/>
  <c r="U62" i="47"/>
  <c r="V62" i="47"/>
  <c r="W62" i="47"/>
  <c r="X62" i="47"/>
  <c r="Y62" i="47"/>
  <c r="AA62" i="47"/>
  <c r="AB62" i="47"/>
  <c r="AC62" i="47"/>
  <c r="AD62" i="47"/>
  <c r="AE62" i="47"/>
  <c r="AF62" i="47"/>
  <c r="AH62" i="47"/>
  <c r="AI62" i="47"/>
  <c r="AJ62" i="47"/>
  <c r="AK62" i="47"/>
  <c r="AL62" i="47"/>
  <c r="AM62" i="47"/>
  <c r="AO62" i="47"/>
  <c r="AP62" i="47"/>
  <c r="AQ62" i="47"/>
  <c r="AR62" i="47"/>
  <c r="AS62" i="47"/>
  <c r="AT62" i="47"/>
  <c r="F63" i="47"/>
  <c r="G63" i="47"/>
  <c r="H63" i="47"/>
  <c r="I63" i="47"/>
  <c r="J63" i="47"/>
  <c r="K63" i="47"/>
  <c r="M63" i="47"/>
  <c r="N63" i="47"/>
  <c r="O63" i="47"/>
  <c r="P63" i="47"/>
  <c r="Q63" i="47"/>
  <c r="R63" i="47"/>
  <c r="T63" i="47"/>
  <c r="U63" i="47"/>
  <c r="V63" i="47"/>
  <c r="W63" i="47"/>
  <c r="X63" i="47"/>
  <c r="Y63" i="47"/>
  <c r="AA63" i="47"/>
  <c r="AB63" i="47"/>
  <c r="AC63" i="47"/>
  <c r="AD63" i="47"/>
  <c r="AE63" i="47"/>
  <c r="AF63" i="47"/>
  <c r="AH63" i="47"/>
  <c r="AI63" i="47"/>
  <c r="AJ63" i="47"/>
  <c r="AK63" i="47"/>
  <c r="AL63" i="47"/>
  <c r="AM63" i="47"/>
  <c r="AO63" i="47"/>
  <c r="AP63" i="47"/>
  <c r="AQ63" i="47"/>
  <c r="AR63" i="47"/>
  <c r="AS63" i="47"/>
  <c r="AT63" i="47"/>
  <c r="F64" i="47"/>
  <c r="G64" i="47"/>
  <c r="H64" i="47"/>
  <c r="I64" i="47"/>
  <c r="J64" i="47"/>
  <c r="K64" i="47"/>
  <c r="M64" i="47"/>
  <c r="N64" i="47"/>
  <c r="O64" i="47"/>
  <c r="P64" i="47"/>
  <c r="Q64" i="47"/>
  <c r="R64" i="47"/>
  <c r="T64" i="47"/>
  <c r="U64" i="47"/>
  <c r="V64" i="47"/>
  <c r="W64" i="47"/>
  <c r="X64" i="47"/>
  <c r="Y64" i="47"/>
  <c r="AA64" i="47"/>
  <c r="AB64" i="47"/>
  <c r="AC64" i="47"/>
  <c r="AD64" i="47"/>
  <c r="AE64" i="47"/>
  <c r="AF64" i="47"/>
  <c r="AH64" i="47"/>
  <c r="AI64" i="47"/>
  <c r="AJ64" i="47"/>
  <c r="AK64" i="47"/>
  <c r="AL64" i="47"/>
  <c r="AM64" i="47"/>
  <c r="AO64" i="47"/>
  <c r="AP64" i="47"/>
  <c r="AQ64" i="47"/>
  <c r="AR64" i="47"/>
  <c r="AS64" i="47"/>
  <c r="AT64" i="47"/>
  <c r="F65" i="47"/>
  <c r="G65" i="47"/>
  <c r="H65" i="47"/>
  <c r="I65" i="47"/>
  <c r="J65" i="47"/>
  <c r="K65" i="47"/>
  <c r="M65" i="47"/>
  <c r="N65" i="47"/>
  <c r="O65" i="47"/>
  <c r="P65" i="47"/>
  <c r="Q65" i="47"/>
  <c r="R65" i="47"/>
  <c r="T65" i="47"/>
  <c r="U65" i="47"/>
  <c r="V65" i="47"/>
  <c r="W65" i="47"/>
  <c r="X65" i="47"/>
  <c r="F64" i="56" s="1"/>
  <c r="Y65" i="47"/>
  <c r="AA65" i="47"/>
  <c r="AB65" i="47"/>
  <c r="AC65" i="47"/>
  <c r="AD65" i="47"/>
  <c r="AE65" i="47"/>
  <c r="AF65" i="47"/>
  <c r="AH65" i="47"/>
  <c r="AI65" i="47"/>
  <c r="AJ65" i="47"/>
  <c r="AK65" i="47"/>
  <c r="AL65" i="47"/>
  <c r="AM65" i="47"/>
  <c r="AO65" i="47"/>
  <c r="AP65" i="47"/>
  <c r="AQ65" i="47"/>
  <c r="AR65" i="47"/>
  <c r="AS65" i="47"/>
  <c r="AT65" i="47"/>
  <c r="F66" i="47"/>
  <c r="G66" i="47"/>
  <c r="H66" i="47"/>
  <c r="I66" i="47"/>
  <c r="J66" i="47"/>
  <c r="K66" i="47"/>
  <c r="M66" i="47"/>
  <c r="N66" i="47"/>
  <c r="O66" i="47"/>
  <c r="P66" i="47"/>
  <c r="Q66" i="47"/>
  <c r="R66" i="47"/>
  <c r="T66" i="47"/>
  <c r="U66" i="47"/>
  <c r="V66" i="47"/>
  <c r="W66" i="47"/>
  <c r="X66" i="47"/>
  <c r="Y66" i="47"/>
  <c r="AA66" i="47"/>
  <c r="AB66" i="47"/>
  <c r="AC66" i="47"/>
  <c r="AD66" i="47"/>
  <c r="AE66" i="47"/>
  <c r="AF66" i="47"/>
  <c r="AH66" i="47"/>
  <c r="AI66" i="47"/>
  <c r="AJ66" i="47"/>
  <c r="AK66" i="47"/>
  <c r="AL66" i="47"/>
  <c r="AM66" i="47"/>
  <c r="AO66" i="47"/>
  <c r="AP66" i="47"/>
  <c r="AQ66" i="47"/>
  <c r="AR66" i="47"/>
  <c r="AS66" i="47"/>
  <c r="AT66" i="47"/>
  <c r="F67" i="47"/>
  <c r="G67" i="47"/>
  <c r="H67" i="47"/>
  <c r="I67" i="47"/>
  <c r="J67" i="47"/>
  <c r="K67" i="47"/>
  <c r="M67" i="47"/>
  <c r="N67" i="47"/>
  <c r="O67" i="47"/>
  <c r="P67" i="47"/>
  <c r="Q67" i="47"/>
  <c r="R67" i="47"/>
  <c r="T67" i="47"/>
  <c r="U67" i="47"/>
  <c r="V67" i="47"/>
  <c r="W67" i="47"/>
  <c r="X67" i="47"/>
  <c r="Y67" i="47"/>
  <c r="AA67" i="47"/>
  <c r="AB67" i="47"/>
  <c r="AC67" i="47"/>
  <c r="AD67" i="47"/>
  <c r="AE67" i="47"/>
  <c r="AF67" i="47"/>
  <c r="AH67" i="47"/>
  <c r="AI67" i="47"/>
  <c r="AJ67" i="47"/>
  <c r="AK67" i="47"/>
  <c r="AL67" i="47"/>
  <c r="AM67" i="47"/>
  <c r="AO67" i="47"/>
  <c r="AP67" i="47"/>
  <c r="AQ67" i="47"/>
  <c r="AR67" i="47"/>
  <c r="AS67" i="47"/>
  <c r="AT67" i="47"/>
  <c r="F68" i="47"/>
  <c r="G68" i="47"/>
  <c r="H68" i="47"/>
  <c r="I68" i="47"/>
  <c r="J68" i="47"/>
  <c r="K68" i="47"/>
  <c r="M68" i="47"/>
  <c r="N68" i="47"/>
  <c r="O68" i="47"/>
  <c r="P68" i="47"/>
  <c r="Q68" i="47"/>
  <c r="R68" i="47"/>
  <c r="T68" i="47"/>
  <c r="U68" i="47"/>
  <c r="V68" i="47"/>
  <c r="W68" i="47"/>
  <c r="X68" i="47"/>
  <c r="Y68" i="47"/>
  <c r="AA68" i="47"/>
  <c r="AB68" i="47"/>
  <c r="AC68" i="47"/>
  <c r="AD68" i="47"/>
  <c r="AE68" i="47"/>
  <c r="AF68" i="47"/>
  <c r="AH68" i="47"/>
  <c r="AI68" i="47"/>
  <c r="AJ68" i="47"/>
  <c r="AK68" i="47"/>
  <c r="AL68" i="47"/>
  <c r="AM68" i="47"/>
  <c r="AO68" i="47"/>
  <c r="AP68" i="47"/>
  <c r="AQ68" i="47"/>
  <c r="AR68" i="47"/>
  <c r="AS68" i="47"/>
  <c r="AT68" i="47"/>
  <c r="F69" i="47"/>
  <c r="G69" i="47"/>
  <c r="H69" i="47"/>
  <c r="I69" i="47"/>
  <c r="J69" i="47"/>
  <c r="K69" i="47"/>
  <c r="M69" i="47"/>
  <c r="N69" i="47"/>
  <c r="O69" i="47"/>
  <c r="P69" i="47"/>
  <c r="Q69" i="47"/>
  <c r="R69" i="47"/>
  <c r="T69" i="47"/>
  <c r="U69" i="47"/>
  <c r="V69" i="47"/>
  <c r="W69" i="47"/>
  <c r="X69" i="47"/>
  <c r="F68" i="56" s="1"/>
  <c r="Y69" i="47"/>
  <c r="AA69" i="47"/>
  <c r="AB69" i="47"/>
  <c r="AC69" i="47"/>
  <c r="AD69" i="47"/>
  <c r="AE69" i="47"/>
  <c r="AF69" i="47"/>
  <c r="AH69" i="47"/>
  <c r="AI69" i="47"/>
  <c r="AJ69" i="47"/>
  <c r="AK69" i="47"/>
  <c r="AL69" i="47"/>
  <c r="AM69" i="47"/>
  <c r="AO69" i="47"/>
  <c r="AP69" i="47"/>
  <c r="AQ69" i="47"/>
  <c r="AR69" i="47"/>
  <c r="AS69" i="47"/>
  <c r="AT69" i="47"/>
  <c r="F70" i="47"/>
  <c r="G70" i="47"/>
  <c r="H70" i="47"/>
  <c r="I70" i="47"/>
  <c r="J70" i="47"/>
  <c r="K70" i="47"/>
  <c r="M70" i="47"/>
  <c r="N70" i="47"/>
  <c r="O70" i="47"/>
  <c r="P70" i="47"/>
  <c r="Q70" i="47"/>
  <c r="R70" i="47"/>
  <c r="T70" i="47"/>
  <c r="U70" i="47"/>
  <c r="V70" i="47"/>
  <c r="W70" i="47"/>
  <c r="X70" i="47"/>
  <c r="Y70" i="47"/>
  <c r="AA70" i="47"/>
  <c r="AB70" i="47"/>
  <c r="AC70" i="47"/>
  <c r="AD70" i="47"/>
  <c r="AE70" i="47"/>
  <c r="AF70" i="47"/>
  <c r="AH70" i="47"/>
  <c r="AI70" i="47"/>
  <c r="AJ70" i="47"/>
  <c r="AK70" i="47"/>
  <c r="AL70" i="47"/>
  <c r="AM70" i="47"/>
  <c r="AO70" i="47"/>
  <c r="AP70" i="47"/>
  <c r="AQ70" i="47"/>
  <c r="AR70" i="47"/>
  <c r="AS70" i="47"/>
  <c r="AT70" i="47"/>
  <c r="F71" i="47"/>
  <c r="G71" i="47"/>
  <c r="H71" i="47"/>
  <c r="I71" i="47"/>
  <c r="J71" i="47"/>
  <c r="K71" i="47"/>
  <c r="M71" i="47"/>
  <c r="N71" i="47"/>
  <c r="O71" i="47"/>
  <c r="P71" i="47"/>
  <c r="Q71" i="47"/>
  <c r="R71" i="47"/>
  <c r="T71" i="47"/>
  <c r="U71" i="47"/>
  <c r="V71" i="47"/>
  <c r="W71" i="47"/>
  <c r="X71" i="47"/>
  <c r="Y71" i="47"/>
  <c r="AA71" i="47"/>
  <c r="AB71" i="47"/>
  <c r="AC71" i="47"/>
  <c r="AD71" i="47"/>
  <c r="AE71" i="47"/>
  <c r="AF71" i="47"/>
  <c r="AH71" i="47"/>
  <c r="AI71" i="47"/>
  <c r="AJ71" i="47"/>
  <c r="AK71" i="47"/>
  <c r="AL71" i="47"/>
  <c r="AM71" i="47"/>
  <c r="AO71" i="47"/>
  <c r="AP71" i="47"/>
  <c r="AQ71" i="47"/>
  <c r="AR71" i="47"/>
  <c r="AS71" i="47"/>
  <c r="AT71" i="47"/>
  <c r="F72" i="47"/>
  <c r="G72" i="47"/>
  <c r="H72" i="47"/>
  <c r="I72" i="47"/>
  <c r="J72" i="47"/>
  <c r="K72" i="47"/>
  <c r="M72" i="47"/>
  <c r="N72" i="47"/>
  <c r="O72" i="47"/>
  <c r="P72" i="47"/>
  <c r="Q72" i="47"/>
  <c r="R72" i="47"/>
  <c r="T72" i="47"/>
  <c r="U72" i="47"/>
  <c r="V72" i="47"/>
  <c r="W72" i="47"/>
  <c r="X72" i="47"/>
  <c r="Y72" i="47"/>
  <c r="AA72" i="47"/>
  <c r="AB72" i="47"/>
  <c r="AC72" i="47"/>
  <c r="AD72" i="47"/>
  <c r="AE72" i="47"/>
  <c r="AF72" i="47"/>
  <c r="AH72" i="47"/>
  <c r="AI72" i="47"/>
  <c r="AJ72" i="47"/>
  <c r="AK72" i="47"/>
  <c r="AL72" i="47"/>
  <c r="AM72" i="47"/>
  <c r="AO72" i="47"/>
  <c r="AP72" i="47"/>
  <c r="AQ72" i="47"/>
  <c r="AR72" i="47"/>
  <c r="AS72" i="47"/>
  <c r="AT72" i="47"/>
  <c r="F73" i="47"/>
  <c r="G73" i="47"/>
  <c r="H73" i="47"/>
  <c r="I73" i="47"/>
  <c r="J73" i="47"/>
  <c r="K73" i="47"/>
  <c r="M73" i="47"/>
  <c r="N73" i="47"/>
  <c r="O73" i="47"/>
  <c r="P73" i="47"/>
  <c r="Q73" i="47"/>
  <c r="R73" i="47"/>
  <c r="T73" i="47"/>
  <c r="U73" i="47"/>
  <c r="V73" i="47"/>
  <c r="W73" i="47"/>
  <c r="X73" i="47"/>
  <c r="F72" i="56" s="1"/>
  <c r="Y73" i="47"/>
  <c r="AA73" i="47"/>
  <c r="AB73" i="47"/>
  <c r="AC73" i="47"/>
  <c r="AD73" i="47"/>
  <c r="AE73" i="47"/>
  <c r="AF73" i="47"/>
  <c r="AH73" i="47"/>
  <c r="AI73" i="47"/>
  <c r="AJ73" i="47"/>
  <c r="AK73" i="47"/>
  <c r="AL73" i="47"/>
  <c r="AM73" i="47"/>
  <c r="AO73" i="47"/>
  <c r="AP73" i="47"/>
  <c r="AQ73" i="47"/>
  <c r="AR73" i="47"/>
  <c r="AS73" i="47"/>
  <c r="AT73" i="47"/>
  <c r="F74" i="47"/>
  <c r="G74" i="47"/>
  <c r="H74" i="47"/>
  <c r="I74" i="47"/>
  <c r="J74" i="47"/>
  <c r="K74" i="47"/>
  <c r="M74" i="47"/>
  <c r="N74" i="47"/>
  <c r="O74" i="47"/>
  <c r="P74" i="47"/>
  <c r="Q74" i="47"/>
  <c r="R74" i="47"/>
  <c r="T74" i="47"/>
  <c r="U74" i="47"/>
  <c r="V74" i="47"/>
  <c r="W74" i="47"/>
  <c r="X74" i="47"/>
  <c r="Y74" i="47"/>
  <c r="AA74" i="47"/>
  <c r="AB74" i="47"/>
  <c r="AC74" i="47"/>
  <c r="AD74" i="47"/>
  <c r="AE74" i="47"/>
  <c r="AF74" i="47"/>
  <c r="AH74" i="47"/>
  <c r="AI74" i="47"/>
  <c r="AJ74" i="47"/>
  <c r="AK74" i="47"/>
  <c r="AL74" i="47"/>
  <c r="AM74" i="47"/>
  <c r="AO74" i="47"/>
  <c r="AP74" i="47"/>
  <c r="AQ74" i="47"/>
  <c r="AR74" i="47"/>
  <c r="AS74" i="47"/>
  <c r="AT74" i="47"/>
  <c r="F75" i="47"/>
  <c r="G75" i="47"/>
  <c r="H75" i="47"/>
  <c r="I75" i="47"/>
  <c r="J75" i="47"/>
  <c r="K75" i="47"/>
  <c r="M75" i="47"/>
  <c r="N75" i="47"/>
  <c r="O75" i="47"/>
  <c r="P75" i="47"/>
  <c r="Q75" i="47"/>
  <c r="R75" i="47"/>
  <c r="T75" i="47"/>
  <c r="U75" i="47"/>
  <c r="V75" i="47"/>
  <c r="W75" i="47"/>
  <c r="X75" i="47"/>
  <c r="Y75" i="47"/>
  <c r="AA75" i="47"/>
  <c r="AB75" i="47"/>
  <c r="AC75" i="47"/>
  <c r="AD75" i="47"/>
  <c r="AE75" i="47"/>
  <c r="AF75" i="47"/>
  <c r="AH75" i="47"/>
  <c r="AI75" i="47"/>
  <c r="AJ75" i="47"/>
  <c r="AK75" i="47"/>
  <c r="AL75" i="47"/>
  <c r="AM75" i="47"/>
  <c r="AO75" i="47"/>
  <c r="AP75" i="47"/>
  <c r="AQ75" i="47"/>
  <c r="AR75" i="47"/>
  <c r="AS75" i="47"/>
  <c r="AT75" i="47"/>
  <c r="F76" i="47"/>
  <c r="G76" i="47"/>
  <c r="H76" i="47"/>
  <c r="I76" i="47"/>
  <c r="J76" i="47"/>
  <c r="K76" i="47"/>
  <c r="M76" i="47"/>
  <c r="N76" i="47"/>
  <c r="O76" i="47"/>
  <c r="P76" i="47"/>
  <c r="Q76" i="47"/>
  <c r="R76" i="47"/>
  <c r="T76" i="47"/>
  <c r="U76" i="47"/>
  <c r="V76" i="47"/>
  <c r="W76" i="47"/>
  <c r="X76" i="47"/>
  <c r="Y76" i="47"/>
  <c r="AA76" i="47"/>
  <c r="AB76" i="47"/>
  <c r="AC76" i="47"/>
  <c r="AD76" i="47"/>
  <c r="AE76" i="47"/>
  <c r="AF76" i="47"/>
  <c r="AH76" i="47"/>
  <c r="AI76" i="47"/>
  <c r="AJ76" i="47"/>
  <c r="AK76" i="47"/>
  <c r="AL76" i="47"/>
  <c r="AM76" i="47"/>
  <c r="AO76" i="47"/>
  <c r="AP76" i="47"/>
  <c r="AQ76" i="47"/>
  <c r="AR76" i="47"/>
  <c r="AS76" i="47"/>
  <c r="AT76" i="47"/>
  <c r="F77" i="47"/>
  <c r="G77" i="47"/>
  <c r="H77" i="47"/>
  <c r="I77" i="47"/>
  <c r="J77" i="47"/>
  <c r="K77" i="47"/>
  <c r="M77" i="47"/>
  <c r="N77" i="47"/>
  <c r="O77" i="47"/>
  <c r="P77" i="47"/>
  <c r="Q77" i="47"/>
  <c r="R77" i="47"/>
  <c r="T77" i="47"/>
  <c r="U77" i="47"/>
  <c r="V77" i="47"/>
  <c r="W77" i="47"/>
  <c r="X77" i="47"/>
  <c r="F76" i="56" s="1"/>
  <c r="Y77" i="47"/>
  <c r="AA77" i="47"/>
  <c r="AB77" i="47"/>
  <c r="AC77" i="47"/>
  <c r="AD77" i="47"/>
  <c r="AE77" i="47"/>
  <c r="AF77" i="47"/>
  <c r="AH77" i="47"/>
  <c r="AI77" i="47"/>
  <c r="AJ77" i="47"/>
  <c r="AK77" i="47"/>
  <c r="AL77" i="47"/>
  <c r="AM77" i="47"/>
  <c r="AO77" i="47"/>
  <c r="AP77" i="47"/>
  <c r="AQ77" i="47"/>
  <c r="AR77" i="47"/>
  <c r="AS77" i="47"/>
  <c r="AT77" i="47"/>
  <c r="F78" i="47"/>
  <c r="G78" i="47"/>
  <c r="H78" i="47"/>
  <c r="I78" i="47"/>
  <c r="J78" i="47"/>
  <c r="K78" i="47"/>
  <c r="M78" i="47"/>
  <c r="N78" i="47"/>
  <c r="O78" i="47"/>
  <c r="P78" i="47"/>
  <c r="Q78" i="47"/>
  <c r="R78" i="47"/>
  <c r="T78" i="47"/>
  <c r="U78" i="47"/>
  <c r="V78" i="47"/>
  <c r="W78" i="47"/>
  <c r="X78" i="47"/>
  <c r="Y78" i="47"/>
  <c r="AA78" i="47"/>
  <c r="AB78" i="47"/>
  <c r="AC78" i="47"/>
  <c r="AD78" i="47"/>
  <c r="AE78" i="47"/>
  <c r="AF78" i="47"/>
  <c r="AH78" i="47"/>
  <c r="AI78" i="47"/>
  <c r="AJ78" i="47"/>
  <c r="AK78" i="47"/>
  <c r="AL78" i="47"/>
  <c r="AM78" i="47"/>
  <c r="AO78" i="47"/>
  <c r="AP78" i="47"/>
  <c r="AQ78" i="47"/>
  <c r="AR78" i="47"/>
  <c r="AS78" i="47"/>
  <c r="AT78" i="47"/>
  <c r="F79" i="47"/>
  <c r="G79" i="47"/>
  <c r="H79" i="47"/>
  <c r="I79" i="47"/>
  <c r="J79" i="47"/>
  <c r="K79" i="47"/>
  <c r="M79" i="47"/>
  <c r="N79" i="47"/>
  <c r="O79" i="47"/>
  <c r="P79" i="47"/>
  <c r="Q79" i="47"/>
  <c r="R79" i="47"/>
  <c r="T79" i="47"/>
  <c r="U79" i="47"/>
  <c r="V79" i="47"/>
  <c r="W79" i="47"/>
  <c r="X79" i="47"/>
  <c r="Y79" i="47"/>
  <c r="AA79" i="47"/>
  <c r="AB79" i="47"/>
  <c r="AC79" i="47"/>
  <c r="AD79" i="47"/>
  <c r="AE79" i="47"/>
  <c r="AF79" i="47"/>
  <c r="AH79" i="47"/>
  <c r="AI79" i="47"/>
  <c r="AJ79" i="47"/>
  <c r="AK79" i="47"/>
  <c r="AL79" i="47"/>
  <c r="AM79" i="47"/>
  <c r="AO79" i="47"/>
  <c r="AP79" i="47"/>
  <c r="AQ79" i="47"/>
  <c r="AR79" i="47"/>
  <c r="AS79" i="47"/>
  <c r="AT79" i="47"/>
  <c r="F80" i="47"/>
  <c r="G80" i="47"/>
  <c r="H80" i="47"/>
  <c r="I80" i="47"/>
  <c r="J80" i="47"/>
  <c r="K80" i="47"/>
  <c r="M80" i="47"/>
  <c r="N80" i="47"/>
  <c r="O80" i="47"/>
  <c r="P80" i="47"/>
  <c r="Q80" i="47"/>
  <c r="R80" i="47"/>
  <c r="T80" i="47"/>
  <c r="U80" i="47"/>
  <c r="V80" i="47"/>
  <c r="W80" i="47"/>
  <c r="X80" i="47"/>
  <c r="Y80" i="47"/>
  <c r="AA80" i="47"/>
  <c r="AB80" i="47"/>
  <c r="AC80" i="47"/>
  <c r="AD80" i="47"/>
  <c r="AE80" i="47"/>
  <c r="AF80" i="47"/>
  <c r="AH80" i="47"/>
  <c r="AI80" i="47"/>
  <c r="AJ80" i="47"/>
  <c r="AK80" i="47"/>
  <c r="AL80" i="47"/>
  <c r="AM80" i="47"/>
  <c r="AO80" i="47"/>
  <c r="AP80" i="47"/>
  <c r="AQ80" i="47"/>
  <c r="AR80" i="47"/>
  <c r="AS80" i="47"/>
  <c r="AT80" i="47"/>
  <c r="F81" i="47"/>
  <c r="G81" i="47"/>
  <c r="H81" i="47"/>
  <c r="I81" i="47"/>
  <c r="J81" i="47"/>
  <c r="K81" i="47"/>
  <c r="M81" i="47"/>
  <c r="N81" i="47"/>
  <c r="O81" i="47"/>
  <c r="P81" i="47"/>
  <c r="Q81" i="47"/>
  <c r="R81" i="47"/>
  <c r="T81" i="47"/>
  <c r="U81" i="47"/>
  <c r="V81" i="47"/>
  <c r="W81" i="47"/>
  <c r="X81" i="47"/>
  <c r="F80" i="56" s="1"/>
  <c r="Y81" i="47"/>
  <c r="AA81" i="47"/>
  <c r="AB81" i="47"/>
  <c r="AC81" i="47"/>
  <c r="AD81" i="47"/>
  <c r="AE81" i="47"/>
  <c r="AF81" i="47"/>
  <c r="AH81" i="47"/>
  <c r="AI81" i="47"/>
  <c r="AJ81" i="47"/>
  <c r="AK81" i="47"/>
  <c r="AL81" i="47"/>
  <c r="AM81" i="47"/>
  <c r="AO81" i="47"/>
  <c r="AP81" i="47"/>
  <c r="AQ81" i="47"/>
  <c r="AR81" i="47"/>
  <c r="AS81" i="47"/>
  <c r="AT81" i="47"/>
  <c r="F82" i="47"/>
  <c r="G82" i="47"/>
  <c r="H82" i="47"/>
  <c r="I82" i="47"/>
  <c r="J82" i="47"/>
  <c r="K82" i="47"/>
  <c r="M82" i="47"/>
  <c r="N82" i="47"/>
  <c r="O82" i="47"/>
  <c r="P82" i="47"/>
  <c r="Q82" i="47"/>
  <c r="R82" i="47"/>
  <c r="T82" i="47"/>
  <c r="U82" i="47"/>
  <c r="V82" i="47"/>
  <c r="W82" i="47"/>
  <c r="X82" i="47"/>
  <c r="Y82" i="47"/>
  <c r="AA82" i="47"/>
  <c r="AB82" i="47"/>
  <c r="AC82" i="47"/>
  <c r="AD82" i="47"/>
  <c r="AE82" i="47"/>
  <c r="AF82" i="47"/>
  <c r="AH82" i="47"/>
  <c r="AI82" i="47"/>
  <c r="AJ82" i="47"/>
  <c r="AK82" i="47"/>
  <c r="AL82" i="47"/>
  <c r="AM82" i="47"/>
  <c r="AO82" i="47"/>
  <c r="AP82" i="47"/>
  <c r="AQ82" i="47"/>
  <c r="AR82" i="47"/>
  <c r="AS82" i="47"/>
  <c r="AT82" i="47"/>
  <c r="F83" i="47"/>
  <c r="G83" i="47"/>
  <c r="H83" i="47"/>
  <c r="I83" i="47"/>
  <c r="J83" i="47"/>
  <c r="K83" i="47"/>
  <c r="M83" i="47"/>
  <c r="N83" i="47"/>
  <c r="O83" i="47"/>
  <c r="P83" i="47"/>
  <c r="Q83" i="47"/>
  <c r="R83" i="47"/>
  <c r="T83" i="47"/>
  <c r="U83" i="47"/>
  <c r="V83" i="47"/>
  <c r="W83" i="47"/>
  <c r="X83" i="47"/>
  <c r="Y83" i="47"/>
  <c r="AA83" i="47"/>
  <c r="AB83" i="47"/>
  <c r="AC83" i="47"/>
  <c r="AD83" i="47"/>
  <c r="AE83" i="47"/>
  <c r="AF83" i="47"/>
  <c r="AH83" i="47"/>
  <c r="AI83" i="47"/>
  <c r="AJ83" i="47"/>
  <c r="AK83" i="47"/>
  <c r="AL83" i="47"/>
  <c r="AM83" i="47"/>
  <c r="AO83" i="47"/>
  <c r="AP83" i="47"/>
  <c r="AQ83" i="47"/>
  <c r="AR83" i="47"/>
  <c r="AS83" i="47"/>
  <c r="AT83" i="47"/>
  <c r="F84" i="47"/>
  <c r="G84" i="47"/>
  <c r="H84" i="47"/>
  <c r="I84" i="47"/>
  <c r="J84" i="47"/>
  <c r="K84" i="47"/>
  <c r="M84" i="47"/>
  <c r="N84" i="47"/>
  <c r="O84" i="47"/>
  <c r="P84" i="47"/>
  <c r="Q84" i="47"/>
  <c r="R84" i="47"/>
  <c r="T84" i="47"/>
  <c r="U84" i="47"/>
  <c r="V84" i="47"/>
  <c r="W84" i="47"/>
  <c r="X84" i="47"/>
  <c r="Y84" i="47"/>
  <c r="AA84" i="47"/>
  <c r="AB84" i="47"/>
  <c r="AC84" i="47"/>
  <c r="AD84" i="47"/>
  <c r="AE84" i="47"/>
  <c r="AF84" i="47"/>
  <c r="AH84" i="47"/>
  <c r="AI84" i="47"/>
  <c r="AJ84" i="47"/>
  <c r="AK84" i="47"/>
  <c r="AL84" i="47"/>
  <c r="AM84" i="47"/>
  <c r="AO84" i="47"/>
  <c r="AP84" i="47"/>
  <c r="AQ84" i="47"/>
  <c r="AR84" i="47"/>
  <c r="AS84" i="47"/>
  <c r="AT84" i="47"/>
  <c r="F85" i="47"/>
  <c r="G85" i="47"/>
  <c r="H85" i="47"/>
  <c r="I85" i="47"/>
  <c r="J85" i="47"/>
  <c r="K85" i="47"/>
  <c r="M85" i="47"/>
  <c r="N85" i="47"/>
  <c r="O85" i="47"/>
  <c r="P85" i="47"/>
  <c r="Q85" i="47"/>
  <c r="R85" i="47"/>
  <c r="T85" i="47"/>
  <c r="U85" i="47"/>
  <c r="V85" i="47"/>
  <c r="W85" i="47"/>
  <c r="X85" i="47"/>
  <c r="F84" i="56" s="1"/>
  <c r="Y85" i="47"/>
  <c r="AA85" i="47"/>
  <c r="AB85" i="47"/>
  <c r="AC85" i="47"/>
  <c r="AD85" i="47"/>
  <c r="AE85" i="47"/>
  <c r="AF85" i="47"/>
  <c r="AH85" i="47"/>
  <c r="AI85" i="47"/>
  <c r="AJ85" i="47"/>
  <c r="AK85" i="47"/>
  <c r="AL85" i="47"/>
  <c r="AM85" i="47"/>
  <c r="AO85" i="47"/>
  <c r="AP85" i="47"/>
  <c r="AQ85" i="47"/>
  <c r="AR85" i="47"/>
  <c r="AS85" i="47"/>
  <c r="AT85" i="47"/>
  <c r="F86" i="47"/>
  <c r="G86" i="47"/>
  <c r="H86" i="47"/>
  <c r="I86" i="47"/>
  <c r="J86" i="47"/>
  <c r="K86" i="47"/>
  <c r="M86" i="47"/>
  <c r="N86" i="47"/>
  <c r="O86" i="47"/>
  <c r="P86" i="47"/>
  <c r="Q86" i="47"/>
  <c r="R86" i="47"/>
  <c r="T86" i="47"/>
  <c r="U86" i="47"/>
  <c r="V86" i="47"/>
  <c r="W86" i="47"/>
  <c r="X86" i="47"/>
  <c r="Y86" i="47"/>
  <c r="AA86" i="47"/>
  <c r="AB86" i="47"/>
  <c r="AC86" i="47"/>
  <c r="AD86" i="47"/>
  <c r="AE86" i="47"/>
  <c r="AF86" i="47"/>
  <c r="AH86" i="47"/>
  <c r="AI86" i="47"/>
  <c r="AJ86" i="47"/>
  <c r="AK86" i="47"/>
  <c r="AL86" i="47"/>
  <c r="AM86" i="47"/>
  <c r="AO86" i="47"/>
  <c r="AP86" i="47"/>
  <c r="AQ86" i="47"/>
  <c r="AR86" i="47"/>
  <c r="AS86" i="47"/>
  <c r="AT86" i="47"/>
  <c r="F87" i="47"/>
  <c r="G87" i="47"/>
  <c r="H87" i="47"/>
  <c r="I87" i="47"/>
  <c r="J87" i="47"/>
  <c r="K87" i="47"/>
  <c r="M87" i="47"/>
  <c r="N87" i="47"/>
  <c r="O87" i="47"/>
  <c r="P87" i="47"/>
  <c r="Q87" i="47"/>
  <c r="R87" i="47"/>
  <c r="T87" i="47"/>
  <c r="U87" i="47"/>
  <c r="V87" i="47"/>
  <c r="W87" i="47"/>
  <c r="X87" i="47"/>
  <c r="Y87" i="47"/>
  <c r="AA87" i="47"/>
  <c r="AB87" i="47"/>
  <c r="AC87" i="47"/>
  <c r="AD87" i="47"/>
  <c r="AE87" i="47"/>
  <c r="AF87" i="47"/>
  <c r="AH87" i="47"/>
  <c r="AI87" i="47"/>
  <c r="AJ87" i="47"/>
  <c r="AK87" i="47"/>
  <c r="AL87" i="47"/>
  <c r="AM87" i="47"/>
  <c r="AO87" i="47"/>
  <c r="AP87" i="47"/>
  <c r="AQ87" i="47"/>
  <c r="AR87" i="47"/>
  <c r="AS87" i="47"/>
  <c r="AT87" i="47"/>
  <c r="F88" i="47"/>
  <c r="G88" i="47"/>
  <c r="H88" i="47"/>
  <c r="I88" i="47"/>
  <c r="J88" i="47"/>
  <c r="K88" i="47"/>
  <c r="M88" i="47"/>
  <c r="N88" i="47"/>
  <c r="O88" i="47"/>
  <c r="P88" i="47"/>
  <c r="Q88" i="47"/>
  <c r="R88" i="47"/>
  <c r="T88" i="47"/>
  <c r="U88" i="47"/>
  <c r="V88" i="47"/>
  <c r="W88" i="47"/>
  <c r="X88" i="47"/>
  <c r="Y88" i="47"/>
  <c r="AA88" i="47"/>
  <c r="AB88" i="47"/>
  <c r="AC88" i="47"/>
  <c r="AD88" i="47"/>
  <c r="AE88" i="47"/>
  <c r="AF88" i="47"/>
  <c r="AH88" i="47"/>
  <c r="AI88" i="47"/>
  <c r="AJ88" i="47"/>
  <c r="AK88" i="47"/>
  <c r="AL88" i="47"/>
  <c r="AM88" i="47"/>
  <c r="AO88" i="47"/>
  <c r="AP88" i="47"/>
  <c r="AQ88" i="47"/>
  <c r="AR88" i="47"/>
  <c r="AS88" i="47"/>
  <c r="AT88" i="47"/>
  <c r="F89" i="47"/>
  <c r="G89" i="47"/>
  <c r="H89" i="47"/>
  <c r="I89" i="47"/>
  <c r="J89" i="47"/>
  <c r="K89" i="47"/>
  <c r="M89" i="47"/>
  <c r="N89" i="47"/>
  <c r="O89" i="47"/>
  <c r="P89" i="47"/>
  <c r="Q89" i="47"/>
  <c r="R89" i="47"/>
  <c r="T89" i="47"/>
  <c r="U89" i="47"/>
  <c r="V89" i="47"/>
  <c r="W89" i="47"/>
  <c r="X89" i="47"/>
  <c r="F88" i="56" s="1"/>
  <c r="Y89" i="47"/>
  <c r="AA89" i="47"/>
  <c r="AB89" i="47"/>
  <c r="AC89" i="47"/>
  <c r="AD89" i="47"/>
  <c r="AE89" i="47"/>
  <c r="AF89" i="47"/>
  <c r="AH89" i="47"/>
  <c r="AI89" i="47"/>
  <c r="AJ89" i="47"/>
  <c r="AK89" i="47"/>
  <c r="AL89" i="47"/>
  <c r="AM89" i="47"/>
  <c r="AO89" i="47"/>
  <c r="AP89" i="47"/>
  <c r="AQ89" i="47"/>
  <c r="AR89" i="47"/>
  <c r="AS89" i="47"/>
  <c r="AT89" i="47"/>
  <c r="F90" i="47"/>
  <c r="G90" i="47"/>
  <c r="H90" i="47"/>
  <c r="I90" i="47"/>
  <c r="J90" i="47"/>
  <c r="K90" i="47"/>
  <c r="M90" i="47"/>
  <c r="N90" i="47"/>
  <c r="O90" i="47"/>
  <c r="P90" i="47"/>
  <c r="Q90" i="47"/>
  <c r="R90" i="47"/>
  <c r="T90" i="47"/>
  <c r="U90" i="47"/>
  <c r="V90" i="47"/>
  <c r="W90" i="47"/>
  <c r="X90" i="47"/>
  <c r="Y90" i="47"/>
  <c r="AA90" i="47"/>
  <c r="AB90" i="47"/>
  <c r="AC90" i="47"/>
  <c r="AD90" i="47"/>
  <c r="AE90" i="47"/>
  <c r="AF90" i="47"/>
  <c r="AH90" i="47"/>
  <c r="AI90" i="47"/>
  <c r="AJ90" i="47"/>
  <c r="AK90" i="47"/>
  <c r="AL90" i="47"/>
  <c r="AM90" i="47"/>
  <c r="AO90" i="47"/>
  <c r="AP90" i="47"/>
  <c r="AQ90" i="47"/>
  <c r="AR90" i="47"/>
  <c r="AS90" i="47"/>
  <c r="AT90" i="47"/>
  <c r="F91" i="47"/>
  <c r="G91" i="47"/>
  <c r="H91" i="47"/>
  <c r="I91" i="47"/>
  <c r="J91" i="47"/>
  <c r="K91" i="47"/>
  <c r="M91" i="47"/>
  <c r="N91" i="47"/>
  <c r="O91" i="47"/>
  <c r="P91" i="47"/>
  <c r="Q91" i="47"/>
  <c r="R91" i="47"/>
  <c r="T91" i="47"/>
  <c r="U91" i="47"/>
  <c r="V91" i="47"/>
  <c r="W91" i="47"/>
  <c r="X91" i="47"/>
  <c r="Y91" i="47"/>
  <c r="AA91" i="47"/>
  <c r="AB91" i="47"/>
  <c r="AC91" i="47"/>
  <c r="AD91" i="47"/>
  <c r="AE91" i="47"/>
  <c r="AF91" i="47"/>
  <c r="AH91" i="47"/>
  <c r="AI91" i="47"/>
  <c r="AJ91" i="47"/>
  <c r="AK91" i="47"/>
  <c r="AL91" i="47"/>
  <c r="AM91" i="47"/>
  <c r="AO91" i="47"/>
  <c r="AP91" i="47"/>
  <c r="AQ91" i="47"/>
  <c r="AR91" i="47"/>
  <c r="AS91" i="47"/>
  <c r="AT91" i="47"/>
  <c r="F92" i="47"/>
  <c r="G92" i="47"/>
  <c r="H92" i="47"/>
  <c r="I92" i="47"/>
  <c r="J92" i="47"/>
  <c r="K92" i="47"/>
  <c r="M92" i="47"/>
  <c r="N92" i="47"/>
  <c r="O92" i="47"/>
  <c r="P92" i="47"/>
  <c r="Q92" i="47"/>
  <c r="R92" i="47"/>
  <c r="T92" i="47"/>
  <c r="U92" i="47"/>
  <c r="V92" i="47"/>
  <c r="W92" i="47"/>
  <c r="X92" i="47"/>
  <c r="Y92" i="47"/>
  <c r="AA92" i="47"/>
  <c r="AB92" i="47"/>
  <c r="AC92" i="47"/>
  <c r="AD92" i="47"/>
  <c r="AE92" i="47"/>
  <c r="AF92" i="47"/>
  <c r="AH92" i="47"/>
  <c r="AI92" i="47"/>
  <c r="AJ92" i="47"/>
  <c r="AK92" i="47"/>
  <c r="AL92" i="47"/>
  <c r="AM92" i="47"/>
  <c r="AO92" i="47"/>
  <c r="AP92" i="47"/>
  <c r="AQ92" i="47"/>
  <c r="AR92" i="47"/>
  <c r="AS92" i="47"/>
  <c r="AT92" i="47"/>
  <c r="F93" i="47"/>
  <c r="G93" i="47"/>
  <c r="H93" i="47"/>
  <c r="I93" i="47"/>
  <c r="J93" i="47"/>
  <c r="K93" i="47"/>
  <c r="M93" i="47"/>
  <c r="N93" i="47"/>
  <c r="O93" i="47"/>
  <c r="P93" i="47"/>
  <c r="Q93" i="47"/>
  <c r="R93" i="47"/>
  <c r="T93" i="47"/>
  <c r="U93" i="47"/>
  <c r="V93" i="47"/>
  <c r="W93" i="47"/>
  <c r="X93" i="47"/>
  <c r="F92" i="56" s="1"/>
  <c r="Y93" i="47"/>
  <c r="AA93" i="47"/>
  <c r="AB93" i="47"/>
  <c r="AC93" i="47"/>
  <c r="AD93" i="47"/>
  <c r="AE93" i="47"/>
  <c r="AF93" i="47"/>
  <c r="AH93" i="47"/>
  <c r="AI93" i="47"/>
  <c r="AJ93" i="47"/>
  <c r="AK93" i="47"/>
  <c r="AL93" i="47"/>
  <c r="AM93" i="47"/>
  <c r="AO93" i="47"/>
  <c r="AP93" i="47"/>
  <c r="AQ93" i="47"/>
  <c r="AR93" i="47"/>
  <c r="AS93" i="47"/>
  <c r="AT93" i="47"/>
  <c r="F10" i="46"/>
  <c r="G10" i="46"/>
  <c r="H10" i="46"/>
  <c r="I10" i="46"/>
  <c r="J10" i="46"/>
  <c r="K10" i="46"/>
  <c r="M10" i="46"/>
  <c r="N10" i="46"/>
  <c r="O10" i="46"/>
  <c r="P10" i="46"/>
  <c r="Q10" i="46"/>
  <c r="R10" i="46"/>
  <c r="T10" i="46"/>
  <c r="U10" i="46"/>
  <c r="V10" i="46"/>
  <c r="W10" i="46"/>
  <c r="X10" i="46"/>
  <c r="Y10" i="46"/>
  <c r="F11" i="46"/>
  <c r="G11" i="46"/>
  <c r="H11" i="46"/>
  <c r="I11" i="46"/>
  <c r="J11" i="46"/>
  <c r="K11" i="46"/>
  <c r="M11" i="46"/>
  <c r="N11" i="46"/>
  <c r="O11" i="46"/>
  <c r="P11" i="46"/>
  <c r="Q11" i="46"/>
  <c r="R11" i="46"/>
  <c r="T11" i="46"/>
  <c r="U11" i="46"/>
  <c r="V11" i="46"/>
  <c r="W11" i="46"/>
  <c r="X11" i="46"/>
  <c r="Y11" i="46"/>
  <c r="F12" i="46"/>
  <c r="G12" i="46"/>
  <c r="H12" i="46"/>
  <c r="I12" i="46"/>
  <c r="J12" i="46"/>
  <c r="K12" i="46"/>
  <c r="M12" i="46"/>
  <c r="N12" i="46"/>
  <c r="O12" i="46"/>
  <c r="P12" i="46"/>
  <c r="Q12" i="46"/>
  <c r="R12" i="46"/>
  <c r="T12" i="46"/>
  <c r="U12" i="46"/>
  <c r="V12" i="46"/>
  <c r="W12" i="46"/>
  <c r="X12" i="46"/>
  <c r="Y12" i="46"/>
  <c r="F13" i="46"/>
  <c r="G13" i="46"/>
  <c r="H13" i="46"/>
  <c r="I13" i="46"/>
  <c r="J13" i="46"/>
  <c r="K13" i="46"/>
  <c r="M13" i="46"/>
  <c r="N13" i="46"/>
  <c r="O13" i="46"/>
  <c r="P13" i="46"/>
  <c r="Q13" i="46"/>
  <c r="R13" i="46"/>
  <c r="T13" i="46"/>
  <c r="U13" i="46"/>
  <c r="V13" i="46"/>
  <c r="W13" i="46"/>
  <c r="X13" i="46"/>
  <c r="Y13" i="46"/>
  <c r="F14" i="46"/>
  <c r="G14" i="46"/>
  <c r="H14" i="46"/>
  <c r="I14" i="46"/>
  <c r="J14" i="46"/>
  <c r="K14" i="46"/>
  <c r="M14" i="46"/>
  <c r="N14" i="46"/>
  <c r="O14" i="46"/>
  <c r="P14" i="46"/>
  <c r="Q14" i="46"/>
  <c r="R14" i="46"/>
  <c r="T14" i="46"/>
  <c r="U14" i="46"/>
  <c r="V14" i="46"/>
  <c r="W14" i="46"/>
  <c r="X14" i="46"/>
  <c r="Y14" i="46"/>
  <c r="F15" i="46"/>
  <c r="G15" i="46"/>
  <c r="H15" i="46"/>
  <c r="I15" i="46"/>
  <c r="J15" i="46"/>
  <c r="K15" i="46"/>
  <c r="M15" i="46"/>
  <c r="N15" i="46"/>
  <c r="O15" i="46"/>
  <c r="P15" i="46"/>
  <c r="Q15" i="46"/>
  <c r="R15" i="46"/>
  <c r="T15" i="46"/>
  <c r="U15" i="46"/>
  <c r="V15" i="46"/>
  <c r="W15" i="46"/>
  <c r="X15" i="46"/>
  <c r="Y15" i="46"/>
  <c r="F16" i="46"/>
  <c r="G16" i="46"/>
  <c r="H16" i="46"/>
  <c r="I16" i="46"/>
  <c r="J16" i="46"/>
  <c r="K16" i="46"/>
  <c r="M16" i="46"/>
  <c r="N16" i="46"/>
  <c r="O16" i="46"/>
  <c r="P16" i="46"/>
  <c r="Q16" i="46"/>
  <c r="R16" i="46"/>
  <c r="T16" i="46"/>
  <c r="U16" i="46"/>
  <c r="V16" i="46"/>
  <c r="W16" i="46"/>
  <c r="X16" i="46"/>
  <c r="Y16" i="46"/>
  <c r="F17" i="46"/>
  <c r="G17" i="46"/>
  <c r="H17" i="46"/>
  <c r="I17" i="46"/>
  <c r="J17" i="46"/>
  <c r="K17" i="46"/>
  <c r="M17" i="46"/>
  <c r="N17" i="46"/>
  <c r="O17" i="46"/>
  <c r="P17" i="46"/>
  <c r="Q17" i="46"/>
  <c r="R17" i="46"/>
  <c r="T17" i="46"/>
  <c r="U17" i="46"/>
  <c r="V17" i="46"/>
  <c r="W17" i="46"/>
  <c r="X17" i="46"/>
  <c r="Y17" i="46"/>
  <c r="F18" i="46"/>
  <c r="G18" i="46"/>
  <c r="H18" i="46"/>
  <c r="I18" i="46"/>
  <c r="J18" i="46"/>
  <c r="K18" i="46"/>
  <c r="M18" i="46"/>
  <c r="N18" i="46"/>
  <c r="O18" i="46"/>
  <c r="P18" i="46"/>
  <c r="Q18" i="46"/>
  <c r="R18" i="46"/>
  <c r="T18" i="46"/>
  <c r="U18" i="46"/>
  <c r="V18" i="46"/>
  <c r="W18" i="46"/>
  <c r="X18" i="46"/>
  <c r="Y18" i="46"/>
  <c r="F19" i="46"/>
  <c r="G19" i="46"/>
  <c r="H19" i="46"/>
  <c r="I19" i="46"/>
  <c r="J19" i="46"/>
  <c r="K19" i="46"/>
  <c r="M19" i="46"/>
  <c r="N19" i="46"/>
  <c r="O19" i="46"/>
  <c r="P19" i="46"/>
  <c r="Q19" i="46"/>
  <c r="R19" i="46"/>
  <c r="T19" i="46"/>
  <c r="U19" i="46"/>
  <c r="V19" i="46"/>
  <c r="W19" i="46"/>
  <c r="X19" i="46"/>
  <c r="Y19" i="46"/>
  <c r="F20" i="46"/>
  <c r="G20" i="46"/>
  <c r="H20" i="46"/>
  <c r="I20" i="46"/>
  <c r="J20" i="46"/>
  <c r="K20" i="46"/>
  <c r="M20" i="46"/>
  <c r="N20" i="46"/>
  <c r="O20" i="46"/>
  <c r="P20" i="46"/>
  <c r="Q20" i="46"/>
  <c r="R20" i="46"/>
  <c r="T20" i="46"/>
  <c r="U20" i="46"/>
  <c r="V20" i="46"/>
  <c r="W20" i="46"/>
  <c r="X20" i="46"/>
  <c r="Y20" i="46"/>
  <c r="F21" i="46"/>
  <c r="G21" i="46"/>
  <c r="H21" i="46"/>
  <c r="I21" i="46"/>
  <c r="J21" i="46"/>
  <c r="K21" i="46"/>
  <c r="M21" i="46"/>
  <c r="N21" i="46"/>
  <c r="O21" i="46"/>
  <c r="P21" i="46"/>
  <c r="Q21" i="46"/>
  <c r="R21" i="46"/>
  <c r="T21" i="46"/>
  <c r="U21" i="46"/>
  <c r="V21" i="46"/>
  <c r="W21" i="46"/>
  <c r="X21" i="46"/>
  <c r="Y21" i="46"/>
  <c r="F22" i="46"/>
  <c r="G22" i="46"/>
  <c r="H22" i="46"/>
  <c r="I22" i="46"/>
  <c r="J22" i="46"/>
  <c r="K22" i="46"/>
  <c r="M22" i="46"/>
  <c r="N22" i="46"/>
  <c r="O22" i="46"/>
  <c r="P22" i="46"/>
  <c r="Q22" i="46"/>
  <c r="R22" i="46"/>
  <c r="T22" i="46"/>
  <c r="U22" i="46"/>
  <c r="V22" i="46"/>
  <c r="W22" i="46"/>
  <c r="X22" i="46"/>
  <c r="Y22" i="46"/>
  <c r="F23" i="46"/>
  <c r="G23" i="46"/>
  <c r="H23" i="46"/>
  <c r="I23" i="46"/>
  <c r="J23" i="46"/>
  <c r="K23" i="46"/>
  <c r="M23" i="46"/>
  <c r="N23" i="46"/>
  <c r="O23" i="46"/>
  <c r="P23" i="46"/>
  <c r="Q23" i="46"/>
  <c r="R23" i="46"/>
  <c r="T23" i="46"/>
  <c r="U23" i="46"/>
  <c r="V23" i="46"/>
  <c r="W23" i="46"/>
  <c r="X23" i="46"/>
  <c r="Y23" i="46"/>
  <c r="F24" i="46"/>
  <c r="G24" i="46"/>
  <c r="H24" i="46"/>
  <c r="I24" i="46"/>
  <c r="J24" i="46"/>
  <c r="K24" i="46"/>
  <c r="M24" i="46"/>
  <c r="N24" i="46"/>
  <c r="O24" i="46"/>
  <c r="P24" i="46"/>
  <c r="Q24" i="46"/>
  <c r="R24" i="46"/>
  <c r="T24" i="46"/>
  <c r="U24" i="46"/>
  <c r="V24" i="46"/>
  <c r="W24" i="46"/>
  <c r="X24" i="46"/>
  <c r="Y24" i="46"/>
  <c r="F25" i="46"/>
  <c r="G25" i="46"/>
  <c r="H25" i="46"/>
  <c r="I25" i="46"/>
  <c r="J25" i="46"/>
  <c r="K25" i="46"/>
  <c r="M25" i="46"/>
  <c r="N25" i="46"/>
  <c r="O25" i="46"/>
  <c r="P25" i="46"/>
  <c r="Q25" i="46"/>
  <c r="R25" i="46"/>
  <c r="T25" i="46"/>
  <c r="U25" i="46"/>
  <c r="V25" i="46"/>
  <c r="W25" i="46"/>
  <c r="X25" i="46"/>
  <c r="Y25" i="46"/>
  <c r="F26" i="46"/>
  <c r="G26" i="46"/>
  <c r="H26" i="46"/>
  <c r="I26" i="46"/>
  <c r="J26" i="46"/>
  <c r="K26" i="46"/>
  <c r="M26" i="46"/>
  <c r="N26" i="46"/>
  <c r="O26" i="46"/>
  <c r="P26" i="46"/>
  <c r="Q26" i="46"/>
  <c r="R26" i="46"/>
  <c r="T26" i="46"/>
  <c r="U26" i="46"/>
  <c r="V26" i="46"/>
  <c r="W26" i="46"/>
  <c r="X26" i="46"/>
  <c r="Y26" i="46"/>
  <c r="F27" i="46"/>
  <c r="G27" i="46"/>
  <c r="H27" i="46"/>
  <c r="I27" i="46"/>
  <c r="J27" i="46"/>
  <c r="K27" i="46"/>
  <c r="M27" i="46"/>
  <c r="N27" i="46"/>
  <c r="O27" i="46"/>
  <c r="P27" i="46"/>
  <c r="Q27" i="46"/>
  <c r="R27" i="46"/>
  <c r="T27" i="46"/>
  <c r="U27" i="46"/>
  <c r="V27" i="46"/>
  <c r="W27" i="46"/>
  <c r="X27" i="46"/>
  <c r="Y27" i="46"/>
  <c r="F28" i="46"/>
  <c r="G28" i="46"/>
  <c r="H28" i="46"/>
  <c r="I28" i="46"/>
  <c r="J28" i="46"/>
  <c r="K28" i="46"/>
  <c r="M28" i="46"/>
  <c r="N28" i="46"/>
  <c r="O28" i="46"/>
  <c r="P28" i="46"/>
  <c r="Q28" i="46"/>
  <c r="R28" i="46"/>
  <c r="T28" i="46"/>
  <c r="U28" i="46"/>
  <c r="V28" i="46"/>
  <c r="W28" i="46"/>
  <c r="X28" i="46"/>
  <c r="Y28" i="46"/>
  <c r="F29" i="46"/>
  <c r="G29" i="46"/>
  <c r="H29" i="46"/>
  <c r="I29" i="46"/>
  <c r="J29" i="46"/>
  <c r="K29" i="46"/>
  <c r="M29" i="46"/>
  <c r="N29" i="46"/>
  <c r="O29" i="46"/>
  <c r="P29" i="46"/>
  <c r="Q29" i="46"/>
  <c r="R29" i="46"/>
  <c r="T29" i="46"/>
  <c r="U29" i="46"/>
  <c r="V29" i="46"/>
  <c r="W29" i="46"/>
  <c r="X29" i="46"/>
  <c r="Y29" i="46"/>
  <c r="F30" i="46"/>
  <c r="G30" i="46"/>
  <c r="H30" i="46"/>
  <c r="I30" i="46"/>
  <c r="J30" i="46"/>
  <c r="K30" i="46"/>
  <c r="M30" i="46"/>
  <c r="N30" i="46"/>
  <c r="O30" i="46"/>
  <c r="P30" i="46"/>
  <c r="Q30" i="46"/>
  <c r="R30" i="46"/>
  <c r="T30" i="46"/>
  <c r="U30" i="46"/>
  <c r="V30" i="46"/>
  <c r="W30" i="46"/>
  <c r="X30" i="46"/>
  <c r="Y30" i="46"/>
  <c r="F31" i="46"/>
  <c r="G31" i="46"/>
  <c r="H31" i="46"/>
  <c r="I31" i="46"/>
  <c r="J31" i="46"/>
  <c r="K31" i="46"/>
  <c r="M31" i="46"/>
  <c r="N31" i="46"/>
  <c r="O31" i="46"/>
  <c r="P31" i="46"/>
  <c r="Q31" i="46"/>
  <c r="R31" i="46"/>
  <c r="T31" i="46"/>
  <c r="U31" i="46"/>
  <c r="V31" i="46"/>
  <c r="W31" i="46"/>
  <c r="X31" i="46"/>
  <c r="Y31" i="46"/>
  <c r="F32" i="46"/>
  <c r="G32" i="46"/>
  <c r="H32" i="46"/>
  <c r="I32" i="46"/>
  <c r="J32" i="46"/>
  <c r="K32" i="46"/>
  <c r="M32" i="46"/>
  <c r="N32" i="46"/>
  <c r="O32" i="46"/>
  <c r="P32" i="46"/>
  <c r="Q32" i="46"/>
  <c r="R32" i="46"/>
  <c r="T32" i="46"/>
  <c r="U32" i="46"/>
  <c r="V32" i="46"/>
  <c r="W32" i="46"/>
  <c r="X32" i="46"/>
  <c r="Y32" i="46"/>
  <c r="F33" i="46"/>
  <c r="G33" i="46"/>
  <c r="H33" i="46"/>
  <c r="I33" i="46"/>
  <c r="J33" i="46"/>
  <c r="K33" i="46"/>
  <c r="M33" i="46"/>
  <c r="N33" i="46"/>
  <c r="O33" i="46"/>
  <c r="P33" i="46"/>
  <c r="Q33" i="46"/>
  <c r="R33" i="46"/>
  <c r="T33" i="46"/>
  <c r="U33" i="46"/>
  <c r="V33" i="46"/>
  <c r="W33" i="46"/>
  <c r="X33" i="46"/>
  <c r="Y33" i="46"/>
  <c r="F34" i="46"/>
  <c r="G34" i="46"/>
  <c r="H34" i="46"/>
  <c r="I34" i="46"/>
  <c r="J34" i="46"/>
  <c r="K34" i="46"/>
  <c r="M34" i="46"/>
  <c r="N34" i="46"/>
  <c r="O34" i="46"/>
  <c r="P34" i="46"/>
  <c r="Q34" i="46"/>
  <c r="R34" i="46"/>
  <c r="T34" i="46"/>
  <c r="U34" i="46"/>
  <c r="V34" i="46"/>
  <c r="W34" i="46"/>
  <c r="X34" i="46"/>
  <c r="Y34" i="46"/>
  <c r="F35" i="46"/>
  <c r="G35" i="46"/>
  <c r="H35" i="46"/>
  <c r="I35" i="46"/>
  <c r="J35" i="46"/>
  <c r="K35" i="46"/>
  <c r="M35" i="46"/>
  <c r="N35" i="46"/>
  <c r="O35" i="46"/>
  <c r="P35" i="46"/>
  <c r="Q35" i="46"/>
  <c r="R35" i="46"/>
  <c r="T35" i="46"/>
  <c r="U35" i="46"/>
  <c r="V35" i="46"/>
  <c r="W35" i="46"/>
  <c r="X35" i="46"/>
  <c r="Y35" i="46"/>
  <c r="F36" i="46"/>
  <c r="G36" i="46"/>
  <c r="H36" i="46"/>
  <c r="I36" i="46"/>
  <c r="J36" i="46"/>
  <c r="K36" i="46"/>
  <c r="M36" i="46"/>
  <c r="N36" i="46"/>
  <c r="O36" i="46"/>
  <c r="P36" i="46"/>
  <c r="Q36" i="46"/>
  <c r="R36" i="46"/>
  <c r="T36" i="46"/>
  <c r="U36" i="46"/>
  <c r="V36" i="46"/>
  <c r="W36" i="46"/>
  <c r="X36" i="46"/>
  <c r="Y36" i="46"/>
  <c r="F37" i="46"/>
  <c r="G37" i="46"/>
  <c r="H37" i="46"/>
  <c r="I37" i="46"/>
  <c r="J37" i="46"/>
  <c r="K37" i="46"/>
  <c r="M37" i="46"/>
  <c r="N37" i="46"/>
  <c r="O37" i="46"/>
  <c r="P37" i="46"/>
  <c r="Q37" i="46"/>
  <c r="R37" i="46"/>
  <c r="T37" i="46"/>
  <c r="U37" i="46"/>
  <c r="V37" i="46"/>
  <c r="W37" i="46"/>
  <c r="X37" i="46"/>
  <c r="Y37" i="46"/>
  <c r="F38" i="46"/>
  <c r="G38" i="46"/>
  <c r="H38" i="46"/>
  <c r="I38" i="46"/>
  <c r="J38" i="46"/>
  <c r="K38" i="46"/>
  <c r="M38" i="46"/>
  <c r="N38" i="46"/>
  <c r="O38" i="46"/>
  <c r="P38" i="46"/>
  <c r="Q38" i="46"/>
  <c r="R38" i="46"/>
  <c r="T38" i="46"/>
  <c r="U38" i="46"/>
  <c r="V38" i="46"/>
  <c r="W38" i="46"/>
  <c r="X38" i="46"/>
  <c r="Y38" i="46"/>
  <c r="F39" i="46"/>
  <c r="G39" i="46"/>
  <c r="H39" i="46"/>
  <c r="I39" i="46"/>
  <c r="J39" i="46"/>
  <c r="K39" i="46"/>
  <c r="M39" i="46"/>
  <c r="N39" i="46"/>
  <c r="O39" i="46"/>
  <c r="P39" i="46"/>
  <c r="Q39" i="46"/>
  <c r="R39" i="46"/>
  <c r="T39" i="46"/>
  <c r="U39" i="46"/>
  <c r="V39" i="46"/>
  <c r="W39" i="46"/>
  <c r="X39" i="46"/>
  <c r="Y39" i="46"/>
  <c r="F40" i="46"/>
  <c r="G40" i="46"/>
  <c r="H40" i="46"/>
  <c r="I40" i="46"/>
  <c r="J40" i="46"/>
  <c r="K40" i="46"/>
  <c r="M40" i="46"/>
  <c r="N40" i="46"/>
  <c r="O40" i="46"/>
  <c r="P40" i="46"/>
  <c r="Q40" i="46"/>
  <c r="R40" i="46"/>
  <c r="T40" i="46"/>
  <c r="U40" i="46"/>
  <c r="V40" i="46"/>
  <c r="W40" i="46"/>
  <c r="X40" i="46"/>
  <c r="Y40" i="46"/>
  <c r="F41" i="46"/>
  <c r="G41" i="46"/>
  <c r="H41" i="46"/>
  <c r="I41" i="46"/>
  <c r="J41" i="46"/>
  <c r="K41" i="46"/>
  <c r="M41" i="46"/>
  <c r="N41" i="46"/>
  <c r="O41" i="46"/>
  <c r="P41" i="46"/>
  <c r="Q41" i="46"/>
  <c r="R41" i="46"/>
  <c r="T41" i="46"/>
  <c r="U41" i="46"/>
  <c r="V41" i="46"/>
  <c r="W41" i="46"/>
  <c r="X41" i="46"/>
  <c r="Y41" i="46"/>
  <c r="F42" i="46"/>
  <c r="G42" i="46"/>
  <c r="H42" i="46"/>
  <c r="I42" i="46"/>
  <c r="J42" i="46"/>
  <c r="K42" i="46"/>
  <c r="M42" i="46"/>
  <c r="N42" i="46"/>
  <c r="O42" i="46"/>
  <c r="P42" i="46"/>
  <c r="Q42" i="46"/>
  <c r="R42" i="46"/>
  <c r="T42" i="46"/>
  <c r="U42" i="46"/>
  <c r="V42" i="46"/>
  <c r="W42" i="46"/>
  <c r="X42" i="46"/>
  <c r="Y42" i="46"/>
  <c r="F43" i="46"/>
  <c r="G43" i="46"/>
  <c r="H43" i="46"/>
  <c r="I43" i="46"/>
  <c r="J43" i="46"/>
  <c r="K43" i="46"/>
  <c r="M43" i="46"/>
  <c r="N43" i="46"/>
  <c r="O43" i="46"/>
  <c r="P43" i="46"/>
  <c r="Q43" i="46"/>
  <c r="R43" i="46"/>
  <c r="T43" i="46"/>
  <c r="U43" i="46"/>
  <c r="V43" i="46"/>
  <c r="W43" i="46"/>
  <c r="X43" i="46"/>
  <c r="Y43" i="46"/>
  <c r="F44" i="46"/>
  <c r="G44" i="46"/>
  <c r="H44" i="46"/>
  <c r="I44" i="46"/>
  <c r="J44" i="46"/>
  <c r="K44" i="46"/>
  <c r="M44" i="46"/>
  <c r="N44" i="46"/>
  <c r="O44" i="46"/>
  <c r="P44" i="46"/>
  <c r="Q44" i="46"/>
  <c r="R44" i="46"/>
  <c r="T44" i="46"/>
  <c r="U44" i="46"/>
  <c r="V44" i="46"/>
  <c r="W44" i="46"/>
  <c r="X44" i="46"/>
  <c r="Y44" i="46"/>
  <c r="F45" i="46"/>
  <c r="G45" i="46"/>
  <c r="H45" i="46"/>
  <c r="I45" i="46"/>
  <c r="J45" i="46"/>
  <c r="K45" i="46"/>
  <c r="M45" i="46"/>
  <c r="N45" i="46"/>
  <c r="O45" i="46"/>
  <c r="P45" i="46"/>
  <c r="Q45" i="46"/>
  <c r="R45" i="46"/>
  <c r="T45" i="46"/>
  <c r="U45" i="46"/>
  <c r="V45" i="46"/>
  <c r="W45" i="46"/>
  <c r="X45" i="46"/>
  <c r="Y45" i="46"/>
  <c r="F46" i="46"/>
  <c r="G46" i="46"/>
  <c r="H46" i="46"/>
  <c r="I46" i="46"/>
  <c r="J46" i="46"/>
  <c r="K46" i="46"/>
  <c r="M46" i="46"/>
  <c r="N46" i="46"/>
  <c r="O46" i="46"/>
  <c r="P46" i="46"/>
  <c r="Q46" i="46"/>
  <c r="R46" i="46"/>
  <c r="T46" i="46"/>
  <c r="U46" i="46"/>
  <c r="V46" i="46"/>
  <c r="W46" i="46"/>
  <c r="X46" i="46"/>
  <c r="Y46" i="46"/>
  <c r="F47" i="46"/>
  <c r="G47" i="46"/>
  <c r="H47" i="46"/>
  <c r="I47" i="46"/>
  <c r="J47" i="46"/>
  <c r="K47" i="46"/>
  <c r="M47" i="46"/>
  <c r="N47" i="46"/>
  <c r="O47" i="46"/>
  <c r="P47" i="46"/>
  <c r="Q47" i="46"/>
  <c r="R47" i="46"/>
  <c r="T47" i="46"/>
  <c r="U47" i="46"/>
  <c r="V47" i="46"/>
  <c r="W47" i="46"/>
  <c r="X47" i="46"/>
  <c r="Y47" i="46"/>
  <c r="F48" i="46"/>
  <c r="G48" i="46"/>
  <c r="H48" i="46"/>
  <c r="I48" i="46"/>
  <c r="J48" i="46"/>
  <c r="K48" i="46"/>
  <c r="M48" i="46"/>
  <c r="N48" i="46"/>
  <c r="O48" i="46"/>
  <c r="P48" i="46"/>
  <c r="Q48" i="46"/>
  <c r="R48" i="46"/>
  <c r="T48" i="46"/>
  <c r="U48" i="46"/>
  <c r="V48" i="46"/>
  <c r="W48" i="46"/>
  <c r="X48" i="46"/>
  <c r="Y48" i="46"/>
  <c r="F49" i="46"/>
  <c r="G49" i="46"/>
  <c r="H49" i="46"/>
  <c r="I49" i="46"/>
  <c r="J49" i="46"/>
  <c r="K49" i="46"/>
  <c r="M49" i="46"/>
  <c r="N49" i="46"/>
  <c r="O49" i="46"/>
  <c r="P49" i="46"/>
  <c r="Q49" i="46"/>
  <c r="R49" i="46"/>
  <c r="T49" i="46"/>
  <c r="U49" i="46"/>
  <c r="V49" i="46"/>
  <c r="W49" i="46"/>
  <c r="X49" i="46"/>
  <c r="Y49" i="46"/>
  <c r="F50" i="46"/>
  <c r="G50" i="46"/>
  <c r="H50" i="46"/>
  <c r="I50" i="46"/>
  <c r="J50" i="46"/>
  <c r="K50" i="46"/>
  <c r="M50" i="46"/>
  <c r="N50" i="46"/>
  <c r="O50" i="46"/>
  <c r="P50" i="46"/>
  <c r="Q50" i="46"/>
  <c r="R50" i="46"/>
  <c r="T50" i="46"/>
  <c r="U50" i="46"/>
  <c r="V50" i="46"/>
  <c r="W50" i="46"/>
  <c r="X50" i="46"/>
  <c r="Y50" i="46"/>
  <c r="F51" i="46"/>
  <c r="G51" i="46"/>
  <c r="H51" i="46"/>
  <c r="I51" i="46"/>
  <c r="J51" i="46"/>
  <c r="K51" i="46"/>
  <c r="M51" i="46"/>
  <c r="N51" i="46"/>
  <c r="O51" i="46"/>
  <c r="P51" i="46"/>
  <c r="Q51" i="46"/>
  <c r="R51" i="46"/>
  <c r="T51" i="46"/>
  <c r="U51" i="46"/>
  <c r="V51" i="46"/>
  <c r="W51" i="46"/>
  <c r="X51" i="46"/>
  <c r="Y51" i="46"/>
  <c r="F52" i="46"/>
  <c r="G52" i="46"/>
  <c r="H52" i="46"/>
  <c r="I52" i="46"/>
  <c r="J52" i="46"/>
  <c r="K52" i="46"/>
  <c r="M52" i="46"/>
  <c r="N52" i="46"/>
  <c r="O52" i="46"/>
  <c r="P52" i="46"/>
  <c r="Q52" i="46"/>
  <c r="R52" i="46"/>
  <c r="T52" i="46"/>
  <c r="U52" i="46"/>
  <c r="V52" i="46"/>
  <c r="W52" i="46"/>
  <c r="X52" i="46"/>
  <c r="Y52" i="46"/>
  <c r="F53" i="46"/>
  <c r="G53" i="46"/>
  <c r="H53" i="46"/>
  <c r="I53" i="46"/>
  <c r="J53" i="46"/>
  <c r="K53" i="46"/>
  <c r="M53" i="46"/>
  <c r="N53" i="46"/>
  <c r="O53" i="46"/>
  <c r="P53" i="46"/>
  <c r="Q53" i="46"/>
  <c r="R53" i="46"/>
  <c r="T53" i="46"/>
  <c r="U53" i="46"/>
  <c r="V53" i="46"/>
  <c r="W53" i="46"/>
  <c r="X53" i="46"/>
  <c r="Y53" i="46"/>
  <c r="F54" i="46"/>
  <c r="G54" i="46"/>
  <c r="H54" i="46"/>
  <c r="I54" i="46"/>
  <c r="J54" i="46"/>
  <c r="K54" i="46"/>
  <c r="M54" i="46"/>
  <c r="N54" i="46"/>
  <c r="O54" i="46"/>
  <c r="P54" i="46"/>
  <c r="Q54" i="46"/>
  <c r="R54" i="46"/>
  <c r="T54" i="46"/>
  <c r="U54" i="46"/>
  <c r="V54" i="46"/>
  <c r="W54" i="46"/>
  <c r="X54" i="46"/>
  <c r="Y54" i="46"/>
  <c r="F55" i="46"/>
  <c r="G55" i="46"/>
  <c r="H55" i="46"/>
  <c r="I55" i="46"/>
  <c r="J55" i="46"/>
  <c r="K55" i="46"/>
  <c r="M55" i="46"/>
  <c r="N55" i="46"/>
  <c r="O55" i="46"/>
  <c r="P55" i="46"/>
  <c r="Q55" i="46"/>
  <c r="R55" i="46"/>
  <c r="T55" i="46"/>
  <c r="U55" i="46"/>
  <c r="V55" i="46"/>
  <c r="W55" i="46"/>
  <c r="X55" i="46"/>
  <c r="Y55" i="46"/>
  <c r="F56" i="46"/>
  <c r="G56" i="46"/>
  <c r="H56" i="46"/>
  <c r="I56" i="46"/>
  <c r="J56" i="46"/>
  <c r="K56" i="46"/>
  <c r="M56" i="46"/>
  <c r="N56" i="46"/>
  <c r="O56" i="46"/>
  <c r="P56" i="46"/>
  <c r="Q56" i="46"/>
  <c r="R56" i="46"/>
  <c r="T56" i="46"/>
  <c r="U56" i="46"/>
  <c r="V56" i="46"/>
  <c r="W56" i="46"/>
  <c r="X56" i="46"/>
  <c r="Y56" i="46"/>
  <c r="F57" i="46"/>
  <c r="G57" i="46"/>
  <c r="H57" i="46"/>
  <c r="I57" i="46"/>
  <c r="J57" i="46"/>
  <c r="K57" i="46"/>
  <c r="M57" i="46"/>
  <c r="N57" i="46"/>
  <c r="O57" i="46"/>
  <c r="P57" i="46"/>
  <c r="Q57" i="46"/>
  <c r="R57" i="46"/>
  <c r="T57" i="46"/>
  <c r="U57" i="46"/>
  <c r="V57" i="46"/>
  <c r="W57" i="46"/>
  <c r="X57" i="46"/>
  <c r="Y57" i="46"/>
  <c r="F58" i="46"/>
  <c r="G58" i="46"/>
  <c r="H58" i="46"/>
  <c r="I58" i="46"/>
  <c r="J58" i="46"/>
  <c r="K58" i="46"/>
  <c r="M58" i="46"/>
  <c r="N58" i="46"/>
  <c r="O58" i="46"/>
  <c r="P58" i="46"/>
  <c r="Q58" i="46"/>
  <c r="R58" i="46"/>
  <c r="T58" i="46"/>
  <c r="U58" i="46"/>
  <c r="V58" i="46"/>
  <c r="W58" i="46"/>
  <c r="X58" i="46"/>
  <c r="Y58" i="46"/>
  <c r="F59" i="46"/>
  <c r="G59" i="46"/>
  <c r="H59" i="46"/>
  <c r="I59" i="46"/>
  <c r="J59" i="46"/>
  <c r="K59" i="46"/>
  <c r="M59" i="46"/>
  <c r="N59" i="46"/>
  <c r="O59" i="46"/>
  <c r="P59" i="46"/>
  <c r="Q59" i="46"/>
  <c r="R59" i="46"/>
  <c r="T59" i="46"/>
  <c r="U59" i="46"/>
  <c r="V59" i="46"/>
  <c r="W59" i="46"/>
  <c r="X59" i="46"/>
  <c r="Y59" i="46"/>
  <c r="F60" i="46"/>
  <c r="G60" i="46"/>
  <c r="H60" i="46"/>
  <c r="I60" i="46"/>
  <c r="J60" i="46"/>
  <c r="K60" i="46"/>
  <c r="M60" i="46"/>
  <c r="N60" i="46"/>
  <c r="O60" i="46"/>
  <c r="P60" i="46"/>
  <c r="Q60" i="46"/>
  <c r="R60" i="46"/>
  <c r="T60" i="46"/>
  <c r="U60" i="46"/>
  <c r="V60" i="46"/>
  <c r="W60" i="46"/>
  <c r="X60" i="46"/>
  <c r="Y60" i="46"/>
  <c r="F61" i="46"/>
  <c r="G61" i="46"/>
  <c r="H61" i="46"/>
  <c r="I61" i="46"/>
  <c r="J61" i="46"/>
  <c r="K61" i="46"/>
  <c r="M61" i="46"/>
  <c r="N61" i="46"/>
  <c r="O61" i="46"/>
  <c r="P61" i="46"/>
  <c r="Q61" i="46"/>
  <c r="R61" i="46"/>
  <c r="T61" i="46"/>
  <c r="U61" i="46"/>
  <c r="V61" i="46"/>
  <c r="W61" i="46"/>
  <c r="X61" i="46"/>
  <c r="Y61" i="46"/>
  <c r="F62" i="46"/>
  <c r="G62" i="46"/>
  <c r="H62" i="46"/>
  <c r="I62" i="46"/>
  <c r="J62" i="46"/>
  <c r="K62" i="46"/>
  <c r="M62" i="46"/>
  <c r="N62" i="46"/>
  <c r="O62" i="46"/>
  <c r="P62" i="46"/>
  <c r="Q62" i="46"/>
  <c r="R62" i="46"/>
  <c r="T62" i="46"/>
  <c r="U62" i="46"/>
  <c r="V62" i="46"/>
  <c r="W62" i="46"/>
  <c r="X62" i="46"/>
  <c r="Y62" i="46"/>
  <c r="F63" i="46"/>
  <c r="G63" i="46"/>
  <c r="H63" i="46"/>
  <c r="I63" i="46"/>
  <c r="J63" i="46"/>
  <c r="K63" i="46"/>
  <c r="M63" i="46"/>
  <c r="N63" i="46"/>
  <c r="O63" i="46"/>
  <c r="P63" i="46"/>
  <c r="Q63" i="46"/>
  <c r="R63" i="46"/>
  <c r="T63" i="46"/>
  <c r="U63" i="46"/>
  <c r="V63" i="46"/>
  <c r="W63" i="46"/>
  <c r="X63" i="46"/>
  <c r="Y63" i="46"/>
  <c r="F64" i="46"/>
  <c r="G64" i="46"/>
  <c r="H64" i="46"/>
  <c r="I64" i="46"/>
  <c r="J64" i="46"/>
  <c r="K64" i="46"/>
  <c r="M64" i="46"/>
  <c r="N64" i="46"/>
  <c r="O64" i="46"/>
  <c r="P64" i="46"/>
  <c r="Q64" i="46"/>
  <c r="R64" i="46"/>
  <c r="T64" i="46"/>
  <c r="U64" i="46"/>
  <c r="V64" i="46"/>
  <c r="W64" i="46"/>
  <c r="X64" i="46"/>
  <c r="Y64" i="46"/>
  <c r="F65" i="46"/>
  <c r="G65" i="46"/>
  <c r="H65" i="46"/>
  <c r="I65" i="46"/>
  <c r="J65" i="46"/>
  <c r="K65" i="46"/>
  <c r="M65" i="46"/>
  <c r="N65" i="46"/>
  <c r="O65" i="46"/>
  <c r="P65" i="46"/>
  <c r="Q65" i="46"/>
  <c r="R65" i="46"/>
  <c r="T65" i="46"/>
  <c r="U65" i="46"/>
  <c r="V65" i="46"/>
  <c r="W65" i="46"/>
  <c r="X65" i="46"/>
  <c r="Y65" i="46"/>
  <c r="F66" i="46"/>
  <c r="G66" i="46"/>
  <c r="H66" i="46"/>
  <c r="I66" i="46"/>
  <c r="J66" i="46"/>
  <c r="K66" i="46"/>
  <c r="M66" i="46"/>
  <c r="N66" i="46"/>
  <c r="O66" i="46"/>
  <c r="P66" i="46"/>
  <c r="Q66" i="46"/>
  <c r="R66" i="46"/>
  <c r="T66" i="46"/>
  <c r="U66" i="46"/>
  <c r="V66" i="46"/>
  <c r="W66" i="46"/>
  <c r="X66" i="46"/>
  <c r="Y66" i="46"/>
  <c r="F67" i="46"/>
  <c r="G67" i="46"/>
  <c r="H67" i="46"/>
  <c r="I67" i="46"/>
  <c r="J67" i="46"/>
  <c r="K67" i="46"/>
  <c r="M67" i="46"/>
  <c r="N67" i="46"/>
  <c r="O67" i="46"/>
  <c r="P67" i="46"/>
  <c r="Q67" i="46"/>
  <c r="R67" i="46"/>
  <c r="T67" i="46"/>
  <c r="U67" i="46"/>
  <c r="V67" i="46"/>
  <c r="W67" i="46"/>
  <c r="X67" i="46"/>
  <c r="Y67" i="46"/>
  <c r="F68" i="46"/>
  <c r="G68" i="46"/>
  <c r="H68" i="46"/>
  <c r="I68" i="46"/>
  <c r="J68" i="46"/>
  <c r="K68" i="46"/>
  <c r="M68" i="46"/>
  <c r="N68" i="46"/>
  <c r="O68" i="46"/>
  <c r="P68" i="46"/>
  <c r="Q68" i="46"/>
  <c r="R68" i="46"/>
  <c r="T68" i="46"/>
  <c r="U68" i="46"/>
  <c r="V68" i="46"/>
  <c r="W68" i="46"/>
  <c r="X68" i="46"/>
  <c r="Y68" i="46"/>
  <c r="F69" i="46"/>
  <c r="G69" i="46"/>
  <c r="H69" i="46"/>
  <c r="I69" i="46"/>
  <c r="J69" i="46"/>
  <c r="K69" i="46"/>
  <c r="M69" i="46"/>
  <c r="N69" i="46"/>
  <c r="O69" i="46"/>
  <c r="P69" i="46"/>
  <c r="Q69" i="46"/>
  <c r="R69" i="46"/>
  <c r="T69" i="46"/>
  <c r="U69" i="46"/>
  <c r="V69" i="46"/>
  <c r="W69" i="46"/>
  <c r="X69" i="46"/>
  <c r="Y69" i="46"/>
  <c r="F70" i="46"/>
  <c r="G70" i="46"/>
  <c r="H70" i="46"/>
  <c r="I70" i="46"/>
  <c r="J70" i="46"/>
  <c r="K70" i="46"/>
  <c r="M70" i="46"/>
  <c r="N70" i="46"/>
  <c r="O70" i="46"/>
  <c r="P70" i="46"/>
  <c r="Q70" i="46"/>
  <c r="R70" i="46"/>
  <c r="T70" i="46"/>
  <c r="U70" i="46"/>
  <c r="V70" i="46"/>
  <c r="W70" i="46"/>
  <c r="X70" i="46"/>
  <c r="Y70" i="46"/>
  <c r="F71" i="46"/>
  <c r="G71" i="46"/>
  <c r="H71" i="46"/>
  <c r="I71" i="46"/>
  <c r="J71" i="46"/>
  <c r="K71" i="46"/>
  <c r="M71" i="46"/>
  <c r="N71" i="46"/>
  <c r="O71" i="46"/>
  <c r="P71" i="46"/>
  <c r="Q71" i="46"/>
  <c r="R71" i="46"/>
  <c r="T71" i="46"/>
  <c r="U71" i="46"/>
  <c r="V71" i="46"/>
  <c r="W71" i="46"/>
  <c r="X71" i="46"/>
  <c r="Y71" i="46"/>
  <c r="F72" i="46"/>
  <c r="G72" i="46"/>
  <c r="H72" i="46"/>
  <c r="I72" i="46"/>
  <c r="J72" i="46"/>
  <c r="K72" i="46"/>
  <c r="M72" i="46"/>
  <c r="N72" i="46"/>
  <c r="O72" i="46"/>
  <c r="P72" i="46"/>
  <c r="Q72" i="46"/>
  <c r="R72" i="46"/>
  <c r="T72" i="46"/>
  <c r="U72" i="46"/>
  <c r="V72" i="46"/>
  <c r="W72" i="46"/>
  <c r="X72" i="46"/>
  <c r="Y72" i="46"/>
  <c r="F73" i="46"/>
  <c r="G73" i="46"/>
  <c r="H73" i="46"/>
  <c r="I73" i="46"/>
  <c r="J73" i="46"/>
  <c r="K73" i="46"/>
  <c r="M73" i="46"/>
  <c r="N73" i="46"/>
  <c r="O73" i="46"/>
  <c r="P73" i="46"/>
  <c r="Q73" i="46"/>
  <c r="R73" i="46"/>
  <c r="T73" i="46"/>
  <c r="U73" i="46"/>
  <c r="V73" i="46"/>
  <c r="W73" i="46"/>
  <c r="X73" i="46"/>
  <c r="Y73" i="46"/>
  <c r="F74" i="46"/>
  <c r="G74" i="46"/>
  <c r="H74" i="46"/>
  <c r="I74" i="46"/>
  <c r="J74" i="46"/>
  <c r="K74" i="46"/>
  <c r="M74" i="46"/>
  <c r="N74" i="46"/>
  <c r="O74" i="46"/>
  <c r="P74" i="46"/>
  <c r="Q74" i="46"/>
  <c r="R74" i="46"/>
  <c r="T74" i="46"/>
  <c r="U74" i="46"/>
  <c r="V74" i="46"/>
  <c r="W74" i="46"/>
  <c r="X74" i="46"/>
  <c r="Y74" i="46"/>
  <c r="F75" i="46"/>
  <c r="G75" i="46"/>
  <c r="H75" i="46"/>
  <c r="I75" i="46"/>
  <c r="J75" i="46"/>
  <c r="K75" i="46"/>
  <c r="M75" i="46"/>
  <c r="N75" i="46"/>
  <c r="O75" i="46"/>
  <c r="P75" i="46"/>
  <c r="Q75" i="46"/>
  <c r="R75" i="46"/>
  <c r="T75" i="46"/>
  <c r="U75" i="46"/>
  <c r="V75" i="46"/>
  <c r="W75" i="46"/>
  <c r="X75" i="46"/>
  <c r="Y75" i="46"/>
  <c r="F76" i="46"/>
  <c r="G76" i="46"/>
  <c r="H76" i="46"/>
  <c r="I76" i="46"/>
  <c r="J76" i="46"/>
  <c r="K76" i="46"/>
  <c r="M76" i="46"/>
  <c r="N76" i="46"/>
  <c r="O76" i="46"/>
  <c r="P76" i="46"/>
  <c r="Q76" i="46"/>
  <c r="R76" i="46"/>
  <c r="T76" i="46"/>
  <c r="U76" i="46"/>
  <c r="V76" i="46"/>
  <c r="W76" i="46"/>
  <c r="X76" i="46"/>
  <c r="Y76" i="46"/>
  <c r="F77" i="46"/>
  <c r="G77" i="46"/>
  <c r="H77" i="46"/>
  <c r="I77" i="46"/>
  <c r="J77" i="46"/>
  <c r="K77" i="46"/>
  <c r="M77" i="46"/>
  <c r="N77" i="46"/>
  <c r="O77" i="46"/>
  <c r="P77" i="46"/>
  <c r="Q77" i="46"/>
  <c r="R77" i="46"/>
  <c r="T77" i="46"/>
  <c r="U77" i="46"/>
  <c r="V77" i="46"/>
  <c r="W77" i="46"/>
  <c r="X77" i="46"/>
  <c r="Y77" i="46"/>
  <c r="F78" i="46"/>
  <c r="G78" i="46"/>
  <c r="H78" i="46"/>
  <c r="I78" i="46"/>
  <c r="J78" i="46"/>
  <c r="K78" i="46"/>
  <c r="M78" i="46"/>
  <c r="N78" i="46"/>
  <c r="O78" i="46"/>
  <c r="P78" i="46"/>
  <c r="Q78" i="46"/>
  <c r="R78" i="46"/>
  <c r="T78" i="46"/>
  <c r="U78" i="46"/>
  <c r="V78" i="46"/>
  <c r="W78" i="46"/>
  <c r="X78" i="46"/>
  <c r="Y78" i="46"/>
  <c r="F79" i="46"/>
  <c r="G79" i="46"/>
  <c r="H79" i="46"/>
  <c r="I79" i="46"/>
  <c r="J79" i="46"/>
  <c r="K79" i="46"/>
  <c r="M79" i="46"/>
  <c r="N79" i="46"/>
  <c r="O79" i="46"/>
  <c r="P79" i="46"/>
  <c r="Q79" i="46"/>
  <c r="R79" i="46"/>
  <c r="T79" i="46"/>
  <c r="U79" i="46"/>
  <c r="V79" i="46"/>
  <c r="W79" i="46"/>
  <c r="X79" i="46"/>
  <c r="Y79" i="46"/>
  <c r="F80" i="46"/>
  <c r="G80" i="46"/>
  <c r="H80" i="46"/>
  <c r="I80" i="46"/>
  <c r="J80" i="46"/>
  <c r="K80" i="46"/>
  <c r="M80" i="46"/>
  <c r="N80" i="46"/>
  <c r="O80" i="46"/>
  <c r="P80" i="46"/>
  <c r="Q80" i="46"/>
  <c r="R80" i="46"/>
  <c r="T80" i="46"/>
  <c r="U80" i="46"/>
  <c r="V80" i="46"/>
  <c r="W80" i="46"/>
  <c r="X80" i="46"/>
  <c r="Y80" i="46"/>
  <c r="F81" i="46"/>
  <c r="G81" i="46"/>
  <c r="H81" i="46"/>
  <c r="I81" i="46"/>
  <c r="J81" i="46"/>
  <c r="K81" i="46"/>
  <c r="M81" i="46"/>
  <c r="N81" i="46"/>
  <c r="O81" i="46"/>
  <c r="P81" i="46"/>
  <c r="Q81" i="46"/>
  <c r="R81" i="46"/>
  <c r="T81" i="46"/>
  <c r="U81" i="46"/>
  <c r="V81" i="46"/>
  <c r="W81" i="46"/>
  <c r="X81" i="46"/>
  <c r="Y81" i="46"/>
  <c r="F82" i="46"/>
  <c r="G82" i="46"/>
  <c r="H82" i="46"/>
  <c r="I82" i="46"/>
  <c r="J82" i="46"/>
  <c r="K82" i="46"/>
  <c r="M82" i="46"/>
  <c r="N82" i="46"/>
  <c r="O82" i="46"/>
  <c r="P82" i="46"/>
  <c r="Q82" i="46"/>
  <c r="R82" i="46"/>
  <c r="T82" i="46"/>
  <c r="U82" i="46"/>
  <c r="V82" i="46"/>
  <c r="W82" i="46"/>
  <c r="X82" i="46"/>
  <c r="Y82" i="46"/>
  <c r="F83" i="46"/>
  <c r="G83" i="46"/>
  <c r="H83" i="46"/>
  <c r="I83" i="46"/>
  <c r="J83" i="46"/>
  <c r="K83" i="46"/>
  <c r="M83" i="46"/>
  <c r="N83" i="46"/>
  <c r="O83" i="46"/>
  <c r="P83" i="46"/>
  <c r="Q83" i="46"/>
  <c r="R83" i="46"/>
  <c r="T83" i="46"/>
  <c r="U83" i="46"/>
  <c r="V83" i="46"/>
  <c r="W83" i="46"/>
  <c r="X83" i="46"/>
  <c r="Y83" i="46"/>
  <c r="F84" i="46"/>
  <c r="G84" i="46"/>
  <c r="H84" i="46"/>
  <c r="I84" i="46"/>
  <c r="J84" i="46"/>
  <c r="K84" i="46"/>
  <c r="M84" i="46"/>
  <c r="N84" i="46"/>
  <c r="O84" i="46"/>
  <c r="P84" i="46"/>
  <c r="Q84" i="46"/>
  <c r="R84" i="46"/>
  <c r="T84" i="46"/>
  <c r="U84" i="46"/>
  <c r="V84" i="46"/>
  <c r="W84" i="46"/>
  <c r="X84" i="46"/>
  <c r="Y84" i="46"/>
  <c r="F85" i="46"/>
  <c r="G85" i="46"/>
  <c r="H85" i="46"/>
  <c r="I85" i="46"/>
  <c r="J85" i="46"/>
  <c r="K85" i="46"/>
  <c r="M85" i="46"/>
  <c r="N85" i="46"/>
  <c r="O85" i="46"/>
  <c r="P85" i="46"/>
  <c r="Q85" i="46"/>
  <c r="R85" i="46"/>
  <c r="T85" i="46"/>
  <c r="U85" i="46"/>
  <c r="V85" i="46"/>
  <c r="W85" i="46"/>
  <c r="X85" i="46"/>
  <c r="Y85" i="46"/>
  <c r="F86" i="46"/>
  <c r="G86" i="46"/>
  <c r="H86" i="46"/>
  <c r="I86" i="46"/>
  <c r="J86" i="46"/>
  <c r="K86" i="46"/>
  <c r="M86" i="46"/>
  <c r="N86" i="46"/>
  <c r="O86" i="46"/>
  <c r="P86" i="46"/>
  <c r="Q86" i="46"/>
  <c r="R86" i="46"/>
  <c r="T86" i="46"/>
  <c r="U86" i="46"/>
  <c r="V86" i="46"/>
  <c r="W86" i="46"/>
  <c r="X86" i="46"/>
  <c r="Y86" i="46"/>
  <c r="F87" i="46"/>
  <c r="G87" i="46"/>
  <c r="H87" i="46"/>
  <c r="I87" i="46"/>
  <c r="J87" i="46"/>
  <c r="K87" i="46"/>
  <c r="M87" i="46"/>
  <c r="N87" i="46"/>
  <c r="O87" i="46"/>
  <c r="P87" i="46"/>
  <c r="Q87" i="46"/>
  <c r="R87" i="46"/>
  <c r="T87" i="46"/>
  <c r="U87" i="46"/>
  <c r="V87" i="46"/>
  <c r="W87" i="46"/>
  <c r="X87" i="46"/>
  <c r="Y87" i="46"/>
  <c r="F88" i="46"/>
  <c r="G88" i="46"/>
  <c r="H88" i="46"/>
  <c r="I88" i="46"/>
  <c r="J88" i="46"/>
  <c r="K88" i="46"/>
  <c r="M88" i="46"/>
  <c r="N88" i="46"/>
  <c r="O88" i="46"/>
  <c r="P88" i="46"/>
  <c r="Q88" i="46"/>
  <c r="R88" i="46"/>
  <c r="T88" i="46"/>
  <c r="U88" i="46"/>
  <c r="V88" i="46"/>
  <c r="W88" i="46"/>
  <c r="X88" i="46"/>
  <c r="Y88" i="46"/>
  <c r="F89" i="46"/>
  <c r="G89" i="46"/>
  <c r="H89" i="46"/>
  <c r="I89" i="46"/>
  <c r="J89" i="46"/>
  <c r="K89" i="46"/>
  <c r="M89" i="46"/>
  <c r="N89" i="46"/>
  <c r="O89" i="46"/>
  <c r="P89" i="46"/>
  <c r="Q89" i="46"/>
  <c r="R89" i="46"/>
  <c r="T89" i="46"/>
  <c r="U89" i="46"/>
  <c r="V89" i="46"/>
  <c r="W89" i="46"/>
  <c r="X89" i="46"/>
  <c r="Y89" i="46"/>
  <c r="F90" i="46"/>
  <c r="G90" i="46"/>
  <c r="H90" i="46"/>
  <c r="I90" i="46"/>
  <c r="J90" i="46"/>
  <c r="K90" i="46"/>
  <c r="M90" i="46"/>
  <c r="N90" i="46"/>
  <c r="O90" i="46"/>
  <c r="P90" i="46"/>
  <c r="Q90" i="46"/>
  <c r="R90" i="46"/>
  <c r="T90" i="46"/>
  <c r="U90" i="46"/>
  <c r="V90" i="46"/>
  <c r="W90" i="46"/>
  <c r="X90" i="46"/>
  <c r="Y90" i="46"/>
  <c r="F91" i="46"/>
  <c r="G91" i="46"/>
  <c r="H91" i="46"/>
  <c r="I91" i="46"/>
  <c r="J91" i="46"/>
  <c r="K91" i="46"/>
  <c r="M91" i="46"/>
  <c r="N91" i="46"/>
  <c r="O91" i="46"/>
  <c r="P91" i="46"/>
  <c r="Q91" i="46"/>
  <c r="R91" i="46"/>
  <c r="T91" i="46"/>
  <c r="U91" i="46"/>
  <c r="V91" i="46"/>
  <c r="W91" i="46"/>
  <c r="X91" i="46"/>
  <c r="Y91" i="46"/>
  <c r="F92" i="46"/>
  <c r="G92" i="46"/>
  <c r="H92" i="46"/>
  <c r="I92" i="46"/>
  <c r="J92" i="46"/>
  <c r="K92" i="46"/>
  <c r="M92" i="46"/>
  <c r="N92" i="46"/>
  <c r="O92" i="46"/>
  <c r="P92" i="46"/>
  <c r="Q92" i="46"/>
  <c r="R92" i="46"/>
  <c r="T92" i="46"/>
  <c r="U92" i="46"/>
  <c r="V92" i="46"/>
  <c r="W92" i="46"/>
  <c r="X92" i="46"/>
  <c r="Y92" i="46"/>
  <c r="F93" i="46"/>
  <c r="G93" i="46"/>
  <c r="H93" i="46"/>
  <c r="I93" i="46"/>
  <c r="J93" i="46"/>
  <c r="K93" i="46"/>
  <c r="M93" i="46"/>
  <c r="N93" i="46"/>
  <c r="O93" i="46"/>
  <c r="P93" i="46"/>
  <c r="Q93" i="46"/>
  <c r="R93" i="46"/>
  <c r="T93" i="46"/>
  <c r="U93" i="46"/>
  <c r="V93" i="46"/>
  <c r="W93" i="46"/>
  <c r="X93" i="46"/>
  <c r="Y93" i="46"/>
  <c r="F10" i="45"/>
  <c r="G10" i="45"/>
  <c r="H10" i="45"/>
  <c r="I10" i="45"/>
  <c r="J10" i="45"/>
  <c r="K10" i="45"/>
  <c r="M10" i="45"/>
  <c r="N10" i="45"/>
  <c r="O10" i="45"/>
  <c r="P10" i="45"/>
  <c r="Q10" i="45"/>
  <c r="R10" i="45"/>
  <c r="T10" i="45"/>
  <c r="U10" i="45"/>
  <c r="V10" i="45"/>
  <c r="W10" i="45"/>
  <c r="X10" i="45"/>
  <c r="Y10" i="45"/>
  <c r="AA10" i="45"/>
  <c r="AB10" i="45"/>
  <c r="AC10" i="45"/>
  <c r="AD10" i="45"/>
  <c r="AE10" i="45"/>
  <c r="AF10" i="45"/>
  <c r="AH10" i="45"/>
  <c r="AI10" i="45"/>
  <c r="AJ10" i="45"/>
  <c r="AK10" i="45"/>
  <c r="AL10" i="45"/>
  <c r="AM10" i="45"/>
  <c r="AO10" i="45"/>
  <c r="AP10" i="45"/>
  <c r="AQ10" i="45"/>
  <c r="AR10" i="45"/>
  <c r="AS10" i="45"/>
  <c r="AT10" i="45"/>
  <c r="AV10" i="45"/>
  <c r="AW10" i="45"/>
  <c r="AX10" i="45"/>
  <c r="AY10" i="45"/>
  <c r="AZ10" i="45"/>
  <c r="BA10" i="45"/>
  <c r="F11" i="45"/>
  <c r="G11" i="45"/>
  <c r="H11" i="45"/>
  <c r="I11" i="45"/>
  <c r="J11" i="45"/>
  <c r="K11" i="45"/>
  <c r="M11" i="45"/>
  <c r="N11" i="45"/>
  <c r="O11" i="45"/>
  <c r="P11" i="45"/>
  <c r="Q11" i="45"/>
  <c r="R11" i="45"/>
  <c r="T11" i="45"/>
  <c r="U11" i="45"/>
  <c r="V11" i="45"/>
  <c r="W11" i="45"/>
  <c r="X11" i="45"/>
  <c r="Y11" i="45"/>
  <c r="AA11" i="45"/>
  <c r="AB11" i="45"/>
  <c r="AC11" i="45"/>
  <c r="AD11" i="45"/>
  <c r="AE11" i="45"/>
  <c r="AF11" i="45"/>
  <c r="AH11" i="45"/>
  <c r="AI11" i="45"/>
  <c r="AJ11" i="45"/>
  <c r="AK11" i="45"/>
  <c r="AL11" i="45"/>
  <c r="AM11" i="45"/>
  <c r="AO11" i="45"/>
  <c r="AP11" i="45"/>
  <c r="AQ11" i="45"/>
  <c r="AR11" i="45"/>
  <c r="AS11" i="45"/>
  <c r="AT11" i="45"/>
  <c r="AV11" i="45"/>
  <c r="AW11" i="45"/>
  <c r="AX11" i="45"/>
  <c r="AY11" i="45"/>
  <c r="AZ11" i="45"/>
  <c r="BA11" i="45"/>
  <c r="F12" i="45"/>
  <c r="G12" i="45"/>
  <c r="H12" i="45"/>
  <c r="I12" i="45"/>
  <c r="J12" i="45"/>
  <c r="K12" i="45"/>
  <c r="M12" i="45"/>
  <c r="N12" i="45"/>
  <c r="O12" i="45"/>
  <c r="P12" i="45"/>
  <c r="Q12" i="45"/>
  <c r="R12" i="45"/>
  <c r="T12" i="45"/>
  <c r="U12" i="45"/>
  <c r="V12" i="45"/>
  <c r="W12" i="45"/>
  <c r="X12" i="45"/>
  <c r="Y12" i="45"/>
  <c r="AA12" i="45"/>
  <c r="AB12" i="45"/>
  <c r="AC12" i="45"/>
  <c r="AD12" i="45"/>
  <c r="AE12" i="45"/>
  <c r="AF12" i="45"/>
  <c r="AH12" i="45"/>
  <c r="AI12" i="45"/>
  <c r="AJ12" i="45"/>
  <c r="AK12" i="45"/>
  <c r="AL12" i="45"/>
  <c r="AM12" i="45"/>
  <c r="AO12" i="45"/>
  <c r="AP12" i="45"/>
  <c r="AQ12" i="45"/>
  <c r="AR12" i="45"/>
  <c r="AS12" i="45"/>
  <c r="AT12" i="45"/>
  <c r="AV12" i="45"/>
  <c r="AW12" i="45"/>
  <c r="AX12" i="45"/>
  <c r="AY12" i="45"/>
  <c r="AZ12" i="45"/>
  <c r="BA12" i="45"/>
  <c r="F13" i="45"/>
  <c r="G13" i="45"/>
  <c r="H13" i="45"/>
  <c r="I13" i="45"/>
  <c r="J13" i="45"/>
  <c r="K13" i="45"/>
  <c r="M13" i="45"/>
  <c r="N13" i="45"/>
  <c r="O13" i="45"/>
  <c r="P13" i="45"/>
  <c r="Q13" i="45"/>
  <c r="R13" i="45"/>
  <c r="T13" i="45"/>
  <c r="U13" i="45"/>
  <c r="V13" i="45"/>
  <c r="W13" i="45"/>
  <c r="X13" i="45"/>
  <c r="Y13" i="45"/>
  <c r="AA13" i="45"/>
  <c r="AB13" i="45"/>
  <c r="AC13" i="45"/>
  <c r="AD13" i="45"/>
  <c r="AE13" i="45"/>
  <c r="AF13" i="45"/>
  <c r="AH13" i="45"/>
  <c r="AI13" i="45"/>
  <c r="AJ13" i="45"/>
  <c r="AK13" i="45"/>
  <c r="AL13" i="45"/>
  <c r="AM13" i="45"/>
  <c r="AO13" i="45"/>
  <c r="AP13" i="45"/>
  <c r="AQ13" i="45"/>
  <c r="AR13" i="45"/>
  <c r="AS13" i="45"/>
  <c r="AT13" i="45"/>
  <c r="AV13" i="45"/>
  <c r="AW13" i="45"/>
  <c r="AX13" i="45"/>
  <c r="AY13" i="45"/>
  <c r="AZ13" i="45"/>
  <c r="BA13" i="45"/>
  <c r="F14" i="45"/>
  <c r="G14" i="45"/>
  <c r="H14" i="45"/>
  <c r="I14" i="45"/>
  <c r="J14" i="45"/>
  <c r="K14" i="45"/>
  <c r="M14" i="45"/>
  <c r="N14" i="45"/>
  <c r="O14" i="45"/>
  <c r="P14" i="45"/>
  <c r="Q14" i="45"/>
  <c r="R14" i="45"/>
  <c r="T14" i="45"/>
  <c r="U14" i="45"/>
  <c r="V14" i="45"/>
  <c r="W14" i="45"/>
  <c r="X14" i="45"/>
  <c r="Y14" i="45"/>
  <c r="AA14" i="45"/>
  <c r="AB14" i="45"/>
  <c r="AC14" i="45"/>
  <c r="AD14" i="45"/>
  <c r="AE14" i="45"/>
  <c r="AF14" i="45"/>
  <c r="AH14" i="45"/>
  <c r="AI14" i="45"/>
  <c r="AJ14" i="45"/>
  <c r="AK14" i="45"/>
  <c r="AL14" i="45"/>
  <c r="AM14" i="45"/>
  <c r="AO14" i="45"/>
  <c r="AP14" i="45"/>
  <c r="AQ14" i="45"/>
  <c r="AR14" i="45"/>
  <c r="AS14" i="45"/>
  <c r="AT14" i="45"/>
  <c r="AV14" i="45"/>
  <c r="AW14" i="45"/>
  <c r="AX14" i="45"/>
  <c r="AY14" i="45"/>
  <c r="AZ14" i="45"/>
  <c r="BA14" i="45"/>
  <c r="F15" i="45"/>
  <c r="G15" i="45"/>
  <c r="H15" i="45"/>
  <c r="I15" i="45"/>
  <c r="J15" i="45"/>
  <c r="K15" i="45"/>
  <c r="M15" i="45"/>
  <c r="N15" i="45"/>
  <c r="O15" i="45"/>
  <c r="P15" i="45"/>
  <c r="Q15" i="45"/>
  <c r="R15" i="45"/>
  <c r="T15" i="45"/>
  <c r="U15" i="45"/>
  <c r="V15" i="45"/>
  <c r="W15" i="45"/>
  <c r="X15" i="45"/>
  <c r="Y15" i="45"/>
  <c r="AA15" i="45"/>
  <c r="AB15" i="45"/>
  <c r="AC15" i="45"/>
  <c r="AD15" i="45"/>
  <c r="AE15" i="45"/>
  <c r="AF15" i="45"/>
  <c r="AH15" i="45"/>
  <c r="AI15" i="45"/>
  <c r="AJ15" i="45"/>
  <c r="AK15" i="45"/>
  <c r="AL15" i="45"/>
  <c r="AM15" i="45"/>
  <c r="AO15" i="45"/>
  <c r="AP15" i="45"/>
  <c r="AQ15" i="45"/>
  <c r="AR15" i="45"/>
  <c r="AS15" i="45"/>
  <c r="AT15" i="45"/>
  <c r="AV15" i="45"/>
  <c r="AW15" i="45"/>
  <c r="AX15" i="45"/>
  <c r="AY15" i="45"/>
  <c r="AZ15" i="45"/>
  <c r="BA15" i="45"/>
  <c r="F16" i="45"/>
  <c r="G16" i="45"/>
  <c r="H16" i="45"/>
  <c r="I16" i="45"/>
  <c r="J16" i="45"/>
  <c r="K16" i="45"/>
  <c r="M16" i="45"/>
  <c r="N16" i="45"/>
  <c r="O16" i="45"/>
  <c r="P16" i="45"/>
  <c r="Q16" i="45"/>
  <c r="R16" i="45"/>
  <c r="T16" i="45"/>
  <c r="U16" i="45"/>
  <c r="V16" i="45"/>
  <c r="W16" i="45"/>
  <c r="X16" i="45"/>
  <c r="Y16" i="45"/>
  <c r="AA16" i="45"/>
  <c r="AB16" i="45"/>
  <c r="AC16" i="45"/>
  <c r="AD16" i="45"/>
  <c r="AE16" i="45"/>
  <c r="AF16" i="45"/>
  <c r="AH16" i="45"/>
  <c r="AI16" i="45"/>
  <c r="AJ16" i="45"/>
  <c r="AK16" i="45"/>
  <c r="AL16" i="45"/>
  <c r="AM16" i="45"/>
  <c r="AO16" i="45"/>
  <c r="AP16" i="45"/>
  <c r="AQ16" i="45"/>
  <c r="AR16" i="45"/>
  <c r="AS16" i="45"/>
  <c r="AT16" i="45"/>
  <c r="AV16" i="45"/>
  <c r="AW16" i="45"/>
  <c r="AX16" i="45"/>
  <c r="AY16" i="45"/>
  <c r="AZ16" i="45"/>
  <c r="BA16" i="45"/>
  <c r="F17" i="45"/>
  <c r="G17" i="45"/>
  <c r="H17" i="45"/>
  <c r="I17" i="45"/>
  <c r="J17" i="45"/>
  <c r="K17" i="45"/>
  <c r="M17" i="45"/>
  <c r="N17" i="45"/>
  <c r="O17" i="45"/>
  <c r="P17" i="45"/>
  <c r="Q17" i="45"/>
  <c r="R17" i="45"/>
  <c r="T17" i="45"/>
  <c r="U17" i="45"/>
  <c r="V17" i="45"/>
  <c r="W17" i="45"/>
  <c r="X17" i="45"/>
  <c r="Y17" i="45"/>
  <c r="AA17" i="45"/>
  <c r="AB17" i="45"/>
  <c r="AC17" i="45"/>
  <c r="AD17" i="45"/>
  <c r="AE17" i="45"/>
  <c r="AF17" i="45"/>
  <c r="AH17" i="45"/>
  <c r="AI17" i="45"/>
  <c r="AJ17" i="45"/>
  <c r="AK17" i="45"/>
  <c r="AL17" i="45"/>
  <c r="AM17" i="45"/>
  <c r="AO17" i="45"/>
  <c r="AP17" i="45"/>
  <c r="AQ17" i="45"/>
  <c r="AR17" i="45"/>
  <c r="AS17" i="45"/>
  <c r="AT17" i="45"/>
  <c r="AV17" i="45"/>
  <c r="AW17" i="45"/>
  <c r="AX17" i="45"/>
  <c r="AY17" i="45"/>
  <c r="AZ17" i="45"/>
  <c r="BA17" i="45"/>
  <c r="F18" i="45"/>
  <c r="G18" i="45"/>
  <c r="H18" i="45"/>
  <c r="I18" i="45"/>
  <c r="J18" i="45"/>
  <c r="K18" i="45"/>
  <c r="M18" i="45"/>
  <c r="N18" i="45"/>
  <c r="O18" i="45"/>
  <c r="P18" i="45"/>
  <c r="Q18" i="45"/>
  <c r="R18" i="45"/>
  <c r="T18" i="45"/>
  <c r="U18" i="45"/>
  <c r="V18" i="45"/>
  <c r="W18" i="45"/>
  <c r="X18" i="45"/>
  <c r="Y18" i="45"/>
  <c r="AA18" i="45"/>
  <c r="AB18" i="45"/>
  <c r="AC18" i="45"/>
  <c r="AD18" i="45"/>
  <c r="AE18" i="45"/>
  <c r="AF18" i="45"/>
  <c r="AH18" i="45"/>
  <c r="AI18" i="45"/>
  <c r="AJ18" i="45"/>
  <c r="AK18" i="45"/>
  <c r="AL18" i="45"/>
  <c r="AM18" i="45"/>
  <c r="AO18" i="45"/>
  <c r="AP18" i="45"/>
  <c r="AQ18" i="45"/>
  <c r="AR18" i="45"/>
  <c r="AS18" i="45"/>
  <c r="AT18" i="45"/>
  <c r="AV18" i="45"/>
  <c r="AW18" i="45"/>
  <c r="AX18" i="45"/>
  <c r="AY18" i="45"/>
  <c r="AZ18" i="45"/>
  <c r="BA18" i="45"/>
  <c r="F19" i="45"/>
  <c r="G19" i="45"/>
  <c r="H19" i="45"/>
  <c r="I19" i="45"/>
  <c r="J19" i="45"/>
  <c r="K19" i="45"/>
  <c r="M19" i="45"/>
  <c r="N19" i="45"/>
  <c r="O19" i="45"/>
  <c r="P19" i="45"/>
  <c r="Q19" i="45"/>
  <c r="R19" i="45"/>
  <c r="T19" i="45"/>
  <c r="U19" i="45"/>
  <c r="V19" i="45"/>
  <c r="W19" i="45"/>
  <c r="X19" i="45"/>
  <c r="Y19" i="45"/>
  <c r="AA19" i="45"/>
  <c r="AB19" i="45"/>
  <c r="AC19" i="45"/>
  <c r="AD19" i="45"/>
  <c r="AE19" i="45"/>
  <c r="AF19" i="45"/>
  <c r="AH19" i="45"/>
  <c r="AI19" i="45"/>
  <c r="AJ19" i="45"/>
  <c r="AK19" i="45"/>
  <c r="AL19" i="45"/>
  <c r="AM19" i="45"/>
  <c r="AO19" i="45"/>
  <c r="AP19" i="45"/>
  <c r="AQ19" i="45"/>
  <c r="AR19" i="45"/>
  <c r="AS19" i="45"/>
  <c r="AT19" i="45"/>
  <c r="AV19" i="45"/>
  <c r="AW19" i="45"/>
  <c r="AX19" i="45"/>
  <c r="AY19" i="45"/>
  <c r="AZ19" i="45"/>
  <c r="BA19" i="45"/>
  <c r="F20" i="45"/>
  <c r="G20" i="45"/>
  <c r="H20" i="45"/>
  <c r="I20" i="45"/>
  <c r="J20" i="45"/>
  <c r="K20" i="45"/>
  <c r="M20" i="45"/>
  <c r="N20" i="45"/>
  <c r="O20" i="45"/>
  <c r="P20" i="45"/>
  <c r="Q20" i="45"/>
  <c r="R20" i="45"/>
  <c r="T20" i="45"/>
  <c r="U20" i="45"/>
  <c r="V20" i="45"/>
  <c r="W20" i="45"/>
  <c r="X20" i="45"/>
  <c r="Y20" i="45"/>
  <c r="AA20" i="45"/>
  <c r="AB20" i="45"/>
  <c r="AC20" i="45"/>
  <c r="AD20" i="45"/>
  <c r="AE20" i="45"/>
  <c r="AF20" i="45"/>
  <c r="AH20" i="45"/>
  <c r="AI20" i="45"/>
  <c r="AJ20" i="45"/>
  <c r="AK20" i="45"/>
  <c r="AL20" i="45"/>
  <c r="AM20" i="45"/>
  <c r="AO20" i="45"/>
  <c r="AP20" i="45"/>
  <c r="AQ20" i="45"/>
  <c r="AR20" i="45"/>
  <c r="AS20" i="45"/>
  <c r="AT20" i="45"/>
  <c r="AV20" i="45"/>
  <c r="AW20" i="45"/>
  <c r="AX20" i="45"/>
  <c r="AY20" i="45"/>
  <c r="AZ20" i="45"/>
  <c r="BA20" i="45"/>
  <c r="F21" i="45"/>
  <c r="G21" i="45"/>
  <c r="H21" i="45"/>
  <c r="I21" i="45"/>
  <c r="J21" i="45"/>
  <c r="K21" i="45"/>
  <c r="M21" i="45"/>
  <c r="N21" i="45"/>
  <c r="O21" i="45"/>
  <c r="P21" i="45"/>
  <c r="Q21" i="45"/>
  <c r="R21" i="45"/>
  <c r="T21" i="45"/>
  <c r="U21" i="45"/>
  <c r="V21" i="45"/>
  <c r="W21" i="45"/>
  <c r="X21" i="45"/>
  <c r="Y21" i="45"/>
  <c r="AA21" i="45"/>
  <c r="AB21" i="45"/>
  <c r="AC21" i="45"/>
  <c r="AD21" i="45"/>
  <c r="AE21" i="45"/>
  <c r="AF21" i="45"/>
  <c r="AH21" i="45"/>
  <c r="AI21" i="45"/>
  <c r="AJ21" i="45"/>
  <c r="AK21" i="45"/>
  <c r="AL21" i="45"/>
  <c r="AM21" i="45"/>
  <c r="AO21" i="45"/>
  <c r="AP21" i="45"/>
  <c r="AQ21" i="45"/>
  <c r="AR21" i="45"/>
  <c r="AS21" i="45"/>
  <c r="AT21" i="45"/>
  <c r="AV21" i="45"/>
  <c r="AW21" i="45"/>
  <c r="AX21" i="45"/>
  <c r="AY21" i="45"/>
  <c r="AZ21" i="45"/>
  <c r="BA21" i="45"/>
  <c r="F22" i="45"/>
  <c r="G22" i="45"/>
  <c r="H22" i="45"/>
  <c r="I22" i="45"/>
  <c r="J22" i="45"/>
  <c r="K22" i="45"/>
  <c r="M22" i="45"/>
  <c r="N22" i="45"/>
  <c r="O22" i="45"/>
  <c r="P22" i="45"/>
  <c r="Q22" i="45"/>
  <c r="R22" i="45"/>
  <c r="T22" i="45"/>
  <c r="U22" i="45"/>
  <c r="V22" i="45"/>
  <c r="W22" i="45"/>
  <c r="X22" i="45"/>
  <c r="Y22" i="45"/>
  <c r="AA22" i="45"/>
  <c r="AB22" i="45"/>
  <c r="AC22" i="45"/>
  <c r="AD22" i="45"/>
  <c r="AE22" i="45"/>
  <c r="AF22" i="45"/>
  <c r="AH22" i="45"/>
  <c r="AI22" i="45"/>
  <c r="AJ22" i="45"/>
  <c r="AK22" i="45"/>
  <c r="AL22" i="45"/>
  <c r="AM22" i="45"/>
  <c r="AO22" i="45"/>
  <c r="AP22" i="45"/>
  <c r="AQ22" i="45"/>
  <c r="AR22" i="45"/>
  <c r="AS22" i="45"/>
  <c r="AT22" i="45"/>
  <c r="AV22" i="45"/>
  <c r="AW22" i="45"/>
  <c r="AX22" i="45"/>
  <c r="AY22" i="45"/>
  <c r="AZ22" i="45"/>
  <c r="BA22" i="45"/>
  <c r="F23" i="45"/>
  <c r="G23" i="45"/>
  <c r="H23" i="45"/>
  <c r="I23" i="45"/>
  <c r="J23" i="45"/>
  <c r="K23" i="45"/>
  <c r="M23" i="45"/>
  <c r="N23" i="45"/>
  <c r="O23" i="45"/>
  <c r="P23" i="45"/>
  <c r="Q23" i="45"/>
  <c r="R23" i="45"/>
  <c r="T23" i="45"/>
  <c r="U23" i="45"/>
  <c r="V23" i="45"/>
  <c r="W23" i="45"/>
  <c r="X23" i="45"/>
  <c r="Y23" i="45"/>
  <c r="AA23" i="45"/>
  <c r="AB23" i="45"/>
  <c r="AC23" i="45"/>
  <c r="AD23" i="45"/>
  <c r="AE23" i="45"/>
  <c r="AF23" i="45"/>
  <c r="AH23" i="45"/>
  <c r="AI23" i="45"/>
  <c r="AJ23" i="45"/>
  <c r="AK23" i="45"/>
  <c r="AL23" i="45"/>
  <c r="AM23" i="45"/>
  <c r="AO23" i="45"/>
  <c r="AP23" i="45"/>
  <c r="AQ23" i="45"/>
  <c r="AR23" i="45"/>
  <c r="AS23" i="45"/>
  <c r="AT23" i="45"/>
  <c r="AV23" i="45"/>
  <c r="AW23" i="45"/>
  <c r="AX23" i="45"/>
  <c r="AY23" i="45"/>
  <c r="AZ23" i="45"/>
  <c r="BA23" i="45"/>
  <c r="F24" i="45"/>
  <c r="G24" i="45"/>
  <c r="H24" i="45"/>
  <c r="I24" i="45"/>
  <c r="J24" i="45"/>
  <c r="K24" i="45"/>
  <c r="M24" i="45"/>
  <c r="N24" i="45"/>
  <c r="O24" i="45"/>
  <c r="P24" i="45"/>
  <c r="Q24" i="45"/>
  <c r="R24" i="45"/>
  <c r="T24" i="45"/>
  <c r="U24" i="45"/>
  <c r="V24" i="45"/>
  <c r="W24" i="45"/>
  <c r="X24" i="45"/>
  <c r="Y24" i="45"/>
  <c r="AA24" i="45"/>
  <c r="AB24" i="45"/>
  <c r="AC24" i="45"/>
  <c r="AD24" i="45"/>
  <c r="AE24" i="45"/>
  <c r="AF24" i="45"/>
  <c r="AH24" i="45"/>
  <c r="AI24" i="45"/>
  <c r="AJ24" i="45"/>
  <c r="AK24" i="45"/>
  <c r="AL24" i="45"/>
  <c r="AM24" i="45"/>
  <c r="AO24" i="45"/>
  <c r="AP24" i="45"/>
  <c r="AQ24" i="45"/>
  <c r="AR24" i="45"/>
  <c r="AS24" i="45"/>
  <c r="AT24" i="45"/>
  <c r="AV24" i="45"/>
  <c r="AW24" i="45"/>
  <c r="AX24" i="45"/>
  <c r="AY24" i="45"/>
  <c r="AZ24" i="45"/>
  <c r="BA24" i="45"/>
  <c r="F25" i="45"/>
  <c r="G25" i="45"/>
  <c r="H25" i="45"/>
  <c r="I25" i="45"/>
  <c r="J25" i="45"/>
  <c r="K25" i="45"/>
  <c r="M25" i="45"/>
  <c r="N25" i="45"/>
  <c r="O25" i="45"/>
  <c r="P25" i="45"/>
  <c r="Q25" i="45"/>
  <c r="R25" i="45"/>
  <c r="T25" i="45"/>
  <c r="U25" i="45"/>
  <c r="V25" i="45"/>
  <c r="W25" i="45"/>
  <c r="X25" i="45"/>
  <c r="Y25" i="45"/>
  <c r="AA25" i="45"/>
  <c r="AB25" i="45"/>
  <c r="AC25" i="45"/>
  <c r="AD25" i="45"/>
  <c r="AE25" i="45"/>
  <c r="AF25" i="45"/>
  <c r="AH25" i="45"/>
  <c r="AI25" i="45"/>
  <c r="AJ25" i="45"/>
  <c r="AK25" i="45"/>
  <c r="AL25" i="45"/>
  <c r="AM25" i="45"/>
  <c r="AO25" i="45"/>
  <c r="AP25" i="45"/>
  <c r="AQ25" i="45"/>
  <c r="AR25" i="45"/>
  <c r="AS25" i="45"/>
  <c r="AT25" i="45"/>
  <c r="AV25" i="45"/>
  <c r="AW25" i="45"/>
  <c r="AX25" i="45"/>
  <c r="AY25" i="45"/>
  <c r="AZ25" i="45"/>
  <c r="BA25" i="45"/>
  <c r="F26" i="45"/>
  <c r="G26" i="45"/>
  <c r="H26" i="45"/>
  <c r="I26" i="45"/>
  <c r="J26" i="45"/>
  <c r="K26" i="45"/>
  <c r="M26" i="45"/>
  <c r="N26" i="45"/>
  <c r="O26" i="45"/>
  <c r="P26" i="45"/>
  <c r="Q26" i="45"/>
  <c r="R26" i="45"/>
  <c r="T26" i="45"/>
  <c r="U26" i="45"/>
  <c r="V26" i="45"/>
  <c r="W26" i="45"/>
  <c r="X26" i="45"/>
  <c r="Y26" i="45"/>
  <c r="AA26" i="45"/>
  <c r="AB26" i="45"/>
  <c r="AC26" i="45"/>
  <c r="AD26" i="45"/>
  <c r="AE26" i="45"/>
  <c r="AF26" i="45"/>
  <c r="AH26" i="45"/>
  <c r="AI26" i="45"/>
  <c r="AJ26" i="45"/>
  <c r="AK26" i="45"/>
  <c r="AL26" i="45"/>
  <c r="AM26" i="45"/>
  <c r="AO26" i="45"/>
  <c r="AP26" i="45"/>
  <c r="AQ26" i="45"/>
  <c r="AR26" i="45"/>
  <c r="AS26" i="45"/>
  <c r="AT26" i="45"/>
  <c r="AV26" i="45"/>
  <c r="AW26" i="45"/>
  <c r="AX26" i="45"/>
  <c r="AY26" i="45"/>
  <c r="AZ26" i="45"/>
  <c r="BA26" i="45"/>
  <c r="F27" i="45"/>
  <c r="G27" i="45"/>
  <c r="H27" i="45"/>
  <c r="I27" i="45"/>
  <c r="J27" i="45"/>
  <c r="K27" i="45"/>
  <c r="M27" i="45"/>
  <c r="N27" i="45"/>
  <c r="O27" i="45"/>
  <c r="P27" i="45"/>
  <c r="Q27" i="45"/>
  <c r="R27" i="45"/>
  <c r="T27" i="45"/>
  <c r="U27" i="45"/>
  <c r="V27" i="45"/>
  <c r="W27" i="45"/>
  <c r="X27" i="45"/>
  <c r="Y27" i="45"/>
  <c r="AA27" i="45"/>
  <c r="AB27" i="45"/>
  <c r="AC27" i="45"/>
  <c r="AD27" i="45"/>
  <c r="AE27" i="45"/>
  <c r="AF27" i="45"/>
  <c r="AH27" i="45"/>
  <c r="AI27" i="45"/>
  <c r="AJ27" i="45"/>
  <c r="AK27" i="45"/>
  <c r="AL27" i="45"/>
  <c r="AM27" i="45"/>
  <c r="AO27" i="45"/>
  <c r="AP27" i="45"/>
  <c r="AQ27" i="45"/>
  <c r="AR27" i="45"/>
  <c r="AS27" i="45"/>
  <c r="AT27" i="45"/>
  <c r="AV27" i="45"/>
  <c r="AW27" i="45"/>
  <c r="AX27" i="45"/>
  <c r="AY27" i="45"/>
  <c r="AZ27" i="45"/>
  <c r="BA27" i="45"/>
  <c r="F28" i="45"/>
  <c r="G28" i="45"/>
  <c r="H28" i="45"/>
  <c r="I28" i="45"/>
  <c r="J28" i="45"/>
  <c r="K28" i="45"/>
  <c r="M28" i="45"/>
  <c r="N28" i="45"/>
  <c r="O28" i="45"/>
  <c r="P28" i="45"/>
  <c r="Q28" i="45"/>
  <c r="R28" i="45"/>
  <c r="T28" i="45"/>
  <c r="U28" i="45"/>
  <c r="V28" i="45"/>
  <c r="W28" i="45"/>
  <c r="X28" i="45"/>
  <c r="Y28" i="45"/>
  <c r="AA28" i="45"/>
  <c r="AB28" i="45"/>
  <c r="AC28" i="45"/>
  <c r="AD28" i="45"/>
  <c r="AE28" i="45"/>
  <c r="AF28" i="45"/>
  <c r="AH28" i="45"/>
  <c r="AI28" i="45"/>
  <c r="AJ28" i="45"/>
  <c r="AK28" i="45"/>
  <c r="AL28" i="45"/>
  <c r="AM28" i="45"/>
  <c r="AO28" i="45"/>
  <c r="AP28" i="45"/>
  <c r="AQ28" i="45"/>
  <c r="AR28" i="45"/>
  <c r="AS28" i="45"/>
  <c r="AT28" i="45"/>
  <c r="AV28" i="45"/>
  <c r="AW28" i="45"/>
  <c r="AX28" i="45"/>
  <c r="AY28" i="45"/>
  <c r="AZ28" i="45"/>
  <c r="BA28" i="45"/>
  <c r="F29" i="45"/>
  <c r="G29" i="45"/>
  <c r="H29" i="45"/>
  <c r="I29" i="45"/>
  <c r="J29" i="45"/>
  <c r="K29" i="45"/>
  <c r="M29" i="45"/>
  <c r="N29" i="45"/>
  <c r="O29" i="45"/>
  <c r="P29" i="45"/>
  <c r="Q29" i="45"/>
  <c r="R29" i="45"/>
  <c r="T29" i="45"/>
  <c r="U29" i="45"/>
  <c r="V29" i="45"/>
  <c r="W29" i="45"/>
  <c r="X29" i="45"/>
  <c r="Y29" i="45"/>
  <c r="AA29" i="45"/>
  <c r="AB29" i="45"/>
  <c r="AC29" i="45"/>
  <c r="AD29" i="45"/>
  <c r="AE29" i="45"/>
  <c r="AF29" i="45"/>
  <c r="AH29" i="45"/>
  <c r="AI29" i="45"/>
  <c r="AJ29" i="45"/>
  <c r="AK29" i="45"/>
  <c r="AL29" i="45"/>
  <c r="AM29" i="45"/>
  <c r="AO29" i="45"/>
  <c r="AP29" i="45"/>
  <c r="AQ29" i="45"/>
  <c r="AR29" i="45"/>
  <c r="AS29" i="45"/>
  <c r="AT29" i="45"/>
  <c r="AV29" i="45"/>
  <c r="AW29" i="45"/>
  <c r="AX29" i="45"/>
  <c r="AY29" i="45"/>
  <c r="AZ29" i="45"/>
  <c r="BA29" i="45"/>
  <c r="F30" i="45"/>
  <c r="G30" i="45"/>
  <c r="H30" i="45"/>
  <c r="I30" i="45"/>
  <c r="J30" i="45"/>
  <c r="K30" i="45"/>
  <c r="M30" i="45"/>
  <c r="N30" i="45"/>
  <c r="O30" i="45"/>
  <c r="P30" i="45"/>
  <c r="Q30" i="45"/>
  <c r="R30" i="45"/>
  <c r="T30" i="45"/>
  <c r="U30" i="45"/>
  <c r="V30" i="45"/>
  <c r="W30" i="45"/>
  <c r="X30" i="45"/>
  <c r="Y30" i="45"/>
  <c r="AA30" i="45"/>
  <c r="AB30" i="45"/>
  <c r="AC30" i="45"/>
  <c r="AD30" i="45"/>
  <c r="AE30" i="45"/>
  <c r="AF30" i="45"/>
  <c r="AH30" i="45"/>
  <c r="AI30" i="45"/>
  <c r="AJ30" i="45"/>
  <c r="AK30" i="45"/>
  <c r="AL30" i="45"/>
  <c r="AM30" i="45"/>
  <c r="AO30" i="45"/>
  <c r="AP30" i="45"/>
  <c r="AQ30" i="45"/>
  <c r="AR30" i="45"/>
  <c r="AS30" i="45"/>
  <c r="AT30" i="45"/>
  <c r="AV30" i="45"/>
  <c r="AW30" i="45"/>
  <c r="AX30" i="45"/>
  <c r="AY30" i="45"/>
  <c r="AZ30" i="45"/>
  <c r="BA30" i="45"/>
  <c r="F31" i="45"/>
  <c r="G31" i="45"/>
  <c r="H31" i="45"/>
  <c r="I31" i="45"/>
  <c r="J31" i="45"/>
  <c r="K31" i="45"/>
  <c r="M31" i="45"/>
  <c r="N31" i="45"/>
  <c r="O31" i="45"/>
  <c r="P31" i="45"/>
  <c r="Q31" i="45"/>
  <c r="R31" i="45"/>
  <c r="T31" i="45"/>
  <c r="U31" i="45"/>
  <c r="V31" i="45"/>
  <c r="W31" i="45"/>
  <c r="X31" i="45"/>
  <c r="Y31" i="45"/>
  <c r="AA31" i="45"/>
  <c r="AB31" i="45"/>
  <c r="AC31" i="45"/>
  <c r="AD31" i="45"/>
  <c r="AE31" i="45"/>
  <c r="AF31" i="45"/>
  <c r="AH31" i="45"/>
  <c r="AI31" i="45"/>
  <c r="AJ31" i="45"/>
  <c r="AK31" i="45"/>
  <c r="AL31" i="45"/>
  <c r="AM31" i="45"/>
  <c r="AO31" i="45"/>
  <c r="AP31" i="45"/>
  <c r="AQ31" i="45"/>
  <c r="AR31" i="45"/>
  <c r="AS31" i="45"/>
  <c r="AT31" i="45"/>
  <c r="AV31" i="45"/>
  <c r="AW31" i="45"/>
  <c r="AX31" i="45"/>
  <c r="AY31" i="45"/>
  <c r="AZ31" i="45"/>
  <c r="BA31" i="45"/>
  <c r="F32" i="45"/>
  <c r="G32" i="45"/>
  <c r="H32" i="45"/>
  <c r="I32" i="45"/>
  <c r="J32" i="45"/>
  <c r="K32" i="45"/>
  <c r="M32" i="45"/>
  <c r="N32" i="45"/>
  <c r="O32" i="45"/>
  <c r="P32" i="45"/>
  <c r="Q32" i="45"/>
  <c r="R32" i="45"/>
  <c r="T32" i="45"/>
  <c r="U32" i="45"/>
  <c r="V32" i="45"/>
  <c r="W32" i="45"/>
  <c r="X32" i="45"/>
  <c r="Y32" i="45"/>
  <c r="AA32" i="45"/>
  <c r="AB32" i="45"/>
  <c r="AC32" i="45"/>
  <c r="AD32" i="45"/>
  <c r="AE32" i="45"/>
  <c r="AF32" i="45"/>
  <c r="AH32" i="45"/>
  <c r="AI32" i="45"/>
  <c r="AJ32" i="45"/>
  <c r="AK32" i="45"/>
  <c r="AL32" i="45"/>
  <c r="AM32" i="45"/>
  <c r="AO32" i="45"/>
  <c r="AP32" i="45"/>
  <c r="AQ32" i="45"/>
  <c r="AR32" i="45"/>
  <c r="AS32" i="45"/>
  <c r="AT32" i="45"/>
  <c r="AV32" i="45"/>
  <c r="AW32" i="45"/>
  <c r="AX32" i="45"/>
  <c r="AY32" i="45"/>
  <c r="AZ32" i="45"/>
  <c r="BA32" i="45"/>
  <c r="F33" i="45"/>
  <c r="G33" i="45"/>
  <c r="H33" i="45"/>
  <c r="I33" i="45"/>
  <c r="J33" i="45"/>
  <c r="K33" i="45"/>
  <c r="M33" i="45"/>
  <c r="N33" i="45"/>
  <c r="O33" i="45"/>
  <c r="P33" i="45"/>
  <c r="Q33" i="45"/>
  <c r="R33" i="45"/>
  <c r="T33" i="45"/>
  <c r="U33" i="45"/>
  <c r="V33" i="45"/>
  <c r="W33" i="45"/>
  <c r="X33" i="45"/>
  <c r="Y33" i="45"/>
  <c r="AA33" i="45"/>
  <c r="AB33" i="45"/>
  <c r="AC33" i="45"/>
  <c r="AD33" i="45"/>
  <c r="AE33" i="45"/>
  <c r="AF33" i="45"/>
  <c r="AH33" i="45"/>
  <c r="AI33" i="45"/>
  <c r="AJ33" i="45"/>
  <c r="AK33" i="45"/>
  <c r="AL33" i="45"/>
  <c r="AM33" i="45"/>
  <c r="AO33" i="45"/>
  <c r="AP33" i="45"/>
  <c r="AQ33" i="45"/>
  <c r="AR33" i="45"/>
  <c r="AS33" i="45"/>
  <c r="AT33" i="45"/>
  <c r="AV33" i="45"/>
  <c r="AW33" i="45"/>
  <c r="AX33" i="45"/>
  <c r="AY33" i="45"/>
  <c r="AZ33" i="45"/>
  <c r="BA33" i="45"/>
  <c r="F34" i="45"/>
  <c r="G34" i="45"/>
  <c r="H34" i="45"/>
  <c r="I34" i="45"/>
  <c r="J34" i="45"/>
  <c r="K34" i="45"/>
  <c r="M34" i="45"/>
  <c r="N34" i="45"/>
  <c r="O34" i="45"/>
  <c r="P34" i="45"/>
  <c r="Q34" i="45"/>
  <c r="R34" i="45"/>
  <c r="T34" i="45"/>
  <c r="U34" i="45"/>
  <c r="V34" i="45"/>
  <c r="W34" i="45"/>
  <c r="X34" i="45"/>
  <c r="Y34" i="45"/>
  <c r="AA34" i="45"/>
  <c r="AB34" i="45"/>
  <c r="AC34" i="45"/>
  <c r="AD34" i="45"/>
  <c r="AE34" i="45"/>
  <c r="AF34" i="45"/>
  <c r="AH34" i="45"/>
  <c r="AI34" i="45"/>
  <c r="AJ34" i="45"/>
  <c r="AK34" i="45"/>
  <c r="AL34" i="45"/>
  <c r="AM34" i="45"/>
  <c r="AO34" i="45"/>
  <c r="AP34" i="45"/>
  <c r="AQ34" i="45"/>
  <c r="AR34" i="45"/>
  <c r="AS34" i="45"/>
  <c r="AT34" i="45"/>
  <c r="AV34" i="45"/>
  <c r="AW34" i="45"/>
  <c r="AX34" i="45"/>
  <c r="AY34" i="45"/>
  <c r="AZ34" i="45"/>
  <c r="BA34" i="45"/>
  <c r="F35" i="45"/>
  <c r="G35" i="45"/>
  <c r="H35" i="45"/>
  <c r="I35" i="45"/>
  <c r="J35" i="45"/>
  <c r="K35" i="45"/>
  <c r="M35" i="45"/>
  <c r="N35" i="45"/>
  <c r="O35" i="45"/>
  <c r="P35" i="45"/>
  <c r="Q35" i="45"/>
  <c r="R35" i="45"/>
  <c r="T35" i="45"/>
  <c r="U35" i="45"/>
  <c r="V35" i="45"/>
  <c r="W35" i="45"/>
  <c r="X35" i="45"/>
  <c r="Y35" i="45"/>
  <c r="AA35" i="45"/>
  <c r="AB35" i="45"/>
  <c r="AC35" i="45"/>
  <c r="AD35" i="45"/>
  <c r="AE35" i="45"/>
  <c r="AF35" i="45"/>
  <c r="AH35" i="45"/>
  <c r="AI35" i="45"/>
  <c r="AJ35" i="45"/>
  <c r="AK35" i="45"/>
  <c r="AL35" i="45"/>
  <c r="AM35" i="45"/>
  <c r="AO35" i="45"/>
  <c r="AP35" i="45"/>
  <c r="AQ35" i="45"/>
  <c r="AR35" i="45"/>
  <c r="AS35" i="45"/>
  <c r="AT35" i="45"/>
  <c r="AV35" i="45"/>
  <c r="AW35" i="45"/>
  <c r="AX35" i="45"/>
  <c r="AY35" i="45"/>
  <c r="AZ35" i="45"/>
  <c r="BA35" i="45"/>
  <c r="F36" i="45"/>
  <c r="G36" i="45"/>
  <c r="H36" i="45"/>
  <c r="I36" i="45"/>
  <c r="J36" i="45"/>
  <c r="K36" i="45"/>
  <c r="M36" i="45"/>
  <c r="N36" i="45"/>
  <c r="O36" i="45"/>
  <c r="P36" i="45"/>
  <c r="Q36" i="45"/>
  <c r="R36" i="45"/>
  <c r="T36" i="45"/>
  <c r="U36" i="45"/>
  <c r="V36" i="45"/>
  <c r="W36" i="45"/>
  <c r="X36" i="45"/>
  <c r="Y36" i="45"/>
  <c r="AA36" i="45"/>
  <c r="AB36" i="45"/>
  <c r="AC36" i="45"/>
  <c r="AD36" i="45"/>
  <c r="AE36" i="45"/>
  <c r="AF36" i="45"/>
  <c r="AH36" i="45"/>
  <c r="AI36" i="45"/>
  <c r="AJ36" i="45"/>
  <c r="AK36" i="45"/>
  <c r="AL36" i="45"/>
  <c r="AM36" i="45"/>
  <c r="AO36" i="45"/>
  <c r="AP36" i="45"/>
  <c r="AQ36" i="45"/>
  <c r="AR36" i="45"/>
  <c r="AS36" i="45"/>
  <c r="AT36" i="45"/>
  <c r="AV36" i="45"/>
  <c r="AW36" i="45"/>
  <c r="AX36" i="45"/>
  <c r="AY36" i="45"/>
  <c r="AZ36" i="45"/>
  <c r="BA36" i="45"/>
  <c r="F37" i="45"/>
  <c r="G37" i="45"/>
  <c r="H37" i="45"/>
  <c r="I37" i="45"/>
  <c r="J37" i="45"/>
  <c r="K37" i="45"/>
  <c r="M37" i="45"/>
  <c r="N37" i="45"/>
  <c r="O37" i="45"/>
  <c r="P37" i="45"/>
  <c r="Q37" i="45"/>
  <c r="R37" i="45"/>
  <c r="T37" i="45"/>
  <c r="U37" i="45"/>
  <c r="V37" i="45"/>
  <c r="W37" i="45"/>
  <c r="X37" i="45"/>
  <c r="Y37" i="45"/>
  <c r="AA37" i="45"/>
  <c r="AB37" i="45"/>
  <c r="AC37" i="45"/>
  <c r="AD37" i="45"/>
  <c r="AE37" i="45"/>
  <c r="AF37" i="45"/>
  <c r="AH37" i="45"/>
  <c r="AI37" i="45"/>
  <c r="AJ37" i="45"/>
  <c r="AK37" i="45"/>
  <c r="AL37" i="45"/>
  <c r="AM37" i="45"/>
  <c r="AO37" i="45"/>
  <c r="AP37" i="45"/>
  <c r="AQ37" i="45"/>
  <c r="AR37" i="45"/>
  <c r="AS37" i="45"/>
  <c r="AT37" i="45"/>
  <c r="AV37" i="45"/>
  <c r="AW37" i="45"/>
  <c r="AX37" i="45"/>
  <c r="AY37" i="45"/>
  <c r="AZ37" i="45"/>
  <c r="BA37" i="45"/>
  <c r="F38" i="45"/>
  <c r="G38" i="45"/>
  <c r="H38" i="45"/>
  <c r="I38" i="45"/>
  <c r="J38" i="45"/>
  <c r="K38" i="45"/>
  <c r="M38" i="45"/>
  <c r="N38" i="45"/>
  <c r="O38" i="45"/>
  <c r="P38" i="45"/>
  <c r="Q38" i="45"/>
  <c r="R38" i="45"/>
  <c r="T38" i="45"/>
  <c r="U38" i="45"/>
  <c r="V38" i="45"/>
  <c r="W38" i="45"/>
  <c r="X38" i="45"/>
  <c r="Y38" i="45"/>
  <c r="AA38" i="45"/>
  <c r="AB38" i="45"/>
  <c r="AC38" i="45"/>
  <c r="AD38" i="45"/>
  <c r="AE38" i="45"/>
  <c r="AF38" i="45"/>
  <c r="AH38" i="45"/>
  <c r="AI38" i="45"/>
  <c r="AJ38" i="45"/>
  <c r="AK38" i="45"/>
  <c r="AL38" i="45"/>
  <c r="AM38" i="45"/>
  <c r="AO38" i="45"/>
  <c r="AP38" i="45"/>
  <c r="AQ38" i="45"/>
  <c r="AR38" i="45"/>
  <c r="AS38" i="45"/>
  <c r="AT38" i="45"/>
  <c r="AV38" i="45"/>
  <c r="AW38" i="45"/>
  <c r="AX38" i="45"/>
  <c r="AY38" i="45"/>
  <c r="AZ38" i="45"/>
  <c r="BA38" i="45"/>
  <c r="F39" i="45"/>
  <c r="G39" i="45"/>
  <c r="H39" i="45"/>
  <c r="I39" i="45"/>
  <c r="J39" i="45"/>
  <c r="K39" i="45"/>
  <c r="M39" i="45"/>
  <c r="N39" i="45"/>
  <c r="O39" i="45"/>
  <c r="P39" i="45"/>
  <c r="Q39" i="45"/>
  <c r="R39" i="45"/>
  <c r="T39" i="45"/>
  <c r="U39" i="45"/>
  <c r="V39" i="45"/>
  <c r="W39" i="45"/>
  <c r="X39" i="45"/>
  <c r="Y39" i="45"/>
  <c r="AA39" i="45"/>
  <c r="AB39" i="45"/>
  <c r="AC39" i="45"/>
  <c r="AD39" i="45"/>
  <c r="AE39" i="45"/>
  <c r="AF39" i="45"/>
  <c r="AH39" i="45"/>
  <c r="AI39" i="45"/>
  <c r="AJ39" i="45"/>
  <c r="AK39" i="45"/>
  <c r="AL39" i="45"/>
  <c r="AM39" i="45"/>
  <c r="AO39" i="45"/>
  <c r="AP39" i="45"/>
  <c r="AQ39" i="45"/>
  <c r="AR39" i="45"/>
  <c r="AS39" i="45"/>
  <c r="AT39" i="45"/>
  <c r="AV39" i="45"/>
  <c r="AW39" i="45"/>
  <c r="AX39" i="45"/>
  <c r="AY39" i="45"/>
  <c r="AZ39" i="45"/>
  <c r="BA39" i="45"/>
  <c r="F40" i="45"/>
  <c r="G40" i="45"/>
  <c r="H40" i="45"/>
  <c r="I40" i="45"/>
  <c r="J40" i="45"/>
  <c r="K40" i="45"/>
  <c r="M40" i="45"/>
  <c r="N40" i="45"/>
  <c r="O40" i="45"/>
  <c r="P40" i="45"/>
  <c r="Q40" i="45"/>
  <c r="R40" i="45"/>
  <c r="T40" i="45"/>
  <c r="U40" i="45"/>
  <c r="V40" i="45"/>
  <c r="W40" i="45"/>
  <c r="X40" i="45"/>
  <c r="Y40" i="45"/>
  <c r="AA40" i="45"/>
  <c r="AB40" i="45"/>
  <c r="AC40" i="45"/>
  <c r="AD40" i="45"/>
  <c r="AE40" i="45"/>
  <c r="AF40" i="45"/>
  <c r="AH40" i="45"/>
  <c r="AI40" i="45"/>
  <c r="AJ40" i="45"/>
  <c r="AK40" i="45"/>
  <c r="AL40" i="45"/>
  <c r="AM40" i="45"/>
  <c r="AO40" i="45"/>
  <c r="AP40" i="45"/>
  <c r="AQ40" i="45"/>
  <c r="AR40" i="45"/>
  <c r="AS40" i="45"/>
  <c r="AT40" i="45"/>
  <c r="AV40" i="45"/>
  <c r="AW40" i="45"/>
  <c r="AX40" i="45"/>
  <c r="AY40" i="45"/>
  <c r="AZ40" i="45"/>
  <c r="BA40" i="45"/>
  <c r="F41" i="45"/>
  <c r="G41" i="45"/>
  <c r="H41" i="45"/>
  <c r="I41" i="45"/>
  <c r="J41" i="45"/>
  <c r="K41" i="45"/>
  <c r="M41" i="45"/>
  <c r="N41" i="45"/>
  <c r="O41" i="45"/>
  <c r="P41" i="45"/>
  <c r="Q41" i="45"/>
  <c r="R41" i="45"/>
  <c r="T41" i="45"/>
  <c r="U41" i="45"/>
  <c r="V41" i="45"/>
  <c r="W41" i="45"/>
  <c r="X41" i="45"/>
  <c r="Y41" i="45"/>
  <c r="AA41" i="45"/>
  <c r="AB41" i="45"/>
  <c r="AC41" i="45"/>
  <c r="AD41" i="45"/>
  <c r="AE41" i="45"/>
  <c r="AF41" i="45"/>
  <c r="AH41" i="45"/>
  <c r="AI41" i="45"/>
  <c r="AJ41" i="45"/>
  <c r="AK41" i="45"/>
  <c r="AL41" i="45"/>
  <c r="AM41" i="45"/>
  <c r="AO41" i="45"/>
  <c r="AP41" i="45"/>
  <c r="AQ41" i="45"/>
  <c r="AR41" i="45"/>
  <c r="AS41" i="45"/>
  <c r="AT41" i="45"/>
  <c r="AV41" i="45"/>
  <c r="AW41" i="45"/>
  <c r="AX41" i="45"/>
  <c r="AY41" i="45"/>
  <c r="AZ41" i="45"/>
  <c r="BA41" i="45"/>
  <c r="F42" i="45"/>
  <c r="G42" i="45"/>
  <c r="H42" i="45"/>
  <c r="I42" i="45"/>
  <c r="J42" i="45"/>
  <c r="K42" i="45"/>
  <c r="M42" i="45"/>
  <c r="N42" i="45"/>
  <c r="O42" i="45"/>
  <c r="P42" i="45"/>
  <c r="Q42" i="45"/>
  <c r="R42" i="45"/>
  <c r="T42" i="45"/>
  <c r="U42" i="45"/>
  <c r="V42" i="45"/>
  <c r="W42" i="45"/>
  <c r="X42" i="45"/>
  <c r="Y42" i="45"/>
  <c r="AA42" i="45"/>
  <c r="AB42" i="45"/>
  <c r="AC42" i="45"/>
  <c r="AD42" i="45"/>
  <c r="AE42" i="45"/>
  <c r="AF42" i="45"/>
  <c r="AH42" i="45"/>
  <c r="AI42" i="45"/>
  <c r="AJ42" i="45"/>
  <c r="AK42" i="45"/>
  <c r="AL42" i="45"/>
  <c r="AM42" i="45"/>
  <c r="AO42" i="45"/>
  <c r="AP42" i="45"/>
  <c r="AQ42" i="45"/>
  <c r="AR42" i="45"/>
  <c r="AS42" i="45"/>
  <c r="AT42" i="45"/>
  <c r="AV42" i="45"/>
  <c r="AW42" i="45"/>
  <c r="AX42" i="45"/>
  <c r="AY42" i="45"/>
  <c r="AZ42" i="45"/>
  <c r="BA42" i="45"/>
  <c r="F43" i="45"/>
  <c r="G43" i="45"/>
  <c r="H43" i="45"/>
  <c r="I43" i="45"/>
  <c r="J43" i="45"/>
  <c r="K43" i="45"/>
  <c r="M43" i="45"/>
  <c r="N43" i="45"/>
  <c r="O43" i="45"/>
  <c r="P43" i="45"/>
  <c r="Q43" i="45"/>
  <c r="R43" i="45"/>
  <c r="T43" i="45"/>
  <c r="U43" i="45"/>
  <c r="V43" i="45"/>
  <c r="W43" i="45"/>
  <c r="X43" i="45"/>
  <c r="Y43" i="45"/>
  <c r="AA43" i="45"/>
  <c r="AB43" i="45"/>
  <c r="AC43" i="45"/>
  <c r="AD43" i="45"/>
  <c r="AE43" i="45"/>
  <c r="AF43" i="45"/>
  <c r="AH43" i="45"/>
  <c r="AI43" i="45"/>
  <c r="AJ43" i="45"/>
  <c r="AK43" i="45"/>
  <c r="AL43" i="45"/>
  <c r="AM43" i="45"/>
  <c r="AO43" i="45"/>
  <c r="AP43" i="45"/>
  <c r="AQ43" i="45"/>
  <c r="AR43" i="45"/>
  <c r="AS43" i="45"/>
  <c r="AT43" i="45"/>
  <c r="AV43" i="45"/>
  <c r="AW43" i="45"/>
  <c r="AX43" i="45"/>
  <c r="AY43" i="45"/>
  <c r="AZ43" i="45"/>
  <c r="BA43" i="45"/>
  <c r="F44" i="45"/>
  <c r="G44" i="45"/>
  <c r="H44" i="45"/>
  <c r="I44" i="45"/>
  <c r="J44" i="45"/>
  <c r="K44" i="45"/>
  <c r="M44" i="45"/>
  <c r="N44" i="45"/>
  <c r="O44" i="45"/>
  <c r="P44" i="45"/>
  <c r="Q44" i="45"/>
  <c r="R44" i="45"/>
  <c r="T44" i="45"/>
  <c r="U44" i="45"/>
  <c r="V44" i="45"/>
  <c r="W44" i="45"/>
  <c r="X44" i="45"/>
  <c r="Y44" i="45"/>
  <c r="AA44" i="45"/>
  <c r="AB44" i="45"/>
  <c r="AC44" i="45"/>
  <c r="AD44" i="45"/>
  <c r="AE44" i="45"/>
  <c r="AF44" i="45"/>
  <c r="AH44" i="45"/>
  <c r="AI44" i="45"/>
  <c r="AJ44" i="45"/>
  <c r="AK44" i="45"/>
  <c r="AL44" i="45"/>
  <c r="AM44" i="45"/>
  <c r="AO44" i="45"/>
  <c r="AP44" i="45"/>
  <c r="AQ44" i="45"/>
  <c r="AR44" i="45"/>
  <c r="AS44" i="45"/>
  <c r="AT44" i="45"/>
  <c r="AV44" i="45"/>
  <c r="AW44" i="45"/>
  <c r="AX44" i="45"/>
  <c r="AY44" i="45"/>
  <c r="AZ44" i="45"/>
  <c r="BA44" i="45"/>
  <c r="F45" i="45"/>
  <c r="G45" i="45"/>
  <c r="H45" i="45"/>
  <c r="I45" i="45"/>
  <c r="J45" i="45"/>
  <c r="K45" i="45"/>
  <c r="M45" i="45"/>
  <c r="N45" i="45"/>
  <c r="O45" i="45"/>
  <c r="P45" i="45"/>
  <c r="Q45" i="45"/>
  <c r="R45" i="45"/>
  <c r="T45" i="45"/>
  <c r="U45" i="45"/>
  <c r="V45" i="45"/>
  <c r="W45" i="45"/>
  <c r="X45" i="45"/>
  <c r="Y45" i="45"/>
  <c r="AA45" i="45"/>
  <c r="AB45" i="45"/>
  <c r="AC45" i="45"/>
  <c r="AD45" i="45"/>
  <c r="AE45" i="45"/>
  <c r="AF45" i="45"/>
  <c r="AH45" i="45"/>
  <c r="AI45" i="45"/>
  <c r="AJ45" i="45"/>
  <c r="AK45" i="45"/>
  <c r="AL45" i="45"/>
  <c r="AM45" i="45"/>
  <c r="AO45" i="45"/>
  <c r="AP45" i="45"/>
  <c r="AQ45" i="45"/>
  <c r="AR45" i="45"/>
  <c r="AS45" i="45"/>
  <c r="AT45" i="45"/>
  <c r="AV45" i="45"/>
  <c r="AW45" i="45"/>
  <c r="AX45" i="45"/>
  <c r="AY45" i="45"/>
  <c r="AZ45" i="45"/>
  <c r="BA45" i="45"/>
  <c r="F46" i="45"/>
  <c r="G46" i="45"/>
  <c r="H46" i="45"/>
  <c r="I46" i="45"/>
  <c r="J46" i="45"/>
  <c r="K46" i="45"/>
  <c r="M46" i="45"/>
  <c r="N46" i="45"/>
  <c r="O46" i="45"/>
  <c r="P46" i="45"/>
  <c r="Q46" i="45"/>
  <c r="R46" i="45"/>
  <c r="T46" i="45"/>
  <c r="U46" i="45"/>
  <c r="V46" i="45"/>
  <c r="W46" i="45"/>
  <c r="X46" i="45"/>
  <c r="Y46" i="45"/>
  <c r="AA46" i="45"/>
  <c r="AB46" i="45"/>
  <c r="AC46" i="45"/>
  <c r="AD46" i="45"/>
  <c r="AE46" i="45"/>
  <c r="AF46" i="45"/>
  <c r="AH46" i="45"/>
  <c r="AI46" i="45"/>
  <c r="AJ46" i="45"/>
  <c r="AK46" i="45"/>
  <c r="AL46" i="45"/>
  <c r="AM46" i="45"/>
  <c r="AO46" i="45"/>
  <c r="AP46" i="45"/>
  <c r="AQ46" i="45"/>
  <c r="AR46" i="45"/>
  <c r="AS46" i="45"/>
  <c r="AT46" i="45"/>
  <c r="AV46" i="45"/>
  <c r="AW46" i="45"/>
  <c r="AX46" i="45"/>
  <c r="AY46" i="45"/>
  <c r="AZ46" i="45"/>
  <c r="BA46" i="45"/>
  <c r="F47" i="45"/>
  <c r="G47" i="45"/>
  <c r="H47" i="45"/>
  <c r="I47" i="45"/>
  <c r="J47" i="45"/>
  <c r="K47" i="45"/>
  <c r="M47" i="45"/>
  <c r="N47" i="45"/>
  <c r="O47" i="45"/>
  <c r="P47" i="45"/>
  <c r="Q47" i="45"/>
  <c r="R47" i="45"/>
  <c r="T47" i="45"/>
  <c r="U47" i="45"/>
  <c r="V47" i="45"/>
  <c r="W47" i="45"/>
  <c r="X47" i="45"/>
  <c r="Y47" i="45"/>
  <c r="AA47" i="45"/>
  <c r="AB47" i="45"/>
  <c r="AC47" i="45"/>
  <c r="AD47" i="45"/>
  <c r="AE47" i="45"/>
  <c r="AF47" i="45"/>
  <c r="AH47" i="45"/>
  <c r="AI47" i="45"/>
  <c r="AJ47" i="45"/>
  <c r="AK47" i="45"/>
  <c r="AL47" i="45"/>
  <c r="AM47" i="45"/>
  <c r="AO47" i="45"/>
  <c r="AP47" i="45"/>
  <c r="AQ47" i="45"/>
  <c r="AR47" i="45"/>
  <c r="AS47" i="45"/>
  <c r="AT47" i="45"/>
  <c r="AV47" i="45"/>
  <c r="AW47" i="45"/>
  <c r="AX47" i="45"/>
  <c r="AY47" i="45"/>
  <c r="AZ47" i="45"/>
  <c r="BA47" i="45"/>
  <c r="F48" i="45"/>
  <c r="G48" i="45"/>
  <c r="H48" i="45"/>
  <c r="I48" i="45"/>
  <c r="J48" i="45"/>
  <c r="K48" i="45"/>
  <c r="M48" i="45"/>
  <c r="N48" i="45"/>
  <c r="O48" i="45"/>
  <c r="P48" i="45"/>
  <c r="Q48" i="45"/>
  <c r="R48" i="45"/>
  <c r="T48" i="45"/>
  <c r="U48" i="45"/>
  <c r="V48" i="45"/>
  <c r="W48" i="45"/>
  <c r="X48" i="45"/>
  <c r="Y48" i="45"/>
  <c r="AA48" i="45"/>
  <c r="AB48" i="45"/>
  <c r="AC48" i="45"/>
  <c r="AD48" i="45"/>
  <c r="AE48" i="45"/>
  <c r="AF48" i="45"/>
  <c r="AH48" i="45"/>
  <c r="AI48" i="45"/>
  <c r="AJ48" i="45"/>
  <c r="AK48" i="45"/>
  <c r="AL48" i="45"/>
  <c r="AM48" i="45"/>
  <c r="AO48" i="45"/>
  <c r="AP48" i="45"/>
  <c r="AQ48" i="45"/>
  <c r="AR48" i="45"/>
  <c r="AS48" i="45"/>
  <c r="AT48" i="45"/>
  <c r="AV48" i="45"/>
  <c r="AW48" i="45"/>
  <c r="AX48" i="45"/>
  <c r="AY48" i="45"/>
  <c r="AZ48" i="45"/>
  <c r="BA48" i="45"/>
  <c r="F49" i="45"/>
  <c r="G49" i="45"/>
  <c r="H49" i="45"/>
  <c r="I49" i="45"/>
  <c r="J49" i="45"/>
  <c r="K49" i="45"/>
  <c r="M49" i="45"/>
  <c r="N49" i="45"/>
  <c r="O49" i="45"/>
  <c r="P49" i="45"/>
  <c r="Q49" i="45"/>
  <c r="R49" i="45"/>
  <c r="T49" i="45"/>
  <c r="U49" i="45"/>
  <c r="V49" i="45"/>
  <c r="W49" i="45"/>
  <c r="X49" i="45"/>
  <c r="Y49" i="45"/>
  <c r="AA49" i="45"/>
  <c r="AB49" i="45"/>
  <c r="AC49" i="45"/>
  <c r="AD49" i="45"/>
  <c r="AE49" i="45"/>
  <c r="AF49" i="45"/>
  <c r="AH49" i="45"/>
  <c r="AI49" i="45"/>
  <c r="AJ49" i="45"/>
  <c r="AK49" i="45"/>
  <c r="AL49" i="45"/>
  <c r="AM49" i="45"/>
  <c r="AO49" i="45"/>
  <c r="AP49" i="45"/>
  <c r="AQ49" i="45"/>
  <c r="AR49" i="45"/>
  <c r="AS49" i="45"/>
  <c r="AT49" i="45"/>
  <c r="AV49" i="45"/>
  <c r="AW49" i="45"/>
  <c r="AX49" i="45"/>
  <c r="AY49" i="45"/>
  <c r="AZ49" i="45"/>
  <c r="BA49" i="45"/>
  <c r="F50" i="45"/>
  <c r="G50" i="45"/>
  <c r="H50" i="45"/>
  <c r="I50" i="45"/>
  <c r="J50" i="45"/>
  <c r="K50" i="45"/>
  <c r="M50" i="45"/>
  <c r="N50" i="45"/>
  <c r="O50" i="45"/>
  <c r="P50" i="45"/>
  <c r="Q50" i="45"/>
  <c r="R50" i="45"/>
  <c r="T50" i="45"/>
  <c r="U50" i="45"/>
  <c r="V50" i="45"/>
  <c r="W50" i="45"/>
  <c r="X50" i="45"/>
  <c r="Y50" i="45"/>
  <c r="AA50" i="45"/>
  <c r="AB50" i="45"/>
  <c r="AC50" i="45"/>
  <c r="AD50" i="45"/>
  <c r="AE50" i="45"/>
  <c r="AF50" i="45"/>
  <c r="AH50" i="45"/>
  <c r="AI50" i="45"/>
  <c r="AJ50" i="45"/>
  <c r="AK50" i="45"/>
  <c r="AL50" i="45"/>
  <c r="AM50" i="45"/>
  <c r="AO50" i="45"/>
  <c r="AP50" i="45"/>
  <c r="AQ50" i="45"/>
  <c r="AR50" i="45"/>
  <c r="AS50" i="45"/>
  <c r="AT50" i="45"/>
  <c r="AV50" i="45"/>
  <c r="AW50" i="45"/>
  <c r="AX50" i="45"/>
  <c r="AY50" i="45"/>
  <c r="AZ50" i="45"/>
  <c r="BA50" i="45"/>
  <c r="F51" i="45"/>
  <c r="G51" i="45"/>
  <c r="H51" i="45"/>
  <c r="I51" i="45"/>
  <c r="J51" i="45"/>
  <c r="K51" i="45"/>
  <c r="M51" i="45"/>
  <c r="N51" i="45"/>
  <c r="O51" i="45"/>
  <c r="P51" i="45"/>
  <c r="Q51" i="45"/>
  <c r="R51" i="45"/>
  <c r="T51" i="45"/>
  <c r="U51" i="45"/>
  <c r="V51" i="45"/>
  <c r="W51" i="45"/>
  <c r="X51" i="45"/>
  <c r="Y51" i="45"/>
  <c r="AA51" i="45"/>
  <c r="AB51" i="45"/>
  <c r="AC51" i="45"/>
  <c r="AD51" i="45"/>
  <c r="AE51" i="45"/>
  <c r="AF51" i="45"/>
  <c r="AH51" i="45"/>
  <c r="AI51" i="45"/>
  <c r="AJ51" i="45"/>
  <c r="AK51" i="45"/>
  <c r="AL51" i="45"/>
  <c r="AM51" i="45"/>
  <c r="AO51" i="45"/>
  <c r="AP51" i="45"/>
  <c r="AQ51" i="45"/>
  <c r="AR51" i="45"/>
  <c r="AS51" i="45"/>
  <c r="AT51" i="45"/>
  <c r="AV51" i="45"/>
  <c r="AW51" i="45"/>
  <c r="AX51" i="45"/>
  <c r="AY51" i="45"/>
  <c r="AZ51" i="45"/>
  <c r="BA51" i="45"/>
  <c r="F52" i="45"/>
  <c r="G52" i="45"/>
  <c r="H52" i="45"/>
  <c r="I52" i="45"/>
  <c r="J52" i="45"/>
  <c r="K52" i="45"/>
  <c r="M52" i="45"/>
  <c r="N52" i="45"/>
  <c r="O52" i="45"/>
  <c r="P52" i="45"/>
  <c r="Q52" i="45"/>
  <c r="R52" i="45"/>
  <c r="T52" i="45"/>
  <c r="U52" i="45"/>
  <c r="V52" i="45"/>
  <c r="W52" i="45"/>
  <c r="X52" i="45"/>
  <c r="Y52" i="45"/>
  <c r="AA52" i="45"/>
  <c r="AB52" i="45"/>
  <c r="AC52" i="45"/>
  <c r="AD52" i="45"/>
  <c r="AE52" i="45"/>
  <c r="AF52" i="45"/>
  <c r="AH52" i="45"/>
  <c r="AI52" i="45"/>
  <c r="AJ52" i="45"/>
  <c r="AK52" i="45"/>
  <c r="AL52" i="45"/>
  <c r="AM52" i="45"/>
  <c r="AO52" i="45"/>
  <c r="AP52" i="45"/>
  <c r="AQ52" i="45"/>
  <c r="AR52" i="45"/>
  <c r="AS52" i="45"/>
  <c r="AT52" i="45"/>
  <c r="AV52" i="45"/>
  <c r="AW52" i="45"/>
  <c r="AX52" i="45"/>
  <c r="AY52" i="45"/>
  <c r="AZ52" i="45"/>
  <c r="BA52" i="45"/>
  <c r="F53" i="45"/>
  <c r="G53" i="45"/>
  <c r="H53" i="45"/>
  <c r="I53" i="45"/>
  <c r="J53" i="45"/>
  <c r="K53" i="45"/>
  <c r="M53" i="45"/>
  <c r="N53" i="45"/>
  <c r="O53" i="45"/>
  <c r="P53" i="45"/>
  <c r="Q53" i="45"/>
  <c r="R53" i="45"/>
  <c r="T53" i="45"/>
  <c r="U53" i="45"/>
  <c r="V53" i="45"/>
  <c r="W53" i="45"/>
  <c r="X53" i="45"/>
  <c r="Y53" i="45"/>
  <c r="AA53" i="45"/>
  <c r="AB53" i="45"/>
  <c r="AC53" i="45"/>
  <c r="AD53" i="45"/>
  <c r="AE53" i="45"/>
  <c r="AF53" i="45"/>
  <c r="AH53" i="45"/>
  <c r="AI53" i="45"/>
  <c r="AJ53" i="45"/>
  <c r="AK53" i="45"/>
  <c r="AL53" i="45"/>
  <c r="AM53" i="45"/>
  <c r="AO53" i="45"/>
  <c r="AP53" i="45"/>
  <c r="AQ53" i="45"/>
  <c r="AR53" i="45"/>
  <c r="AS53" i="45"/>
  <c r="AT53" i="45"/>
  <c r="AV53" i="45"/>
  <c r="AW53" i="45"/>
  <c r="AX53" i="45"/>
  <c r="AY53" i="45"/>
  <c r="AZ53" i="45"/>
  <c r="BA53" i="45"/>
  <c r="F54" i="45"/>
  <c r="G54" i="45"/>
  <c r="H54" i="45"/>
  <c r="I54" i="45"/>
  <c r="J54" i="45"/>
  <c r="K54" i="45"/>
  <c r="M54" i="45"/>
  <c r="N54" i="45"/>
  <c r="O54" i="45"/>
  <c r="P54" i="45"/>
  <c r="Q54" i="45"/>
  <c r="R54" i="45"/>
  <c r="T54" i="45"/>
  <c r="U54" i="45"/>
  <c r="V54" i="45"/>
  <c r="W54" i="45"/>
  <c r="X54" i="45"/>
  <c r="Y54" i="45"/>
  <c r="AA54" i="45"/>
  <c r="AB54" i="45"/>
  <c r="AC54" i="45"/>
  <c r="AD54" i="45"/>
  <c r="AE54" i="45"/>
  <c r="AF54" i="45"/>
  <c r="AH54" i="45"/>
  <c r="AI54" i="45"/>
  <c r="AJ54" i="45"/>
  <c r="AK54" i="45"/>
  <c r="AL54" i="45"/>
  <c r="AM54" i="45"/>
  <c r="AO54" i="45"/>
  <c r="AP54" i="45"/>
  <c r="AQ54" i="45"/>
  <c r="AR54" i="45"/>
  <c r="AS54" i="45"/>
  <c r="AT54" i="45"/>
  <c r="AV54" i="45"/>
  <c r="AW54" i="45"/>
  <c r="AX54" i="45"/>
  <c r="AY54" i="45"/>
  <c r="AZ54" i="45"/>
  <c r="BA54" i="45"/>
  <c r="F55" i="45"/>
  <c r="G55" i="45"/>
  <c r="H55" i="45"/>
  <c r="I55" i="45"/>
  <c r="J55" i="45"/>
  <c r="K55" i="45"/>
  <c r="M55" i="45"/>
  <c r="N55" i="45"/>
  <c r="O55" i="45"/>
  <c r="P55" i="45"/>
  <c r="Q55" i="45"/>
  <c r="R55" i="45"/>
  <c r="T55" i="45"/>
  <c r="U55" i="45"/>
  <c r="V55" i="45"/>
  <c r="W55" i="45"/>
  <c r="X55" i="45"/>
  <c r="Y55" i="45"/>
  <c r="AA55" i="45"/>
  <c r="AB55" i="45"/>
  <c r="AC55" i="45"/>
  <c r="AD55" i="45"/>
  <c r="AE55" i="45"/>
  <c r="AF55" i="45"/>
  <c r="AH55" i="45"/>
  <c r="AI55" i="45"/>
  <c r="AJ55" i="45"/>
  <c r="AK55" i="45"/>
  <c r="AL55" i="45"/>
  <c r="AM55" i="45"/>
  <c r="AO55" i="45"/>
  <c r="AP55" i="45"/>
  <c r="AQ55" i="45"/>
  <c r="AR55" i="45"/>
  <c r="AS55" i="45"/>
  <c r="AT55" i="45"/>
  <c r="AV55" i="45"/>
  <c r="AW55" i="45"/>
  <c r="AX55" i="45"/>
  <c r="AY55" i="45"/>
  <c r="AZ55" i="45"/>
  <c r="BA55" i="45"/>
  <c r="F56" i="45"/>
  <c r="G56" i="45"/>
  <c r="H56" i="45"/>
  <c r="I56" i="45"/>
  <c r="J56" i="45"/>
  <c r="K56" i="45"/>
  <c r="M56" i="45"/>
  <c r="N56" i="45"/>
  <c r="O56" i="45"/>
  <c r="P56" i="45"/>
  <c r="Q56" i="45"/>
  <c r="R56" i="45"/>
  <c r="T56" i="45"/>
  <c r="U56" i="45"/>
  <c r="V56" i="45"/>
  <c r="W56" i="45"/>
  <c r="X56" i="45"/>
  <c r="Y56" i="45"/>
  <c r="AA56" i="45"/>
  <c r="AB56" i="45"/>
  <c r="AC56" i="45"/>
  <c r="AD56" i="45"/>
  <c r="AE56" i="45"/>
  <c r="AF56" i="45"/>
  <c r="AH56" i="45"/>
  <c r="AI56" i="45"/>
  <c r="AJ56" i="45"/>
  <c r="AK56" i="45"/>
  <c r="AL56" i="45"/>
  <c r="AM56" i="45"/>
  <c r="AO56" i="45"/>
  <c r="AP56" i="45"/>
  <c r="AQ56" i="45"/>
  <c r="AR56" i="45"/>
  <c r="AS56" i="45"/>
  <c r="AT56" i="45"/>
  <c r="AV56" i="45"/>
  <c r="AW56" i="45"/>
  <c r="AX56" i="45"/>
  <c r="AY56" i="45"/>
  <c r="AZ56" i="45"/>
  <c r="BA56" i="45"/>
  <c r="F57" i="45"/>
  <c r="G57" i="45"/>
  <c r="H57" i="45"/>
  <c r="I57" i="45"/>
  <c r="J57" i="45"/>
  <c r="K57" i="45"/>
  <c r="M57" i="45"/>
  <c r="N57" i="45"/>
  <c r="O57" i="45"/>
  <c r="P57" i="45"/>
  <c r="Q57" i="45"/>
  <c r="R57" i="45"/>
  <c r="T57" i="45"/>
  <c r="U57" i="45"/>
  <c r="V57" i="45"/>
  <c r="W57" i="45"/>
  <c r="X57" i="45"/>
  <c r="Y57" i="45"/>
  <c r="AA57" i="45"/>
  <c r="AB57" i="45"/>
  <c r="AC57" i="45"/>
  <c r="AD57" i="45"/>
  <c r="AE57" i="45"/>
  <c r="AF57" i="45"/>
  <c r="AH57" i="45"/>
  <c r="AI57" i="45"/>
  <c r="AJ57" i="45"/>
  <c r="AK57" i="45"/>
  <c r="AL57" i="45"/>
  <c r="AM57" i="45"/>
  <c r="AO57" i="45"/>
  <c r="AP57" i="45"/>
  <c r="AQ57" i="45"/>
  <c r="AR57" i="45"/>
  <c r="AS57" i="45"/>
  <c r="AT57" i="45"/>
  <c r="AV57" i="45"/>
  <c r="AW57" i="45"/>
  <c r="AX57" i="45"/>
  <c r="AY57" i="45"/>
  <c r="AZ57" i="45"/>
  <c r="BA57" i="45"/>
  <c r="F58" i="45"/>
  <c r="G58" i="45"/>
  <c r="H58" i="45"/>
  <c r="I58" i="45"/>
  <c r="J58" i="45"/>
  <c r="K58" i="45"/>
  <c r="M58" i="45"/>
  <c r="N58" i="45"/>
  <c r="O58" i="45"/>
  <c r="P58" i="45"/>
  <c r="Q58" i="45"/>
  <c r="R58" i="45"/>
  <c r="T58" i="45"/>
  <c r="U58" i="45"/>
  <c r="V58" i="45"/>
  <c r="W58" i="45"/>
  <c r="X58" i="45"/>
  <c r="Y58" i="45"/>
  <c r="AA58" i="45"/>
  <c r="AB58" i="45"/>
  <c r="AC58" i="45"/>
  <c r="AD58" i="45"/>
  <c r="AE58" i="45"/>
  <c r="AF58" i="45"/>
  <c r="AH58" i="45"/>
  <c r="AI58" i="45"/>
  <c r="AJ58" i="45"/>
  <c r="AK58" i="45"/>
  <c r="AL58" i="45"/>
  <c r="AM58" i="45"/>
  <c r="AO58" i="45"/>
  <c r="AP58" i="45"/>
  <c r="AQ58" i="45"/>
  <c r="AR58" i="45"/>
  <c r="AS58" i="45"/>
  <c r="AT58" i="45"/>
  <c r="AV58" i="45"/>
  <c r="AW58" i="45"/>
  <c r="AX58" i="45"/>
  <c r="AY58" i="45"/>
  <c r="AZ58" i="45"/>
  <c r="BA58" i="45"/>
  <c r="F59" i="45"/>
  <c r="G59" i="45"/>
  <c r="H59" i="45"/>
  <c r="I59" i="45"/>
  <c r="J59" i="45"/>
  <c r="K59" i="45"/>
  <c r="M59" i="45"/>
  <c r="N59" i="45"/>
  <c r="O59" i="45"/>
  <c r="P59" i="45"/>
  <c r="Q59" i="45"/>
  <c r="R59" i="45"/>
  <c r="T59" i="45"/>
  <c r="U59" i="45"/>
  <c r="V59" i="45"/>
  <c r="W59" i="45"/>
  <c r="X59" i="45"/>
  <c r="Y59" i="45"/>
  <c r="AA59" i="45"/>
  <c r="AB59" i="45"/>
  <c r="AC59" i="45"/>
  <c r="AD59" i="45"/>
  <c r="AE59" i="45"/>
  <c r="AF59" i="45"/>
  <c r="AH59" i="45"/>
  <c r="AI59" i="45"/>
  <c r="AJ59" i="45"/>
  <c r="AK59" i="45"/>
  <c r="AL59" i="45"/>
  <c r="AM59" i="45"/>
  <c r="AO59" i="45"/>
  <c r="AP59" i="45"/>
  <c r="AQ59" i="45"/>
  <c r="AR59" i="45"/>
  <c r="AS59" i="45"/>
  <c r="AT59" i="45"/>
  <c r="AV59" i="45"/>
  <c r="AW59" i="45"/>
  <c r="AX59" i="45"/>
  <c r="AY59" i="45"/>
  <c r="AZ59" i="45"/>
  <c r="BA59" i="45"/>
  <c r="F60" i="45"/>
  <c r="G60" i="45"/>
  <c r="H60" i="45"/>
  <c r="I60" i="45"/>
  <c r="J60" i="45"/>
  <c r="K60" i="45"/>
  <c r="M60" i="45"/>
  <c r="N60" i="45"/>
  <c r="O60" i="45"/>
  <c r="P60" i="45"/>
  <c r="Q60" i="45"/>
  <c r="R60" i="45"/>
  <c r="T60" i="45"/>
  <c r="U60" i="45"/>
  <c r="V60" i="45"/>
  <c r="W60" i="45"/>
  <c r="X60" i="45"/>
  <c r="Y60" i="45"/>
  <c r="AA60" i="45"/>
  <c r="AB60" i="45"/>
  <c r="AC60" i="45"/>
  <c r="AD60" i="45"/>
  <c r="AE60" i="45"/>
  <c r="AF60" i="45"/>
  <c r="AH60" i="45"/>
  <c r="AI60" i="45"/>
  <c r="AJ60" i="45"/>
  <c r="AK60" i="45"/>
  <c r="AL60" i="45"/>
  <c r="AM60" i="45"/>
  <c r="AO60" i="45"/>
  <c r="AP60" i="45"/>
  <c r="AQ60" i="45"/>
  <c r="AR60" i="45"/>
  <c r="AS60" i="45"/>
  <c r="AT60" i="45"/>
  <c r="AV60" i="45"/>
  <c r="AW60" i="45"/>
  <c r="AX60" i="45"/>
  <c r="AY60" i="45"/>
  <c r="AZ60" i="45"/>
  <c r="BA60" i="45"/>
  <c r="F61" i="45"/>
  <c r="G61" i="45"/>
  <c r="H61" i="45"/>
  <c r="I61" i="45"/>
  <c r="J61" i="45"/>
  <c r="K61" i="45"/>
  <c r="M61" i="45"/>
  <c r="N61" i="45"/>
  <c r="O61" i="45"/>
  <c r="P61" i="45"/>
  <c r="Q61" i="45"/>
  <c r="R61" i="45"/>
  <c r="T61" i="45"/>
  <c r="U61" i="45"/>
  <c r="V61" i="45"/>
  <c r="W61" i="45"/>
  <c r="X61" i="45"/>
  <c r="Y61" i="45"/>
  <c r="AA61" i="45"/>
  <c r="AB61" i="45"/>
  <c r="AC61" i="45"/>
  <c r="AD61" i="45"/>
  <c r="AE61" i="45"/>
  <c r="AF61" i="45"/>
  <c r="AH61" i="45"/>
  <c r="AI61" i="45"/>
  <c r="AJ61" i="45"/>
  <c r="AK61" i="45"/>
  <c r="AL61" i="45"/>
  <c r="AM61" i="45"/>
  <c r="AO61" i="45"/>
  <c r="AP61" i="45"/>
  <c r="AQ61" i="45"/>
  <c r="AR61" i="45"/>
  <c r="AS61" i="45"/>
  <c r="AT61" i="45"/>
  <c r="AV61" i="45"/>
  <c r="AW61" i="45"/>
  <c r="AX61" i="45"/>
  <c r="AY61" i="45"/>
  <c r="AZ61" i="45"/>
  <c r="BA61" i="45"/>
  <c r="F62" i="45"/>
  <c r="G62" i="45"/>
  <c r="H62" i="45"/>
  <c r="I62" i="45"/>
  <c r="J62" i="45"/>
  <c r="K62" i="45"/>
  <c r="M62" i="45"/>
  <c r="N62" i="45"/>
  <c r="O62" i="45"/>
  <c r="P62" i="45"/>
  <c r="Q62" i="45"/>
  <c r="R62" i="45"/>
  <c r="T62" i="45"/>
  <c r="U62" i="45"/>
  <c r="V62" i="45"/>
  <c r="W62" i="45"/>
  <c r="X62" i="45"/>
  <c r="Y62" i="45"/>
  <c r="AA62" i="45"/>
  <c r="AB62" i="45"/>
  <c r="AC62" i="45"/>
  <c r="AD62" i="45"/>
  <c r="AE62" i="45"/>
  <c r="AF62" i="45"/>
  <c r="AH62" i="45"/>
  <c r="AI62" i="45"/>
  <c r="AJ62" i="45"/>
  <c r="AK62" i="45"/>
  <c r="AL62" i="45"/>
  <c r="AM62" i="45"/>
  <c r="AO62" i="45"/>
  <c r="AP62" i="45"/>
  <c r="AQ62" i="45"/>
  <c r="AR62" i="45"/>
  <c r="AS62" i="45"/>
  <c r="AT62" i="45"/>
  <c r="AV62" i="45"/>
  <c r="AW62" i="45"/>
  <c r="AX62" i="45"/>
  <c r="AY62" i="45"/>
  <c r="AZ62" i="45"/>
  <c r="BA62" i="45"/>
  <c r="F63" i="45"/>
  <c r="G63" i="45"/>
  <c r="H63" i="45"/>
  <c r="I63" i="45"/>
  <c r="J63" i="45"/>
  <c r="K63" i="45"/>
  <c r="M63" i="45"/>
  <c r="N63" i="45"/>
  <c r="O63" i="45"/>
  <c r="P63" i="45"/>
  <c r="Q63" i="45"/>
  <c r="R63" i="45"/>
  <c r="T63" i="45"/>
  <c r="U63" i="45"/>
  <c r="V63" i="45"/>
  <c r="W63" i="45"/>
  <c r="X63" i="45"/>
  <c r="Y63" i="45"/>
  <c r="AA63" i="45"/>
  <c r="AB63" i="45"/>
  <c r="AC63" i="45"/>
  <c r="AD63" i="45"/>
  <c r="AE63" i="45"/>
  <c r="AF63" i="45"/>
  <c r="AH63" i="45"/>
  <c r="AI63" i="45"/>
  <c r="AJ63" i="45"/>
  <c r="AK63" i="45"/>
  <c r="AL63" i="45"/>
  <c r="AM63" i="45"/>
  <c r="AO63" i="45"/>
  <c r="AP63" i="45"/>
  <c r="AQ63" i="45"/>
  <c r="AR63" i="45"/>
  <c r="AS63" i="45"/>
  <c r="AT63" i="45"/>
  <c r="AV63" i="45"/>
  <c r="AW63" i="45"/>
  <c r="AX63" i="45"/>
  <c r="AY63" i="45"/>
  <c r="AZ63" i="45"/>
  <c r="BA63" i="45"/>
  <c r="F64" i="45"/>
  <c r="G64" i="45"/>
  <c r="H64" i="45"/>
  <c r="I64" i="45"/>
  <c r="J64" i="45"/>
  <c r="K64" i="45"/>
  <c r="M64" i="45"/>
  <c r="N64" i="45"/>
  <c r="O64" i="45"/>
  <c r="P64" i="45"/>
  <c r="Q64" i="45"/>
  <c r="R64" i="45"/>
  <c r="T64" i="45"/>
  <c r="U64" i="45"/>
  <c r="V64" i="45"/>
  <c r="W64" i="45"/>
  <c r="X64" i="45"/>
  <c r="Y64" i="45"/>
  <c r="AA64" i="45"/>
  <c r="AB64" i="45"/>
  <c r="AC64" i="45"/>
  <c r="AD64" i="45"/>
  <c r="AE64" i="45"/>
  <c r="AF64" i="45"/>
  <c r="AH64" i="45"/>
  <c r="AI64" i="45"/>
  <c r="AJ64" i="45"/>
  <c r="AK64" i="45"/>
  <c r="AL64" i="45"/>
  <c r="AM64" i="45"/>
  <c r="AO64" i="45"/>
  <c r="AP64" i="45"/>
  <c r="AQ64" i="45"/>
  <c r="AR64" i="45"/>
  <c r="AS64" i="45"/>
  <c r="AT64" i="45"/>
  <c r="AV64" i="45"/>
  <c r="AW64" i="45"/>
  <c r="AX64" i="45"/>
  <c r="AY64" i="45"/>
  <c r="AZ64" i="45"/>
  <c r="BA64" i="45"/>
  <c r="F65" i="45"/>
  <c r="G65" i="45"/>
  <c r="H65" i="45"/>
  <c r="I65" i="45"/>
  <c r="J65" i="45"/>
  <c r="K65" i="45"/>
  <c r="M65" i="45"/>
  <c r="N65" i="45"/>
  <c r="O65" i="45"/>
  <c r="P65" i="45"/>
  <c r="Q65" i="45"/>
  <c r="R65" i="45"/>
  <c r="T65" i="45"/>
  <c r="U65" i="45"/>
  <c r="V65" i="45"/>
  <c r="W65" i="45"/>
  <c r="X65" i="45"/>
  <c r="Y65" i="45"/>
  <c r="AA65" i="45"/>
  <c r="AB65" i="45"/>
  <c r="AC65" i="45"/>
  <c r="AD65" i="45"/>
  <c r="AE65" i="45"/>
  <c r="AF65" i="45"/>
  <c r="AH65" i="45"/>
  <c r="AI65" i="45"/>
  <c r="AJ65" i="45"/>
  <c r="AK65" i="45"/>
  <c r="AL65" i="45"/>
  <c r="AM65" i="45"/>
  <c r="AO65" i="45"/>
  <c r="AP65" i="45"/>
  <c r="AQ65" i="45"/>
  <c r="AR65" i="45"/>
  <c r="AS65" i="45"/>
  <c r="AT65" i="45"/>
  <c r="AV65" i="45"/>
  <c r="AW65" i="45"/>
  <c r="AX65" i="45"/>
  <c r="AY65" i="45"/>
  <c r="AZ65" i="45"/>
  <c r="BA65" i="45"/>
  <c r="F66" i="45"/>
  <c r="G66" i="45"/>
  <c r="H66" i="45"/>
  <c r="I66" i="45"/>
  <c r="J66" i="45"/>
  <c r="K66" i="45"/>
  <c r="M66" i="45"/>
  <c r="N66" i="45"/>
  <c r="O66" i="45"/>
  <c r="P66" i="45"/>
  <c r="Q66" i="45"/>
  <c r="R66" i="45"/>
  <c r="T66" i="45"/>
  <c r="U66" i="45"/>
  <c r="V66" i="45"/>
  <c r="W66" i="45"/>
  <c r="X66" i="45"/>
  <c r="Y66" i="45"/>
  <c r="AA66" i="45"/>
  <c r="AB66" i="45"/>
  <c r="AC66" i="45"/>
  <c r="AD66" i="45"/>
  <c r="AE66" i="45"/>
  <c r="AF66" i="45"/>
  <c r="AH66" i="45"/>
  <c r="AI66" i="45"/>
  <c r="AJ66" i="45"/>
  <c r="AK66" i="45"/>
  <c r="AL66" i="45"/>
  <c r="AM66" i="45"/>
  <c r="AO66" i="45"/>
  <c r="AP66" i="45"/>
  <c r="AQ66" i="45"/>
  <c r="AR66" i="45"/>
  <c r="AS66" i="45"/>
  <c r="AT66" i="45"/>
  <c r="AV66" i="45"/>
  <c r="AW66" i="45"/>
  <c r="AX66" i="45"/>
  <c r="AY66" i="45"/>
  <c r="AZ66" i="45"/>
  <c r="BA66" i="45"/>
  <c r="F67" i="45"/>
  <c r="G67" i="45"/>
  <c r="H67" i="45"/>
  <c r="I67" i="45"/>
  <c r="J67" i="45"/>
  <c r="K67" i="45"/>
  <c r="M67" i="45"/>
  <c r="N67" i="45"/>
  <c r="O67" i="45"/>
  <c r="P67" i="45"/>
  <c r="Q67" i="45"/>
  <c r="R67" i="45"/>
  <c r="T67" i="45"/>
  <c r="U67" i="45"/>
  <c r="V67" i="45"/>
  <c r="W67" i="45"/>
  <c r="X67" i="45"/>
  <c r="Y67" i="45"/>
  <c r="AA67" i="45"/>
  <c r="AB67" i="45"/>
  <c r="AC67" i="45"/>
  <c r="AD67" i="45"/>
  <c r="AE67" i="45"/>
  <c r="AF67" i="45"/>
  <c r="AH67" i="45"/>
  <c r="AI67" i="45"/>
  <c r="AJ67" i="45"/>
  <c r="AK67" i="45"/>
  <c r="AL67" i="45"/>
  <c r="AM67" i="45"/>
  <c r="AO67" i="45"/>
  <c r="AP67" i="45"/>
  <c r="AQ67" i="45"/>
  <c r="AR67" i="45"/>
  <c r="AS67" i="45"/>
  <c r="AT67" i="45"/>
  <c r="AV67" i="45"/>
  <c r="AW67" i="45"/>
  <c r="AX67" i="45"/>
  <c r="AY67" i="45"/>
  <c r="AZ67" i="45"/>
  <c r="BA67" i="45"/>
  <c r="F68" i="45"/>
  <c r="G68" i="45"/>
  <c r="H68" i="45"/>
  <c r="I68" i="45"/>
  <c r="J68" i="45"/>
  <c r="K68" i="45"/>
  <c r="M68" i="45"/>
  <c r="N68" i="45"/>
  <c r="O68" i="45"/>
  <c r="P68" i="45"/>
  <c r="Q68" i="45"/>
  <c r="R68" i="45"/>
  <c r="T68" i="45"/>
  <c r="U68" i="45"/>
  <c r="V68" i="45"/>
  <c r="W68" i="45"/>
  <c r="X68" i="45"/>
  <c r="Y68" i="45"/>
  <c r="AA68" i="45"/>
  <c r="AB68" i="45"/>
  <c r="AC68" i="45"/>
  <c r="AD68" i="45"/>
  <c r="AE68" i="45"/>
  <c r="AF68" i="45"/>
  <c r="AH68" i="45"/>
  <c r="AI68" i="45"/>
  <c r="AJ68" i="45"/>
  <c r="AK68" i="45"/>
  <c r="AL68" i="45"/>
  <c r="AM68" i="45"/>
  <c r="AO68" i="45"/>
  <c r="AP68" i="45"/>
  <c r="AQ68" i="45"/>
  <c r="AR68" i="45"/>
  <c r="AS68" i="45"/>
  <c r="AT68" i="45"/>
  <c r="AV68" i="45"/>
  <c r="AW68" i="45"/>
  <c r="AX68" i="45"/>
  <c r="AY68" i="45"/>
  <c r="AZ68" i="45"/>
  <c r="BA68" i="45"/>
  <c r="F69" i="45"/>
  <c r="G69" i="45"/>
  <c r="H69" i="45"/>
  <c r="I69" i="45"/>
  <c r="J69" i="45"/>
  <c r="K69" i="45"/>
  <c r="M69" i="45"/>
  <c r="N69" i="45"/>
  <c r="O69" i="45"/>
  <c r="P69" i="45"/>
  <c r="Q69" i="45"/>
  <c r="R69" i="45"/>
  <c r="T69" i="45"/>
  <c r="U69" i="45"/>
  <c r="V69" i="45"/>
  <c r="W69" i="45"/>
  <c r="X69" i="45"/>
  <c r="Y69" i="45"/>
  <c r="AA69" i="45"/>
  <c r="AB69" i="45"/>
  <c r="AC69" i="45"/>
  <c r="AD69" i="45"/>
  <c r="AE69" i="45"/>
  <c r="AF69" i="45"/>
  <c r="AH69" i="45"/>
  <c r="AI69" i="45"/>
  <c r="AJ69" i="45"/>
  <c r="AK69" i="45"/>
  <c r="AL69" i="45"/>
  <c r="AM69" i="45"/>
  <c r="AO69" i="45"/>
  <c r="AP69" i="45"/>
  <c r="AQ69" i="45"/>
  <c r="AR69" i="45"/>
  <c r="AS69" i="45"/>
  <c r="AT69" i="45"/>
  <c r="AV69" i="45"/>
  <c r="AW69" i="45"/>
  <c r="AX69" i="45"/>
  <c r="AY69" i="45"/>
  <c r="AZ69" i="45"/>
  <c r="BA69" i="45"/>
  <c r="F70" i="45"/>
  <c r="G70" i="45"/>
  <c r="H70" i="45"/>
  <c r="I70" i="45"/>
  <c r="J70" i="45"/>
  <c r="K70" i="45"/>
  <c r="M70" i="45"/>
  <c r="N70" i="45"/>
  <c r="O70" i="45"/>
  <c r="P70" i="45"/>
  <c r="Q70" i="45"/>
  <c r="R70" i="45"/>
  <c r="T70" i="45"/>
  <c r="U70" i="45"/>
  <c r="V70" i="45"/>
  <c r="W70" i="45"/>
  <c r="X70" i="45"/>
  <c r="Y70" i="45"/>
  <c r="AA70" i="45"/>
  <c r="AB70" i="45"/>
  <c r="AC70" i="45"/>
  <c r="AD70" i="45"/>
  <c r="AE70" i="45"/>
  <c r="AF70" i="45"/>
  <c r="AH70" i="45"/>
  <c r="AI70" i="45"/>
  <c r="AJ70" i="45"/>
  <c r="AK70" i="45"/>
  <c r="AL70" i="45"/>
  <c r="AM70" i="45"/>
  <c r="AO70" i="45"/>
  <c r="AP70" i="45"/>
  <c r="AQ70" i="45"/>
  <c r="AR70" i="45"/>
  <c r="AS70" i="45"/>
  <c r="AT70" i="45"/>
  <c r="AV70" i="45"/>
  <c r="AW70" i="45"/>
  <c r="AX70" i="45"/>
  <c r="AY70" i="45"/>
  <c r="AZ70" i="45"/>
  <c r="BA70" i="45"/>
  <c r="F71" i="45"/>
  <c r="G71" i="45"/>
  <c r="H71" i="45"/>
  <c r="I71" i="45"/>
  <c r="J71" i="45"/>
  <c r="K71" i="45"/>
  <c r="M71" i="45"/>
  <c r="N71" i="45"/>
  <c r="O71" i="45"/>
  <c r="P71" i="45"/>
  <c r="Q71" i="45"/>
  <c r="R71" i="45"/>
  <c r="T71" i="45"/>
  <c r="U71" i="45"/>
  <c r="V71" i="45"/>
  <c r="W71" i="45"/>
  <c r="X71" i="45"/>
  <c r="Y71" i="45"/>
  <c r="AA71" i="45"/>
  <c r="AB71" i="45"/>
  <c r="AC71" i="45"/>
  <c r="AD71" i="45"/>
  <c r="AE71" i="45"/>
  <c r="AF71" i="45"/>
  <c r="AH71" i="45"/>
  <c r="AI71" i="45"/>
  <c r="AJ71" i="45"/>
  <c r="AK71" i="45"/>
  <c r="AL71" i="45"/>
  <c r="AM71" i="45"/>
  <c r="AO71" i="45"/>
  <c r="AP71" i="45"/>
  <c r="AQ71" i="45"/>
  <c r="AR71" i="45"/>
  <c r="AS71" i="45"/>
  <c r="AT71" i="45"/>
  <c r="AV71" i="45"/>
  <c r="AW71" i="45"/>
  <c r="AX71" i="45"/>
  <c r="AY71" i="45"/>
  <c r="AZ71" i="45"/>
  <c r="BA71" i="45"/>
  <c r="F72" i="45"/>
  <c r="G72" i="45"/>
  <c r="H72" i="45"/>
  <c r="I72" i="45"/>
  <c r="J72" i="45"/>
  <c r="K72" i="45"/>
  <c r="M72" i="45"/>
  <c r="N72" i="45"/>
  <c r="O72" i="45"/>
  <c r="P72" i="45"/>
  <c r="Q72" i="45"/>
  <c r="R72" i="45"/>
  <c r="T72" i="45"/>
  <c r="U72" i="45"/>
  <c r="V72" i="45"/>
  <c r="W72" i="45"/>
  <c r="X72" i="45"/>
  <c r="Y72" i="45"/>
  <c r="AA72" i="45"/>
  <c r="AB72" i="45"/>
  <c r="AC72" i="45"/>
  <c r="AD72" i="45"/>
  <c r="AE72" i="45"/>
  <c r="AF72" i="45"/>
  <c r="AH72" i="45"/>
  <c r="AI72" i="45"/>
  <c r="AJ72" i="45"/>
  <c r="AK72" i="45"/>
  <c r="AL72" i="45"/>
  <c r="AM72" i="45"/>
  <c r="AO72" i="45"/>
  <c r="AP72" i="45"/>
  <c r="AQ72" i="45"/>
  <c r="AR72" i="45"/>
  <c r="AS72" i="45"/>
  <c r="AT72" i="45"/>
  <c r="AV72" i="45"/>
  <c r="AW72" i="45"/>
  <c r="AX72" i="45"/>
  <c r="AY72" i="45"/>
  <c r="AZ72" i="45"/>
  <c r="BA72" i="45"/>
  <c r="F73" i="45"/>
  <c r="G73" i="45"/>
  <c r="H73" i="45"/>
  <c r="I73" i="45"/>
  <c r="J73" i="45"/>
  <c r="K73" i="45"/>
  <c r="M73" i="45"/>
  <c r="N73" i="45"/>
  <c r="O73" i="45"/>
  <c r="P73" i="45"/>
  <c r="Q73" i="45"/>
  <c r="R73" i="45"/>
  <c r="T73" i="45"/>
  <c r="U73" i="45"/>
  <c r="V73" i="45"/>
  <c r="W73" i="45"/>
  <c r="X73" i="45"/>
  <c r="Y73" i="45"/>
  <c r="AA73" i="45"/>
  <c r="AB73" i="45"/>
  <c r="AC73" i="45"/>
  <c r="AD73" i="45"/>
  <c r="AE73" i="45"/>
  <c r="AF73" i="45"/>
  <c r="AH73" i="45"/>
  <c r="AI73" i="45"/>
  <c r="AJ73" i="45"/>
  <c r="AK73" i="45"/>
  <c r="AL73" i="45"/>
  <c r="AM73" i="45"/>
  <c r="AO73" i="45"/>
  <c r="AP73" i="45"/>
  <c r="AQ73" i="45"/>
  <c r="AR73" i="45"/>
  <c r="AS73" i="45"/>
  <c r="AT73" i="45"/>
  <c r="AV73" i="45"/>
  <c r="AW73" i="45"/>
  <c r="AX73" i="45"/>
  <c r="AY73" i="45"/>
  <c r="AZ73" i="45"/>
  <c r="BA73" i="45"/>
  <c r="F74" i="45"/>
  <c r="G74" i="45"/>
  <c r="H74" i="45"/>
  <c r="I74" i="45"/>
  <c r="J74" i="45"/>
  <c r="K74" i="45"/>
  <c r="M74" i="45"/>
  <c r="N74" i="45"/>
  <c r="O74" i="45"/>
  <c r="P74" i="45"/>
  <c r="Q74" i="45"/>
  <c r="R74" i="45"/>
  <c r="T74" i="45"/>
  <c r="U74" i="45"/>
  <c r="V74" i="45"/>
  <c r="W74" i="45"/>
  <c r="X74" i="45"/>
  <c r="Y74" i="45"/>
  <c r="AA74" i="45"/>
  <c r="AB74" i="45"/>
  <c r="AC74" i="45"/>
  <c r="AD74" i="45"/>
  <c r="AE74" i="45"/>
  <c r="AF74" i="45"/>
  <c r="AH74" i="45"/>
  <c r="AI74" i="45"/>
  <c r="AJ74" i="45"/>
  <c r="AK74" i="45"/>
  <c r="AL74" i="45"/>
  <c r="AM74" i="45"/>
  <c r="AO74" i="45"/>
  <c r="AP74" i="45"/>
  <c r="AQ74" i="45"/>
  <c r="AR74" i="45"/>
  <c r="AS74" i="45"/>
  <c r="AT74" i="45"/>
  <c r="AV74" i="45"/>
  <c r="AW74" i="45"/>
  <c r="AX74" i="45"/>
  <c r="AY74" i="45"/>
  <c r="AZ74" i="45"/>
  <c r="BA74" i="45"/>
  <c r="F75" i="45"/>
  <c r="G75" i="45"/>
  <c r="H75" i="45"/>
  <c r="I75" i="45"/>
  <c r="J75" i="45"/>
  <c r="K75" i="45"/>
  <c r="M75" i="45"/>
  <c r="N75" i="45"/>
  <c r="O75" i="45"/>
  <c r="P75" i="45"/>
  <c r="Q75" i="45"/>
  <c r="R75" i="45"/>
  <c r="T75" i="45"/>
  <c r="U75" i="45"/>
  <c r="V75" i="45"/>
  <c r="W75" i="45"/>
  <c r="X75" i="45"/>
  <c r="Y75" i="45"/>
  <c r="AA75" i="45"/>
  <c r="AB75" i="45"/>
  <c r="AC75" i="45"/>
  <c r="AD75" i="45"/>
  <c r="AE75" i="45"/>
  <c r="AF75" i="45"/>
  <c r="AH75" i="45"/>
  <c r="AI75" i="45"/>
  <c r="AJ75" i="45"/>
  <c r="AK75" i="45"/>
  <c r="AL75" i="45"/>
  <c r="AM75" i="45"/>
  <c r="AO75" i="45"/>
  <c r="AP75" i="45"/>
  <c r="AQ75" i="45"/>
  <c r="AR75" i="45"/>
  <c r="AS75" i="45"/>
  <c r="AT75" i="45"/>
  <c r="AV75" i="45"/>
  <c r="AW75" i="45"/>
  <c r="AX75" i="45"/>
  <c r="AY75" i="45"/>
  <c r="AZ75" i="45"/>
  <c r="BA75" i="45"/>
  <c r="F76" i="45"/>
  <c r="G76" i="45"/>
  <c r="H76" i="45"/>
  <c r="I76" i="45"/>
  <c r="J76" i="45"/>
  <c r="K76" i="45"/>
  <c r="M76" i="45"/>
  <c r="N76" i="45"/>
  <c r="O76" i="45"/>
  <c r="P76" i="45"/>
  <c r="Q76" i="45"/>
  <c r="R76" i="45"/>
  <c r="T76" i="45"/>
  <c r="U76" i="45"/>
  <c r="V76" i="45"/>
  <c r="W76" i="45"/>
  <c r="X76" i="45"/>
  <c r="Y76" i="45"/>
  <c r="AA76" i="45"/>
  <c r="AB76" i="45"/>
  <c r="AC76" i="45"/>
  <c r="AD76" i="45"/>
  <c r="AE76" i="45"/>
  <c r="AF76" i="45"/>
  <c r="AH76" i="45"/>
  <c r="AI76" i="45"/>
  <c r="AJ76" i="45"/>
  <c r="AK76" i="45"/>
  <c r="AL76" i="45"/>
  <c r="AM76" i="45"/>
  <c r="AO76" i="45"/>
  <c r="AP76" i="45"/>
  <c r="AQ76" i="45"/>
  <c r="AR76" i="45"/>
  <c r="AS76" i="45"/>
  <c r="AT76" i="45"/>
  <c r="AV76" i="45"/>
  <c r="AW76" i="45"/>
  <c r="AX76" i="45"/>
  <c r="AY76" i="45"/>
  <c r="AZ76" i="45"/>
  <c r="BA76" i="45"/>
  <c r="F77" i="45"/>
  <c r="G77" i="45"/>
  <c r="H77" i="45"/>
  <c r="I77" i="45"/>
  <c r="J77" i="45"/>
  <c r="K77" i="45"/>
  <c r="M77" i="45"/>
  <c r="N77" i="45"/>
  <c r="O77" i="45"/>
  <c r="P77" i="45"/>
  <c r="Q77" i="45"/>
  <c r="R77" i="45"/>
  <c r="T77" i="45"/>
  <c r="U77" i="45"/>
  <c r="V77" i="45"/>
  <c r="W77" i="45"/>
  <c r="X77" i="45"/>
  <c r="Y77" i="45"/>
  <c r="AA77" i="45"/>
  <c r="AB77" i="45"/>
  <c r="AC77" i="45"/>
  <c r="AD77" i="45"/>
  <c r="AE77" i="45"/>
  <c r="AF77" i="45"/>
  <c r="AH77" i="45"/>
  <c r="AI77" i="45"/>
  <c r="AJ77" i="45"/>
  <c r="AK77" i="45"/>
  <c r="AL77" i="45"/>
  <c r="AM77" i="45"/>
  <c r="AO77" i="45"/>
  <c r="AP77" i="45"/>
  <c r="AQ77" i="45"/>
  <c r="AR77" i="45"/>
  <c r="AS77" i="45"/>
  <c r="AT77" i="45"/>
  <c r="AV77" i="45"/>
  <c r="AW77" i="45"/>
  <c r="AX77" i="45"/>
  <c r="AY77" i="45"/>
  <c r="AZ77" i="45"/>
  <c r="BA77" i="45"/>
  <c r="F78" i="45"/>
  <c r="G78" i="45"/>
  <c r="H78" i="45"/>
  <c r="I78" i="45"/>
  <c r="J78" i="45"/>
  <c r="K78" i="45"/>
  <c r="M78" i="45"/>
  <c r="N78" i="45"/>
  <c r="O78" i="45"/>
  <c r="P78" i="45"/>
  <c r="Q78" i="45"/>
  <c r="R78" i="45"/>
  <c r="T78" i="45"/>
  <c r="U78" i="45"/>
  <c r="V78" i="45"/>
  <c r="W78" i="45"/>
  <c r="X78" i="45"/>
  <c r="Y78" i="45"/>
  <c r="AA78" i="45"/>
  <c r="AB78" i="45"/>
  <c r="AC78" i="45"/>
  <c r="AD78" i="45"/>
  <c r="AE78" i="45"/>
  <c r="AF78" i="45"/>
  <c r="AH78" i="45"/>
  <c r="AI78" i="45"/>
  <c r="AJ78" i="45"/>
  <c r="AK78" i="45"/>
  <c r="AL78" i="45"/>
  <c r="AM78" i="45"/>
  <c r="AO78" i="45"/>
  <c r="AP78" i="45"/>
  <c r="AQ78" i="45"/>
  <c r="AR78" i="45"/>
  <c r="AS78" i="45"/>
  <c r="AT78" i="45"/>
  <c r="AV78" i="45"/>
  <c r="AW78" i="45"/>
  <c r="AX78" i="45"/>
  <c r="AY78" i="45"/>
  <c r="AZ78" i="45"/>
  <c r="BA78" i="45"/>
  <c r="F79" i="45"/>
  <c r="G79" i="45"/>
  <c r="H79" i="45"/>
  <c r="I79" i="45"/>
  <c r="J79" i="45"/>
  <c r="K79" i="45"/>
  <c r="M79" i="45"/>
  <c r="N79" i="45"/>
  <c r="O79" i="45"/>
  <c r="P79" i="45"/>
  <c r="Q79" i="45"/>
  <c r="R79" i="45"/>
  <c r="T79" i="45"/>
  <c r="U79" i="45"/>
  <c r="V79" i="45"/>
  <c r="W79" i="45"/>
  <c r="X79" i="45"/>
  <c r="Y79" i="45"/>
  <c r="AA79" i="45"/>
  <c r="AB79" i="45"/>
  <c r="AC79" i="45"/>
  <c r="AD79" i="45"/>
  <c r="AE79" i="45"/>
  <c r="AF79" i="45"/>
  <c r="AH79" i="45"/>
  <c r="AI79" i="45"/>
  <c r="AJ79" i="45"/>
  <c r="AK79" i="45"/>
  <c r="AL79" i="45"/>
  <c r="AM79" i="45"/>
  <c r="AO79" i="45"/>
  <c r="AP79" i="45"/>
  <c r="AQ79" i="45"/>
  <c r="AR79" i="45"/>
  <c r="AS79" i="45"/>
  <c r="AT79" i="45"/>
  <c r="AV79" i="45"/>
  <c r="AW79" i="45"/>
  <c r="AX79" i="45"/>
  <c r="AY79" i="45"/>
  <c r="AZ79" i="45"/>
  <c r="BA79" i="45"/>
  <c r="F80" i="45"/>
  <c r="G80" i="45"/>
  <c r="H80" i="45"/>
  <c r="I80" i="45"/>
  <c r="J80" i="45"/>
  <c r="K80" i="45"/>
  <c r="M80" i="45"/>
  <c r="N80" i="45"/>
  <c r="O80" i="45"/>
  <c r="P80" i="45"/>
  <c r="Q80" i="45"/>
  <c r="R80" i="45"/>
  <c r="T80" i="45"/>
  <c r="U80" i="45"/>
  <c r="V80" i="45"/>
  <c r="W80" i="45"/>
  <c r="X80" i="45"/>
  <c r="Y80" i="45"/>
  <c r="AA80" i="45"/>
  <c r="AB80" i="45"/>
  <c r="AC80" i="45"/>
  <c r="AD80" i="45"/>
  <c r="AE80" i="45"/>
  <c r="AF80" i="45"/>
  <c r="AH80" i="45"/>
  <c r="AI80" i="45"/>
  <c r="AJ80" i="45"/>
  <c r="AK80" i="45"/>
  <c r="AL80" i="45"/>
  <c r="AM80" i="45"/>
  <c r="AO80" i="45"/>
  <c r="AP80" i="45"/>
  <c r="AQ80" i="45"/>
  <c r="AR80" i="45"/>
  <c r="AS80" i="45"/>
  <c r="AT80" i="45"/>
  <c r="AV80" i="45"/>
  <c r="AW80" i="45"/>
  <c r="AX80" i="45"/>
  <c r="AY80" i="45"/>
  <c r="AZ80" i="45"/>
  <c r="BA80" i="45"/>
  <c r="F81" i="45"/>
  <c r="G81" i="45"/>
  <c r="H81" i="45"/>
  <c r="I81" i="45"/>
  <c r="J81" i="45"/>
  <c r="K81" i="45"/>
  <c r="M81" i="45"/>
  <c r="N81" i="45"/>
  <c r="O81" i="45"/>
  <c r="P81" i="45"/>
  <c r="Q81" i="45"/>
  <c r="R81" i="45"/>
  <c r="T81" i="45"/>
  <c r="U81" i="45"/>
  <c r="V81" i="45"/>
  <c r="W81" i="45"/>
  <c r="X81" i="45"/>
  <c r="Y81" i="45"/>
  <c r="AA81" i="45"/>
  <c r="AB81" i="45"/>
  <c r="AC81" i="45"/>
  <c r="AD81" i="45"/>
  <c r="AE81" i="45"/>
  <c r="AF81" i="45"/>
  <c r="AH81" i="45"/>
  <c r="AI81" i="45"/>
  <c r="AJ81" i="45"/>
  <c r="AK81" i="45"/>
  <c r="AL81" i="45"/>
  <c r="AM81" i="45"/>
  <c r="AO81" i="45"/>
  <c r="AP81" i="45"/>
  <c r="AQ81" i="45"/>
  <c r="AR81" i="45"/>
  <c r="AS81" i="45"/>
  <c r="AT81" i="45"/>
  <c r="AV81" i="45"/>
  <c r="AW81" i="45"/>
  <c r="AX81" i="45"/>
  <c r="AY81" i="45"/>
  <c r="AZ81" i="45"/>
  <c r="BA81" i="45"/>
  <c r="F82" i="45"/>
  <c r="G82" i="45"/>
  <c r="H82" i="45"/>
  <c r="I82" i="45"/>
  <c r="J82" i="45"/>
  <c r="K82" i="45"/>
  <c r="M82" i="45"/>
  <c r="N82" i="45"/>
  <c r="O82" i="45"/>
  <c r="P82" i="45"/>
  <c r="Q82" i="45"/>
  <c r="R82" i="45"/>
  <c r="T82" i="45"/>
  <c r="U82" i="45"/>
  <c r="V82" i="45"/>
  <c r="W82" i="45"/>
  <c r="X82" i="45"/>
  <c r="Y82" i="45"/>
  <c r="AA82" i="45"/>
  <c r="AB82" i="45"/>
  <c r="AC82" i="45"/>
  <c r="AD82" i="45"/>
  <c r="AE82" i="45"/>
  <c r="AF82" i="45"/>
  <c r="AH82" i="45"/>
  <c r="AI82" i="45"/>
  <c r="AJ82" i="45"/>
  <c r="AK82" i="45"/>
  <c r="AL82" i="45"/>
  <c r="AM82" i="45"/>
  <c r="AO82" i="45"/>
  <c r="AP82" i="45"/>
  <c r="AQ82" i="45"/>
  <c r="AR82" i="45"/>
  <c r="AS82" i="45"/>
  <c r="AT82" i="45"/>
  <c r="AV82" i="45"/>
  <c r="AW82" i="45"/>
  <c r="AX82" i="45"/>
  <c r="AY82" i="45"/>
  <c r="AZ82" i="45"/>
  <c r="BA82" i="45"/>
  <c r="F83" i="45"/>
  <c r="G83" i="45"/>
  <c r="H83" i="45"/>
  <c r="I83" i="45"/>
  <c r="J83" i="45"/>
  <c r="K83" i="45"/>
  <c r="M83" i="45"/>
  <c r="N83" i="45"/>
  <c r="O83" i="45"/>
  <c r="P83" i="45"/>
  <c r="Q83" i="45"/>
  <c r="R83" i="45"/>
  <c r="T83" i="45"/>
  <c r="U83" i="45"/>
  <c r="V83" i="45"/>
  <c r="W83" i="45"/>
  <c r="X83" i="45"/>
  <c r="Y83" i="45"/>
  <c r="AA83" i="45"/>
  <c r="AB83" i="45"/>
  <c r="AC83" i="45"/>
  <c r="AD83" i="45"/>
  <c r="AE83" i="45"/>
  <c r="AF83" i="45"/>
  <c r="AH83" i="45"/>
  <c r="AI83" i="45"/>
  <c r="AJ83" i="45"/>
  <c r="AK83" i="45"/>
  <c r="AL83" i="45"/>
  <c r="AM83" i="45"/>
  <c r="AO83" i="45"/>
  <c r="AP83" i="45"/>
  <c r="AQ83" i="45"/>
  <c r="AR83" i="45"/>
  <c r="AS83" i="45"/>
  <c r="AT83" i="45"/>
  <c r="AV83" i="45"/>
  <c r="AW83" i="45"/>
  <c r="AX83" i="45"/>
  <c r="AY83" i="45"/>
  <c r="AZ83" i="45"/>
  <c r="BA83" i="45"/>
  <c r="F84" i="45"/>
  <c r="G84" i="45"/>
  <c r="H84" i="45"/>
  <c r="I84" i="45"/>
  <c r="J84" i="45"/>
  <c r="K84" i="45"/>
  <c r="M84" i="45"/>
  <c r="N84" i="45"/>
  <c r="O84" i="45"/>
  <c r="P84" i="45"/>
  <c r="Q84" i="45"/>
  <c r="R84" i="45"/>
  <c r="T84" i="45"/>
  <c r="U84" i="45"/>
  <c r="V84" i="45"/>
  <c r="W84" i="45"/>
  <c r="X84" i="45"/>
  <c r="Y84" i="45"/>
  <c r="AA84" i="45"/>
  <c r="AB84" i="45"/>
  <c r="AC84" i="45"/>
  <c r="AD84" i="45"/>
  <c r="AE84" i="45"/>
  <c r="AF84" i="45"/>
  <c r="AH84" i="45"/>
  <c r="AI84" i="45"/>
  <c r="AJ84" i="45"/>
  <c r="AK84" i="45"/>
  <c r="AL84" i="45"/>
  <c r="AM84" i="45"/>
  <c r="AO84" i="45"/>
  <c r="AP84" i="45"/>
  <c r="AQ84" i="45"/>
  <c r="AR84" i="45"/>
  <c r="AS84" i="45"/>
  <c r="AT84" i="45"/>
  <c r="AV84" i="45"/>
  <c r="AW84" i="45"/>
  <c r="AX84" i="45"/>
  <c r="AY84" i="45"/>
  <c r="AZ84" i="45"/>
  <c r="BA84" i="45"/>
  <c r="F85" i="45"/>
  <c r="G85" i="45"/>
  <c r="H85" i="45"/>
  <c r="I85" i="45"/>
  <c r="J85" i="45"/>
  <c r="K85" i="45"/>
  <c r="M85" i="45"/>
  <c r="N85" i="45"/>
  <c r="O85" i="45"/>
  <c r="P85" i="45"/>
  <c r="Q85" i="45"/>
  <c r="R85" i="45"/>
  <c r="T85" i="45"/>
  <c r="U85" i="45"/>
  <c r="V85" i="45"/>
  <c r="W85" i="45"/>
  <c r="X85" i="45"/>
  <c r="Y85" i="45"/>
  <c r="AA85" i="45"/>
  <c r="AB85" i="45"/>
  <c r="AC85" i="45"/>
  <c r="AD85" i="45"/>
  <c r="AE85" i="45"/>
  <c r="AF85" i="45"/>
  <c r="AH85" i="45"/>
  <c r="AI85" i="45"/>
  <c r="AJ85" i="45"/>
  <c r="AK85" i="45"/>
  <c r="AL85" i="45"/>
  <c r="AM85" i="45"/>
  <c r="AO85" i="45"/>
  <c r="AP85" i="45"/>
  <c r="AQ85" i="45"/>
  <c r="AR85" i="45"/>
  <c r="AS85" i="45"/>
  <c r="AT85" i="45"/>
  <c r="AV85" i="45"/>
  <c r="AW85" i="45"/>
  <c r="AX85" i="45"/>
  <c r="AY85" i="45"/>
  <c r="AZ85" i="45"/>
  <c r="BA85" i="45"/>
  <c r="F86" i="45"/>
  <c r="G86" i="45"/>
  <c r="H86" i="45"/>
  <c r="I86" i="45"/>
  <c r="J86" i="45"/>
  <c r="K86" i="45"/>
  <c r="M86" i="45"/>
  <c r="N86" i="45"/>
  <c r="O86" i="45"/>
  <c r="P86" i="45"/>
  <c r="Q86" i="45"/>
  <c r="R86" i="45"/>
  <c r="T86" i="45"/>
  <c r="U86" i="45"/>
  <c r="V86" i="45"/>
  <c r="W86" i="45"/>
  <c r="X86" i="45"/>
  <c r="Y86" i="45"/>
  <c r="AA86" i="45"/>
  <c r="AB86" i="45"/>
  <c r="AC86" i="45"/>
  <c r="AD86" i="45"/>
  <c r="AE86" i="45"/>
  <c r="AF86" i="45"/>
  <c r="AH86" i="45"/>
  <c r="AI86" i="45"/>
  <c r="AJ86" i="45"/>
  <c r="AK86" i="45"/>
  <c r="AL86" i="45"/>
  <c r="AM86" i="45"/>
  <c r="AO86" i="45"/>
  <c r="AP86" i="45"/>
  <c r="AQ86" i="45"/>
  <c r="AR86" i="45"/>
  <c r="AS86" i="45"/>
  <c r="AT86" i="45"/>
  <c r="AV86" i="45"/>
  <c r="AW86" i="45"/>
  <c r="AX86" i="45"/>
  <c r="AY86" i="45"/>
  <c r="AZ86" i="45"/>
  <c r="BA86" i="45"/>
  <c r="F87" i="45"/>
  <c r="G87" i="45"/>
  <c r="H87" i="45"/>
  <c r="I87" i="45"/>
  <c r="J87" i="45"/>
  <c r="K87" i="45"/>
  <c r="M87" i="45"/>
  <c r="N87" i="45"/>
  <c r="O87" i="45"/>
  <c r="P87" i="45"/>
  <c r="Q87" i="45"/>
  <c r="R87" i="45"/>
  <c r="T87" i="45"/>
  <c r="U87" i="45"/>
  <c r="V87" i="45"/>
  <c r="W87" i="45"/>
  <c r="X87" i="45"/>
  <c r="Y87" i="45"/>
  <c r="AA87" i="45"/>
  <c r="AB87" i="45"/>
  <c r="AC87" i="45"/>
  <c r="AD87" i="45"/>
  <c r="AE87" i="45"/>
  <c r="AF87" i="45"/>
  <c r="AH87" i="45"/>
  <c r="AI87" i="45"/>
  <c r="AJ87" i="45"/>
  <c r="AK87" i="45"/>
  <c r="AL87" i="45"/>
  <c r="AM87" i="45"/>
  <c r="AO87" i="45"/>
  <c r="AP87" i="45"/>
  <c r="AQ87" i="45"/>
  <c r="AR87" i="45"/>
  <c r="AS87" i="45"/>
  <c r="AT87" i="45"/>
  <c r="AV87" i="45"/>
  <c r="AW87" i="45"/>
  <c r="AX87" i="45"/>
  <c r="AY87" i="45"/>
  <c r="AZ87" i="45"/>
  <c r="BA87" i="45"/>
  <c r="F88" i="45"/>
  <c r="G88" i="45"/>
  <c r="H88" i="45"/>
  <c r="I88" i="45"/>
  <c r="J88" i="45"/>
  <c r="K88" i="45"/>
  <c r="M88" i="45"/>
  <c r="N88" i="45"/>
  <c r="O88" i="45"/>
  <c r="P88" i="45"/>
  <c r="Q88" i="45"/>
  <c r="R88" i="45"/>
  <c r="T88" i="45"/>
  <c r="U88" i="45"/>
  <c r="V88" i="45"/>
  <c r="W88" i="45"/>
  <c r="X88" i="45"/>
  <c r="Y88" i="45"/>
  <c r="AA88" i="45"/>
  <c r="AB88" i="45"/>
  <c r="AC88" i="45"/>
  <c r="AD88" i="45"/>
  <c r="AE88" i="45"/>
  <c r="AF88" i="45"/>
  <c r="AH88" i="45"/>
  <c r="AI88" i="45"/>
  <c r="AJ88" i="45"/>
  <c r="AK88" i="45"/>
  <c r="AL88" i="45"/>
  <c r="AM88" i="45"/>
  <c r="AO88" i="45"/>
  <c r="AP88" i="45"/>
  <c r="AQ88" i="45"/>
  <c r="AR88" i="45"/>
  <c r="AS88" i="45"/>
  <c r="AT88" i="45"/>
  <c r="AV88" i="45"/>
  <c r="AW88" i="45"/>
  <c r="AX88" i="45"/>
  <c r="AY88" i="45"/>
  <c r="AZ88" i="45"/>
  <c r="BA88" i="45"/>
  <c r="F89" i="45"/>
  <c r="G89" i="45"/>
  <c r="H89" i="45"/>
  <c r="I89" i="45"/>
  <c r="J89" i="45"/>
  <c r="K89" i="45"/>
  <c r="M89" i="45"/>
  <c r="N89" i="45"/>
  <c r="O89" i="45"/>
  <c r="P89" i="45"/>
  <c r="Q89" i="45"/>
  <c r="R89" i="45"/>
  <c r="T89" i="45"/>
  <c r="U89" i="45"/>
  <c r="V89" i="45"/>
  <c r="W89" i="45"/>
  <c r="X89" i="45"/>
  <c r="Y89" i="45"/>
  <c r="AA89" i="45"/>
  <c r="AB89" i="45"/>
  <c r="AC89" i="45"/>
  <c r="AD89" i="45"/>
  <c r="AE89" i="45"/>
  <c r="AF89" i="45"/>
  <c r="AH89" i="45"/>
  <c r="AI89" i="45"/>
  <c r="AJ89" i="45"/>
  <c r="AK89" i="45"/>
  <c r="AL89" i="45"/>
  <c r="AM89" i="45"/>
  <c r="AO89" i="45"/>
  <c r="AP89" i="45"/>
  <c r="AQ89" i="45"/>
  <c r="AR89" i="45"/>
  <c r="AS89" i="45"/>
  <c r="AT89" i="45"/>
  <c r="AV89" i="45"/>
  <c r="AW89" i="45"/>
  <c r="AX89" i="45"/>
  <c r="AY89" i="45"/>
  <c r="AZ89" i="45"/>
  <c r="BA89" i="45"/>
  <c r="F90" i="45"/>
  <c r="G90" i="45"/>
  <c r="H90" i="45"/>
  <c r="I90" i="45"/>
  <c r="J90" i="45"/>
  <c r="K90" i="45"/>
  <c r="M90" i="45"/>
  <c r="N90" i="45"/>
  <c r="O90" i="45"/>
  <c r="P90" i="45"/>
  <c r="Q90" i="45"/>
  <c r="R90" i="45"/>
  <c r="T90" i="45"/>
  <c r="U90" i="45"/>
  <c r="V90" i="45"/>
  <c r="W90" i="45"/>
  <c r="X90" i="45"/>
  <c r="Y90" i="45"/>
  <c r="AA90" i="45"/>
  <c r="AB90" i="45"/>
  <c r="AC90" i="45"/>
  <c r="AD90" i="45"/>
  <c r="AE90" i="45"/>
  <c r="AF90" i="45"/>
  <c r="AH90" i="45"/>
  <c r="AI90" i="45"/>
  <c r="AJ90" i="45"/>
  <c r="AK90" i="45"/>
  <c r="AL90" i="45"/>
  <c r="AM90" i="45"/>
  <c r="AO90" i="45"/>
  <c r="AP90" i="45"/>
  <c r="AQ90" i="45"/>
  <c r="AR90" i="45"/>
  <c r="AS90" i="45"/>
  <c r="AT90" i="45"/>
  <c r="AV90" i="45"/>
  <c r="AW90" i="45"/>
  <c r="AX90" i="45"/>
  <c r="AY90" i="45"/>
  <c r="AZ90" i="45"/>
  <c r="BA90" i="45"/>
  <c r="F91" i="45"/>
  <c r="G91" i="45"/>
  <c r="H91" i="45"/>
  <c r="I91" i="45"/>
  <c r="J91" i="45"/>
  <c r="K91" i="45"/>
  <c r="M91" i="45"/>
  <c r="N91" i="45"/>
  <c r="O91" i="45"/>
  <c r="P91" i="45"/>
  <c r="Q91" i="45"/>
  <c r="R91" i="45"/>
  <c r="T91" i="45"/>
  <c r="U91" i="45"/>
  <c r="V91" i="45"/>
  <c r="W91" i="45"/>
  <c r="X91" i="45"/>
  <c r="Y91" i="45"/>
  <c r="AA91" i="45"/>
  <c r="AB91" i="45"/>
  <c r="AC91" i="45"/>
  <c r="AD91" i="45"/>
  <c r="AE91" i="45"/>
  <c r="AF91" i="45"/>
  <c r="AH91" i="45"/>
  <c r="AI91" i="45"/>
  <c r="AJ91" i="45"/>
  <c r="AK91" i="45"/>
  <c r="AL91" i="45"/>
  <c r="AM91" i="45"/>
  <c r="AO91" i="45"/>
  <c r="AP91" i="45"/>
  <c r="AQ91" i="45"/>
  <c r="AR91" i="45"/>
  <c r="AS91" i="45"/>
  <c r="AT91" i="45"/>
  <c r="AV91" i="45"/>
  <c r="AW91" i="45"/>
  <c r="AX91" i="45"/>
  <c r="AY91" i="45"/>
  <c r="AZ91" i="45"/>
  <c r="BA91" i="45"/>
  <c r="F92" i="45"/>
  <c r="G92" i="45"/>
  <c r="H92" i="45"/>
  <c r="I92" i="45"/>
  <c r="J92" i="45"/>
  <c r="K92" i="45"/>
  <c r="M92" i="45"/>
  <c r="N92" i="45"/>
  <c r="O92" i="45"/>
  <c r="P92" i="45"/>
  <c r="Q92" i="45"/>
  <c r="R92" i="45"/>
  <c r="T92" i="45"/>
  <c r="U92" i="45"/>
  <c r="V92" i="45"/>
  <c r="W92" i="45"/>
  <c r="X92" i="45"/>
  <c r="Y92" i="45"/>
  <c r="AA92" i="45"/>
  <c r="AB92" i="45"/>
  <c r="AC92" i="45"/>
  <c r="AD92" i="45"/>
  <c r="AE92" i="45"/>
  <c r="AF92" i="45"/>
  <c r="AH92" i="45"/>
  <c r="AI92" i="45"/>
  <c r="AJ92" i="45"/>
  <c r="AK92" i="45"/>
  <c r="AL92" i="45"/>
  <c r="AM92" i="45"/>
  <c r="AO92" i="45"/>
  <c r="AP92" i="45"/>
  <c r="AQ92" i="45"/>
  <c r="AR92" i="45"/>
  <c r="AS92" i="45"/>
  <c r="AT92" i="45"/>
  <c r="AV92" i="45"/>
  <c r="AW92" i="45"/>
  <c r="AX92" i="45"/>
  <c r="AY92" i="45"/>
  <c r="AZ92" i="45"/>
  <c r="BA92" i="45"/>
  <c r="F93" i="45"/>
  <c r="G93" i="45"/>
  <c r="H93" i="45"/>
  <c r="I93" i="45"/>
  <c r="J93" i="45"/>
  <c r="K93" i="45"/>
  <c r="M93" i="45"/>
  <c r="N93" i="45"/>
  <c r="O93" i="45"/>
  <c r="P93" i="45"/>
  <c r="Q93" i="45"/>
  <c r="R93" i="45"/>
  <c r="T93" i="45"/>
  <c r="U93" i="45"/>
  <c r="V93" i="45"/>
  <c r="W93" i="45"/>
  <c r="X93" i="45"/>
  <c r="Y93" i="45"/>
  <c r="AA93" i="45"/>
  <c r="AB93" i="45"/>
  <c r="AC93" i="45"/>
  <c r="AD93" i="45"/>
  <c r="AE93" i="45"/>
  <c r="AF93" i="45"/>
  <c r="AH93" i="45"/>
  <c r="AI93" i="45"/>
  <c r="AJ93" i="45"/>
  <c r="AK93" i="45"/>
  <c r="AL93" i="45"/>
  <c r="AM93" i="45"/>
  <c r="AO93" i="45"/>
  <c r="AP93" i="45"/>
  <c r="AQ93" i="45"/>
  <c r="AR93" i="45"/>
  <c r="AS93" i="45"/>
  <c r="AT93" i="45"/>
  <c r="AV93" i="45"/>
  <c r="AW93" i="45"/>
  <c r="AX93" i="45"/>
  <c r="AY93" i="45"/>
  <c r="AZ93" i="45"/>
  <c r="BA93" i="45"/>
  <c r="K15" i="37"/>
  <c r="L15" i="37"/>
  <c r="K16" i="37"/>
  <c r="L16" i="37"/>
  <c r="K17" i="37"/>
  <c r="L17" i="37"/>
  <c r="AT12" i="56" l="1"/>
  <c r="N88" i="56"/>
  <c r="N84" i="56"/>
  <c r="N80" i="56"/>
  <c r="N76" i="56"/>
  <c r="N72" i="56"/>
  <c r="N68" i="56"/>
  <c r="N64" i="56"/>
  <c r="N60" i="56"/>
  <c r="N56" i="56"/>
  <c r="N52" i="56"/>
  <c r="N48" i="56"/>
  <c r="N44" i="56"/>
  <c r="N40" i="56"/>
  <c r="N36" i="56"/>
  <c r="N32" i="56"/>
  <c r="N28" i="56"/>
  <c r="N24" i="56"/>
  <c r="N20" i="56"/>
  <c r="N16" i="56"/>
  <c r="N12" i="56"/>
  <c r="N92" i="56"/>
  <c r="AU92" i="56"/>
  <c r="AU88" i="56"/>
  <c r="AU84" i="56"/>
  <c r="AU80" i="56"/>
  <c r="AU76" i="56"/>
  <c r="AU72" i="56"/>
  <c r="AU68" i="56"/>
  <c r="AU64" i="56"/>
  <c r="AU60" i="56"/>
  <c r="AU56" i="56"/>
  <c r="AU52" i="56"/>
  <c r="AU48" i="56"/>
  <c r="AU44" i="56"/>
  <c r="AU40" i="56"/>
  <c r="AU36" i="56"/>
  <c r="AU32" i="56"/>
  <c r="AU28" i="56"/>
  <c r="AU24" i="56"/>
  <c r="AU20" i="56"/>
  <c r="AU16" i="56"/>
  <c r="AU12" i="56"/>
  <c r="AL92" i="56"/>
  <c r="AL88" i="56"/>
  <c r="AL84" i="56"/>
  <c r="AL80" i="56"/>
  <c r="AL76" i="56"/>
  <c r="AL72" i="56"/>
  <c r="AE68" i="56"/>
  <c r="AL68" i="56"/>
  <c r="AE64" i="56"/>
  <c r="AL64" i="56"/>
  <c r="AE60" i="56"/>
  <c r="AL60" i="56"/>
  <c r="AE56" i="56"/>
  <c r="AL56" i="56"/>
  <c r="AE52" i="56"/>
  <c r="AL52" i="56"/>
  <c r="AE48" i="56"/>
  <c r="AL48" i="56"/>
  <c r="AE44" i="56"/>
  <c r="AL44" i="56"/>
  <c r="AE40" i="56"/>
  <c r="AL40" i="56"/>
  <c r="AE36" i="56"/>
  <c r="AL36" i="56"/>
  <c r="AE32" i="56"/>
  <c r="AL32" i="56"/>
  <c r="AE28" i="56"/>
  <c r="AL28" i="56"/>
  <c r="AE24" i="56"/>
  <c r="AL24" i="56"/>
  <c r="AE20" i="56"/>
  <c r="AL20" i="56"/>
  <c r="AE16" i="56"/>
  <c r="AL16" i="56"/>
  <c r="AE12" i="56"/>
  <c r="AL12" i="56"/>
  <c r="G92" i="56"/>
  <c r="H92" i="56" s="1"/>
  <c r="G88" i="56"/>
  <c r="H88" i="56" s="1"/>
  <c r="G84" i="56"/>
  <c r="H84" i="56" s="1"/>
  <c r="G80" i="56"/>
  <c r="H80" i="56" s="1"/>
  <c r="G76" i="56"/>
  <c r="H76" i="56" s="1"/>
  <c r="G72" i="56"/>
  <c r="H72" i="56" s="1"/>
  <c r="G68" i="56"/>
  <c r="H68" i="56" s="1"/>
  <c r="G64" i="56"/>
  <c r="H64" i="56" s="1"/>
  <c r="G60" i="56"/>
  <c r="G56" i="56"/>
  <c r="G52" i="56"/>
  <c r="G48" i="56"/>
  <c r="G44" i="56"/>
  <c r="G40" i="56"/>
  <c r="G36" i="56"/>
  <c r="G32" i="56"/>
  <c r="G28" i="56"/>
  <c r="G24" i="56"/>
  <c r="G20" i="56"/>
  <c r="G16" i="56"/>
  <c r="G12" i="56"/>
  <c r="O24" i="56"/>
  <c r="O20" i="56"/>
  <c r="P20" i="56" s="1"/>
  <c r="S20" i="56" s="1"/>
  <c r="O16" i="56"/>
  <c r="O12" i="56"/>
  <c r="Y92" i="56"/>
  <c r="Q92" i="56"/>
  <c r="Y88" i="56"/>
  <c r="Q88" i="56"/>
  <c r="Y84" i="56"/>
  <c r="Q84" i="56"/>
  <c r="Y80" i="56"/>
  <c r="Q80" i="56"/>
  <c r="Y76" i="56"/>
  <c r="Q76" i="56"/>
  <c r="Y72" i="56"/>
  <c r="Q72" i="56"/>
  <c r="Y68" i="56"/>
  <c r="Q68" i="56"/>
  <c r="Y64" i="56"/>
  <c r="Q64" i="56"/>
  <c r="Y60" i="56"/>
  <c r="Q60" i="56"/>
  <c r="Y56" i="56"/>
  <c r="Q56" i="56"/>
  <c r="Y52" i="56"/>
  <c r="Q52" i="56"/>
  <c r="Y48" i="56"/>
  <c r="Q48" i="56"/>
  <c r="Y44" i="56"/>
  <c r="Q44" i="56"/>
  <c r="Y40" i="56"/>
  <c r="Q40" i="56"/>
  <c r="Y36" i="56"/>
  <c r="Q36" i="56"/>
  <c r="Y32" i="56"/>
  <c r="Q32" i="56"/>
  <c r="Y28" i="56"/>
  <c r="Q28" i="56"/>
  <c r="Y24" i="56"/>
  <c r="Q24" i="56"/>
  <c r="Y20" i="56"/>
  <c r="Z20" i="56" s="1"/>
  <c r="Q20" i="56"/>
  <c r="R20" i="56" s="1"/>
  <c r="Y16" i="56"/>
  <c r="Q16" i="56"/>
  <c r="W92" i="56"/>
  <c r="W88" i="56"/>
  <c r="W84" i="56"/>
  <c r="W80" i="56"/>
  <c r="W76" i="56"/>
  <c r="W72" i="56"/>
  <c r="W68" i="56"/>
  <c r="W64" i="56"/>
  <c r="W60" i="56"/>
  <c r="W56" i="56"/>
  <c r="W52" i="56"/>
  <c r="W48" i="56"/>
  <c r="W44" i="56"/>
  <c r="W40" i="56"/>
  <c r="W36" i="56"/>
  <c r="W32" i="56"/>
  <c r="W28" i="56"/>
  <c r="W24" i="56"/>
  <c r="W20" i="56"/>
  <c r="W16" i="56"/>
  <c r="W12" i="56"/>
  <c r="P24" i="56"/>
  <c r="P16" i="56"/>
  <c r="O92" i="56"/>
  <c r="O88" i="56"/>
  <c r="P88" i="56" s="1"/>
  <c r="O84" i="56"/>
  <c r="P84" i="56" s="1"/>
  <c r="O80" i="56"/>
  <c r="P80" i="56" s="1"/>
  <c r="O76" i="56"/>
  <c r="P76" i="56" s="1"/>
  <c r="O72" i="56"/>
  <c r="P72" i="56" s="1"/>
  <c r="O68" i="56"/>
  <c r="P68" i="56" s="1"/>
  <c r="O64" i="56"/>
  <c r="P64" i="56" s="1"/>
  <c r="O60" i="56"/>
  <c r="P60" i="56" s="1"/>
  <c r="O56" i="56"/>
  <c r="P56" i="56" s="1"/>
  <c r="O52" i="56"/>
  <c r="P52" i="56" s="1"/>
  <c r="O48" i="56"/>
  <c r="P48" i="56" s="1"/>
  <c r="O44" i="56"/>
  <c r="P44" i="56" s="1"/>
  <c r="O40" i="56"/>
  <c r="P40" i="56" s="1"/>
  <c r="O36" i="56"/>
  <c r="P36" i="56" s="1"/>
  <c r="O32" i="56"/>
  <c r="P32" i="56" s="1"/>
  <c r="O28" i="56"/>
  <c r="P28" i="56" s="1"/>
  <c r="V92" i="56"/>
  <c r="X92" i="56" s="1"/>
  <c r="V88" i="56"/>
  <c r="X88" i="56" s="1"/>
  <c r="V84" i="56"/>
  <c r="V80" i="56"/>
  <c r="X80" i="56" s="1"/>
  <c r="V76" i="56"/>
  <c r="X76" i="56" s="1"/>
  <c r="V72" i="56"/>
  <c r="V68" i="56"/>
  <c r="V64" i="56"/>
  <c r="F60" i="56"/>
  <c r="V60" i="56"/>
  <c r="X60" i="56" s="1"/>
  <c r="F56" i="56"/>
  <c r="H56" i="56" s="1"/>
  <c r="V56" i="56"/>
  <c r="X56" i="56" s="1"/>
  <c r="F52" i="56"/>
  <c r="H52" i="56" s="1"/>
  <c r="V52" i="56"/>
  <c r="X52" i="56" s="1"/>
  <c r="F48" i="56"/>
  <c r="H48" i="56" s="1"/>
  <c r="V48" i="56"/>
  <c r="F44" i="56"/>
  <c r="V44" i="56"/>
  <c r="F40" i="56"/>
  <c r="V40" i="56"/>
  <c r="F36" i="56"/>
  <c r="H36" i="56" s="1"/>
  <c r="V36" i="56"/>
  <c r="F32" i="56"/>
  <c r="H32" i="56" s="1"/>
  <c r="V32" i="56"/>
  <c r="F28" i="56"/>
  <c r="V28" i="56"/>
  <c r="X28" i="56" s="1"/>
  <c r="F24" i="56"/>
  <c r="H24" i="56" s="1"/>
  <c r="V24" i="56"/>
  <c r="X24" i="56" s="1"/>
  <c r="F20" i="56"/>
  <c r="H20" i="56" s="1"/>
  <c r="V20" i="56"/>
  <c r="X20" i="56" s="1"/>
  <c r="F16" i="56"/>
  <c r="H16" i="56" s="1"/>
  <c r="V16" i="56"/>
  <c r="F12" i="56"/>
  <c r="V12" i="56"/>
  <c r="I92" i="56"/>
  <c r="I88" i="56"/>
  <c r="J88" i="56" s="1"/>
  <c r="I84" i="56"/>
  <c r="J84" i="56" s="1"/>
  <c r="K84" i="56" s="1"/>
  <c r="I80" i="56"/>
  <c r="J80" i="56" s="1"/>
  <c r="K80" i="56" s="1"/>
  <c r="I76" i="56"/>
  <c r="J76" i="56" s="1"/>
  <c r="K76" i="56" s="1"/>
  <c r="I72" i="56"/>
  <c r="I68" i="56"/>
  <c r="I64" i="56"/>
  <c r="I60" i="56"/>
  <c r="I56" i="56"/>
  <c r="J56" i="56" s="1"/>
  <c r="I52" i="56"/>
  <c r="J52" i="56" s="1"/>
  <c r="I48" i="56"/>
  <c r="J48" i="56" s="1"/>
  <c r="I44" i="56"/>
  <c r="J44" i="56" s="1"/>
  <c r="I40" i="56"/>
  <c r="I36" i="56"/>
  <c r="I32" i="56"/>
  <c r="I28" i="56"/>
  <c r="I24" i="56"/>
  <c r="J24" i="56" s="1"/>
  <c r="I20" i="56"/>
  <c r="J20" i="56" s="1"/>
  <c r="I16" i="56"/>
  <c r="J16" i="56" s="1"/>
  <c r="K88" i="56"/>
  <c r="E79" i="71"/>
  <c r="E71" i="71"/>
  <c r="G71" i="71" s="1"/>
  <c r="E74" i="70" s="1"/>
  <c r="E91" i="71"/>
  <c r="E87" i="71"/>
  <c r="E67" i="71"/>
  <c r="E63" i="71"/>
  <c r="E59" i="71"/>
  <c r="E51" i="71"/>
  <c r="E47" i="71"/>
  <c r="E43" i="71"/>
  <c r="E39" i="71"/>
  <c r="E35" i="71"/>
  <c r="E31" i="71"/>
  <c r="E27" i="71"/>
  <c r="E23" i="71"/>
  <c r="E19" i="71"/>
  <c r="E15" i="71"/>
  <c r="E11" i="71"/>
  <c r="F91" i="71"/>
  <c r="F87" i="71"/>
  <c r="F83" i="71"/>
  <c r="F79" i="71"/>
  <c r="F75" i="71"/>
  <c r="F71" i="71"/>
  <c r="F67" i="71"/>
  <c r="F63" i="71"/>
  <c r="F59" i="71"/>
  <c r="F55" i="71"/>
  <c r="F51" i="71"/>
  <c r="F47" i="71"/>
  <c r="F43" i="71"/>
  <c r="F39" i="71"/>
  <c r="F35" i="71"/>
  <c r="F31" i="71"/>
  <c r="F27" i="71"/>
  <c r="F23" i="71"/>
  <c r="F19" i="71"/>
  <c r="F15" i="71"/>
  <c r="F11" i="71"/>
  <c r="E75" i="71"/>
  <c r="E83" i="71"/>
  <c r="J71" i="71"/>
  <c r="J67" i="71"/>
  <c r="J63" i="71"/>
  <c r="J59" i="71"/>
  <c r="J55" i="71"/>
  <c r="J51" i="71"/>
  <c r="J47" i="71"/>
  <c r="J43" i="71"/>
  <c r="J39" i="71"/>
  <c r="J35" i="71"/>
  <c r="J31" i="71"/>
  <c r="J27" i="71"/>
  <c r="J23" i="71"/>
  <c r="J19" i="71"/>
  <c r="J15" i="71"/>
  <c r="J11" i="71"/>
  <c r="I71" i="71"/>
  <c r="I59" i="71"/>
  <c r="I39" i="71"/>
  <c r="I27" i="71"/>
  <c r="I91" i="71"/>
  <c r="I87" i="71"/>
  <c r="I79" i="71"/>
  <c r="I75" i="71"/>
  <c r="I47" i="71"/>
  <c r="I43" i="71"/>
  <c r="I15" i="71"/>
  <c r="J91" i="71"/>
  <c r="J87" i="71"/>
  <c r="J83" i="71"/>
  <c r="L91" i="71"/>
  <c r="L87" i="71"/>
  <c r="L83" i="71"/>
  <c r="L79" i="71"/>
  <c r="L75" i="71"/>
  <c r="L71" i="71"/>
  <c r="L67" i="71"/>
  <c r="L63" i="71"/>
  <c r="L59" i="71"/>
  <c r="L55" i="71"/>
  <c r="L51" i="71"/>
  <c r="L47" i="71"/>
  <c r="L43" i="71"/>
  <c r="L39" i="71"/>
  <c r="L35" i="71"/>
  <c r="L31" i="71"/>
  <c r="L27" i="71"/>
  <c r="L23" i="71"/>
  <c r="L19" i="71"/>
  <c r="L15" i="71"/>
  <c r="L11" i="71"/>
  <c r="M91" i="71"/>
  <c r="M87" i="71"/>
  <c r="M83" i="71"/>
  <c r="M79" i="71"/>
  <c r="M75" i="71"/>
  <c r="M71" i="71"/>
  <c r="M67" i="71"/>
  <c r="P67" i="71" s="1"/>
  <c r="M63" i="71"/>
  <c r="P63" i="71" s="1"/>
  <c r="M59" i="71"/>
  <c r="M55" i="71"/>
  <c r="M51" i="71"/>
  <c r="M47" i="71"/>
  <c r="M43" i="71"/>
  <c r="M39" i="71"/>
  <c r="M35" i="71"/>
  <c r="M31" i="71"/>
  <c r="M27" i="71"/>
  <c r="M23" i="71"/>
  <c r="M19" i="71"/>
  <c r="M15" i="71"/>
  <c r="M11" i="71"/>
  <c r="J75" i="71"/>
  <c r="I83" i="71"/>
  <c r="I67" i="71"/>
  <c r="I31" i="71"/>
  <c r="I23" i="71"/>
  <c r="I63" i="71"/>
  <c r="I55" i="71"/>
  <c r="I51" i="71"/>
  <c r="I35" i="71"/>
  <c r="I19" i="71"/>
  <c r="J79" i="71"/>
  <c r="C12" i="37"/>
  <c r="E91" i="52"/>
  <c r="E87" i="52"/>
  <c r="E83" i="52"/>
  <c r="E79" i="52"/>
  <c r="E75" i="52"/>
  <c r="E71" i="52"/>
  <c r="E67" i="52"/>
  <c r="E63" i="52"/>
  <c r="E59" i="52"/>
  <c r="E55" i="52"/>
  <c r="E51" i="52"/>
  <c r="E47" i="52"/>
  <c r="E43" i="52"/>
  <c r="E39" i="52"/>
  <c r="E35" i="52"/>
  <c r="E31" i="52"/>
  <c r="E27" i="52"/>
  <c r="E23" i="52"/>
  <c r="E19" i="52"/>
  <c r="E15" i="52"/>
  <c r="B12" i="37"/>
  <c r="Y92" i="57"/>
  <c r="Q92" i="57"/>
  <c r="I92" i="57"/>
  <c r="I88" i="57"/>
  <c r="Y88" i="57"/>
  <c r="Q88" i="57"/>
  <c r="Y84" i="57"/>
  <c r="I84" i="57"/>
  <c r="Q84" i="57"/>
  <c r="Y80" i="57"/>
  <c r="Q80" i="57"/>
  <c r="I80" i="57"/>
  <c r="Y76" i="57"/>
  <c r="Q76" i="57"/>
  <c r="I76" i="57"/>
  <c r="Y72" i="57"/>
  <c r="Q72" i="57"/>
  <c r="I72" i="57"/>
  <c r="Q68" i="57"/>
  <c r="I68" i="57"/>
  <c r="Y68" i="57"/>
  <c r="Y64" i="57"/>
  <c r="Q64" i="57"/>
  <c r="I64" i="57"/>
  <c r="Y60" i="57"/>
  <c r="Q60" i="57"/>
  <c r="I60" i="57"/>
  <c r="I56" i="57"/>
  <c r="Y56" i="57"/>
  <c r="Q56" i="57"/>
  <c r="Q52" i="57"/>
  <c r="I52" i="57"/>
  <c r="Y52" i="57"/>
  <c r="Q48" i="57"/>
  <c r="I48" i="57"/>
  <c r="Y48" i="57"/>
  <c r="Y44" i="57"/>
  <c r="I44" i="57"/>
  <c r="Q44" i="57"/>
  <c r="Y40" i="57"/>
  <c r="Q40" i="57"/>
  <c r="I40" i="57"/>
  <c r="Q36" i="57"/>
  <c r="I36" i="57"/>
  <c r="Y36" i="57"/>
  <c r="Y32" i="57"/>
  <c r="Q32" i="57"/>
  <c r="I32" i="57"/>
  <c r="Y28" i="57"/>
  <c r="Q28" i="57"/>
  <c r="I28" i="57"/>
  <c r="I24" i="57"/>
  <c r="Q24" i="57"/>
  <c r="Y24" i="57"/>
  <c r="Y20" i="57"/>
  <c r="Q20" i="57"/>
  <c r="I20" i="57"/>
  <c r="Y16" i="57"/>
  <c r="Q16" i="57"/>
  <c r="I16" i="57"/>
  <c r="Y12" i="57"/>
  <c r="I12" i="57"/>
  <c r="Q12" i="57"/>
  <c r="Y12" i="56"/>
  <c r="Q12" i="56"/>
  <c r="I12" i="56"/>
  <c r="G91" i="52"/>
  <c r="G87" i="52"/>
  <c r="G83" i="52"/>
  <c r="G79" i="52"/>
  <c r="G75" i="52"/>
  <c r="G71" i="52"/>
  <c r="G67" i="52"/>
  <c r="G63" i="52"/>
  <c r="G59" i="52"/>
  <c r="G55" i="52"/>
  <c r="G51" i="52"/>
  <c r="G47" i="52"/>
  <c r="G43" i="52"/>
  <c r="G39" i="52"/>
  <c r="G35" i="52"/>
  <c r="G31" i="52"/>
  <c r="G27" i="52"/>
  <c r="G23" i="52"/>
  <c r="G19" i="52"/>
  <c r="G15" i="52"/>
  <c r="G11" i="52"/>
  <c r="M91" i="52"/>
  <c r="M87" i="52"/>
  <c r="M83" i="52"/>
  <c r="M79" i="52"/>
  <c r="M75" i="52"/>
  <c r="M71" i="52"/>
  <c r="M67" i="52"/>
  <c r="M63" i="52"/>
  <c r="M59" i="52"/>
  <c r="M55" i="52"/>
  <c r="M51" i="52"/>
  <c r="M47" i="52"/>
  <c r="M43" i="52"/>
  <c r="M39" i="52"/>
  <c r="M35" i="52"/>
  <c r="M31" i="52"/>
  <c r="M27" i="52"/>
  <c r="M23" i="52"/>
  <c r="M19" i="52"/>
  <c r="M15" i="52"/>
  <c r="M11" i="52"/>
  <c r="AG92" i="57"/>
  <c r="AW92" i="57"/>
  <c r="AO92" i="57"/>
  <c r="AO92" i="56"/>
  <c r="AG92" i="56"/>
  <c r="AW92" i="56"/>
  <c r="AW88" i="57"/>
  <c r="AG88" i="57"/>
  <c r="AO88" i="57"/>
  <c r="AW88" i="56"/>
  <c r="AO88" i="56"/>
  <c r="AG88" i="56"/>
  <c r="AW84" i="57"/>
  <c r="AO84" i="57"/>
  <c r="AG84" i="57"/>
  <c r="AW84" i="56"/>
  <c r="AO84" i="56"/>
  <c r="AG84" i="56"/>
  <c r="AW80" i="57"/>
  <c r="AO80" i="57"/>
  <c r="AG80" i="57"/>
  <c r="AW80" i="56"/>
  <c r="AG80" i="56"/>
  <c r="AO80" i="56"/>
  <c r="AW76" i="57"/>
  <c r="AO76" i="57"/>
  <c r="AG76" i="57"/>
  <c r="AO76" i="56"/>
  <c r="AG76" i="56"/>
  <c r="AW76" i="56"/>
  <c r="AO72" i="57"/>
  <c r="AG72" i="57"/>
  <c r="AW72" i="57"/>
  <c r="AW72" i="56"/>
  <c r="AO72" i="56"/>
  <c r="AG72" i="56"/>
  <c r="AW68" i="57"/>
  <c r="AO68" i="57"/>
  <c r="AG68" i="57"/>
  <c r="AW68" i="56"/>
  <c r="AO68" i="56"/>
  <c r="AG68" i="56"/>
  <c r="AW64" i="57"/>
  <c r="AO64" i="57"/>
  <c r="AG64" i="57"/>
  <c r="AG64" i="56"/>
  <c r="AW64" i="56"/>
  <c r="AO64" i="56"/>
  <c r="AG60" i="57"/>
  <c r="AW60" i="57"/>
  <c r="AO60" i="57"/>
  <c r="AW60" i="56"/>
  <c r="AO60" i="56"/>
  <c r="AG60" i="56"/>
  <c r="AW56" i="57"/>
  <c r="AO56" i="57"/>
  <c r="AG56" i="57"/>
  <c r="AW56" i="56"/>
  <c r="AO56" i="56"/>
  <c r="AG56" i="56"/>
  <c r="AO52" i="57"/>
  <c r="AG52" i="57"/>
  <c r="AW52" i="57"/>
  <c r="AW52" i="56"/>
  <c r="AO52" i="56"/>
  <c r="AG52" i="56"/>
  <c r="AW48" i="57"/>
  <c r="AG48" i="57"/>
  <c r="AO48" i="57"/>
  <c r="AW48" i="56"/>
  <c r="AO48" i="56"/>
  <c r="AG48" i="56"/>
  <c r="AW44" i="57"/>
  <c r="AO44" i="57"/>
  <c r="AG44" i="57"/>
  <c r="AO44" i="56"/>
  <c r="AG44" i="56"/>
  <c r="AW44" i="56"/>
  <c r="AO40" i="57"/>
  <c r="AG40" i="57"/>
  <c r="AW40" i="57"/>
  <c r="AO40" i="56"/>
  <c r="AG40" i="56"/>
  <c r="AW40" i="56"/>
  <c r="AW36" i="57"/>
  <c r="AO36" i="57"/>
  <c r="AG36" i="57"/>
  <c r="AO36" i="56"/>
  <c r="AG36" i="56"/>
  <c r="AW36" i="56"/>
  <c r="AW32" i="57"/>
  <c r="AO32" i="57"/>
  <c r="AG32" i="57"/>
  <c r="AW32" i="56"/>
  <c r="AO32" i="56"/>
  <c r="AG32" i="56"/>
  <c r="AG28" i="57"/>
  <c r="AO28" i="57"/>
  <c r="AW28" i="57"/>
  <c r="AW28" i="56"/>
  <c r="AO28" i="56"/>
  <c r="AG28" i="56"/>
  <c r="AW24" i="57"/>
  <c r="AO24" i="57"/>
  <c r="AG24" i="57"/>
  <c r="AG24" i="56"/>
  <c r="AO24" i="56"/>
  <c r="AW24" i="56"/>
  <c r="AW20" i="57"/>
  <c r="AO20" i="57"/>
  <c r="AG20" i="57"/>
  <c r="AW20" i="56"/>
  <c r="AO20" i="56"/>
  <c r="AG20" i="56"/>
  <c r="AW16" i="57"/>
  <c r="AG16" i="57"/>
  <c r="AO16" i="57"/>
  <c r="AW16" i="56"/>
  <c r="AO16" i="56"/>
  <c r="AG16" i="56"/>
  <c r="AW12" i="57"/>
  <c r="AO12" i="57"/>
  <c r="AG12" i="57"/>
  <c r="AW12" i="56"/>
  <c r="AG12" i="56"/>
  <c r="AO12" i="56"/>
  <c r="F96" i="58"/>
  <c r="F92" i="58"/>
  <c r="F88" i="58"/>
  <c r="F84" i="58"/>
  <c r="F80" i="58"/>
  <c r="F76" i="58"/>
  <c r="F72" i="58"/>
  <c r="F68" i="58"/>
  <c r="F64" i="58"/>
  <c r="F60" i="58"/>
  <c r="F56" i="58"/>
  <c r="F52" i="58"/>
  <c r="F48" i="58"/>
  <c r="F44" i="58"/>
  <c r="F40" i="58"/>
  <c r="F36" i="58"/>
  <c r="F32" i="58"/>
  <c r="F28" i="58"/>
  <c r="F24" i="58"/>
  <c r="F20" i="58"/>
  <c r="F16" i="58"/>
  <c r="F92" i="57"/>
  <c r="F88" i="57"/>
  <c r="F84" i="57"/>
  <c r="F80" i="57"/>
  <c r="F76" i="57"/>
  <c r="F72" i="57"/>
  <c r="F68" i="57"/>
  <c r="F64" i="57"/>
  <c r="F60" i="57"/>
  <c r="F56" i="57"/>
  <c r="F52" i="57"/>
  <c r="F48" i="57"/>
  <c r="F44" i="57"/>
  <c r="F40" i="57"/>
  <c r="F36" i="57"/>
  <c r="F32" i="57"/>
  <c r="F28" i="57"/>
  <c r="F24" i="57"/>
  <c r="F20" i="57"/>
  <c r="F16" i="57"/>
  <c r="F12" i="57"/>
  <c r="AD92" i="57"/>
  <c r="AD88" i="57"/>
  <c r="AD84" i="57"/>
  <c r="AD80" i="57"/>
  <c r="AD76" i="57"/>
  <c r="AD72" i="57"/>
  <c r="AD68" i="57"/>
  <c r="AD64" i="57"/>
  <c r="AD60" i="57"/>
  <c r="AD56" i="57"/>
  <c r="AD52" i="57"/>
  <c r="AD48" i="57"/>
  <c r="AD44" i="57"/>
  <c r="AD40" i="57"/>
  <c r="AD36" i="57"/>
  <c r="AD32" i="57"/>
  <c r="AD28" i="57"/>
  <c r="AD24" i="57"/>
  <c r="AD20" i="57"/>
  <c r="AD16" i="57"/>
  <c r="AD12" i="57"/>
  <c r="N92" i="57"/>
  <c r="N88" i="57"/>
  <c r="N84" i="57"/>
  <c r="N80" i="57"/>
  <c r="N76" i="57"/>
  <c r="N72" i="57"/>
  <c r="N68" i="57"/>
  <c r="N64" i="57"/>
  <c r="N60" i="57"/>
  <c r="N56" i="57"/>
  <c r="N52" i="57"/>
  <c r="N48" i="57"/>
  <c r="N44" i="57"/>
  <c r="N40" i="57"/>
  <c r="N36" i="57"/>
  <c r="N32" i="57"/>
  <c r="N28" i="57"/>
  <c r="N24" i="57"/>
  <c r="N20" i="57"/>
  <c r="N16" i="57"/>
  <c r="N12" i="57"/>
  <c r="E11" i="52"/>
  <c r="AL92" i="57"/>
  <c r="K91" i="52"/>
  <c r="AL88" i="57"/>
  <c r="K87" i="52"/>
  <c r="AL84" i="57"/>
  <c r="K83" i="52"/>
  <c r="AL80" i="57"/>
  <c r="K79" i="52"/>
  <c r="AL76" i="57"/>
  <c r="K75" i="52"/>
  <c r="AL72" i="57"/>
  <c r="K71" i="52"/>
  <c r="AL68" i="57"/>
  <c r="K67" i="52"/>
  <c r="AL64" i="57"/>
  <c r="K63" i="52"/>
  <c r="AL60" i="57"/>
  <c r="K59" i="52"/>
  <c r="AL56" i="57"/>
  <c r="K55" i="52"/>
  <c r="AL52" i="57"/>
  <c r="K51" i="52"/>
  <c r="AL48" i="57"/>
  <c r="K47" i="52"/>
  <c r="AL44" i="57"/>
  <c r="K43" i="52"/>
  <c r="AL40" i="57"/>
  <c r="K39" i="52"/>
  <c r="AL36" i="57"/>
  <c r="K35" i="52"/>
  <c r="AL32" i="57"/>
  <c r="K31" i="52"/>
  <c r="AL28" i="57"/>
  <c r="K27" i="52"/>
  <c r="AL24" i="57"/>
  <c r="K23" i="52"/>
  <c r="AL20" i="57"/>
  <c r="K19" i="52"/>
  <c r="AL16" i="57"/>
  <c r="K15" i="52"/>
  <c r="AL12" i="57"/>
  <c r="K11" i="52"/>
  <c r="G92" i="57"/>
  <c r="V92" i="57"/>
  <c r="G88" i="57"/>
  <c r="V88" i="57"/>
  <c r="G84" i="57"/>
  <c r="V84" i="57"/>
  <c r="G80" i="57"/>
  <c r="V80" i="57"/>
  <c r="G76" i="57"/>
  <c r="V76" i="57"/>
  <c r="G72" i="57"/>
  <c r="V72" i="57"/>
  <c r="G68" i="57"/>
  <c r="V68" i="57"/>
  <c r="G64" i="57"/>
  <c r="V64" i="57"/>
  <c r="G60" i="57"/>
  <c r="V60" i="57"/>
  <c r="G56" i="57"/>
  <c r="V56" i="57"/>
  <c r="G52" i="57"/>
  <c r="V52" i="57"/>
  <c r="G48" i="57"/>
  <c r="V48" i="57"/>
  <c r="G44" i="57"/>
  <c r="V44" i="57"/>
  <c r="G40" i="57"/>
  <c r="V40" i="57"/>
  <c r="G36" i="57"/>
  <c r="V36" i="57"/>
  <c r="G32" i="57"/>
  <c r="V32" i="57"/>
  <c r="G28" i="57"/>
  <c r="V28" i="57"/>
  <c r="G24" i="57"/>
  <c r="V24" i="57"/>
  <c r="G20" i="57"/>
  <c r="V20" i="57"/>
  <c r="G16" i="57"/>
  <c r="V16" i="57"/>
  <c r="G12" i="57"/>
  <c r="V12" i="57"/>
  <c r="AE92" i="57"/>
  <c r="AT92" i="57"/>
  <c r="AE88" i="57"/>
  <c r="AT88" i="57"/>
  <c r="AE84" i="57"/>
  <c r="AT84" i="57"/>
  <c r="AE80" i="57"/>
  <c r="AT80" i="57"/>
  <c r="AE76" i="57"/>
  <c r="AT76" i="57"/>
  <c r="AE72" i="57"/>
  <c r="AT72" i="57"/>
  <c r="AE68" i="57"/>
  <c r="AT68" i="57"/>
  <c r="AE64" i="57"/>
  <c r="AT64" i="57"/>
  <c r="AE60" i="57"/>
  <c r="AT60" i="57"/>
  <c r="AE56" i="57"/>
  <c r="AT56" i="57"/>
  <c r="AE52" i="57"/>
  <c r="AT52" i="57"/>
  <c r="AE48" i="57"/>
  <c r="AT48" i="57"/>
  <c r="AE44" i="57"/>
  <c r="AT44" i="57"/>
  <c r="AE40" i="57"/>
  <c r="AT40" i="57"/>
  <c r="AE36" i="57"/>
  <c r="AT36" i="57"/>
  <c r="AE32" i="57"/>
  <c r="AT32" i="57"/>
  <c r="AE28" i="57"/>
  <c r="AT28" i="57"/>
  <c r="AE24" i="57"/>
  <c r="AT24" i="57"/>
  <c r="AE20" i="57"/>
  <c r="AT20" i="57"/>
  <c r="AE16" i="57"/>
  <c r="AT16" i="57"/>
  <c r="AE12" i="57"/>
  <c r="AT12" i="57"/>
  <c r="E96" i="58"/>
  <c r="E92" i="58"/>
  <c r="E88" i="58"/>
  <c r="E84" i="58"/>
  <c r="E80" i="58"/>
  <c r="E76" i="58"/>
  <c r="E72" i="58"/>
  <c r="E68" i="58"/>
  <c r="E64" i="58"/>
  <c r="E60" i="58"/>
  <c r="E56" i="58"/>
  <c r="E52" i="58"/>
  <c r="E48" i="58"/>
  <c r="E44" i="58"/>
  <c r="E40" i="58"/>
  <c r="E36" i="58"/>
  <c r="E32" i="58"/>
  <c r="E28" i="58"/>
  <c r="E24" i="58"/>
  <c r="E20" i="58"/>
  <c r="E16" i="58"/>
  <c r="O92" i="57"/>
  <c r="F91" i="52"/>
  <c r="O88" i="57"/>
  <c r="F87" i="52"/>
  <c r="O84" i="57"/>
  <c r="F83" i="52"/>
  <c r="O80" i="57"/>
  <c r="F79" i="52"/>
  <c r="O76" i="57"/>
  <c r="F75" i="52"/>
  <c r="O72" i="57"/>
  <c r="F71" i="52"/>
  <c r="O68" i="57"/>
  <c r="F67" i="52"/>
  <c r="O64" i="57"/>
  <c r="F63" i="52"/>
  <c r="O60" i="57"/>
  <c r="F59" i="52"/>
  <c r="O56" i="57"/>
  <c r="F55" i="52"/>
  <c r="O52" i="57"/>
  <c r="F51" i="52"/>
  <c r="O48" i="57"/>
  <c r="F47" i="52"/>
  <c r="O44" i="57"/>
  <c r="F43" i="52"/>
  <c r="O40" i="57"/>
  <c r="F39" i="52"/>
  <c r="O36" i="57"/>
  <c r="F35" i="52"/>
  <c r="O32" i="57"/>
  <c r="F31" i="52"/>
  <c r="O28" i="57"/>
  <c r="F27" i="52"/>
  <c r="O24" i="57"/>
  <c r="F23" i="52"/>
  <c r="O20" i="57"/>
  <c r="F19" i="52"/>
  <c r="O16" i="57"/>
  <c r="F15" i="52"/>
  <c r="O12" i="57"/>
  <c r="F11" i="52"/>
  <c r="AM92" i="57"/>
  <c r="L91" i="52"/>
  <c r="AM88" i="57"/>
  <c r="L87" i="52"/>
  <c r="AM84" i="57"/>
  <c r="L83" i="52"/>
  <c r="AM80" i="57"/>
  <c r="L79" i="52"/>
  <c r="AM76" i="57"/>
  <c r="L75" i="52"/>
  <c r="AM72" i="57"/>
  <c r="L71" i="52"/>
  <c r="AM68" i="57"/>
  <c r="L67" i="52"/>
  <c r="AM64" i="57"/>
  <c r="L63" i="52"/>
  <c r="AM60" i="57"/>
  <c r="L59" i="52"/>
  <c r="AM56" i="57"/>
  <c r="L55" i="52"/>
  <c r="AM52" i="57"/>
  <c r="L51" i="52"/>
  <c r="AM48" i="57"/>
  <c r="L47" i="52"/>
  <c r="AM44" i="57"/>
  <c r="L43" i="52"/>
  <c r="AM40" i="57"/>
  <c r="L39" i="52"/>
  <c r="AM36" i="57"/>
  <c r="L35" i="52"/>
  <c r="AM32" i="57"/>
  <c r="L31" i="52"/>
  <c r="AM28" i="57"/>
  <c r="L27" i="52"/>
  <c r="AM24" i="57"/>
  <c r="L23" i="52"/>
  <c r="AM20" i="57"/>
  <c r="L19" i="52"/>
  <c r="AM16" i="57"/>
  <c r="L15" i="52"/>
  <c r="AM12" i="57"/>
  <c r="L11" i="52"/>
  <c r="W92" i="57"/>
  <c r="W88" i="57"/>
  <c r="W84" i="57"/>
  <c r="W80" i="57"/>
  <c r="W76" i="57"/>
  <c r="W72" i="57"/>
  <c r="W68" i="57"/>
  <c r="W64" i="57"/>
  <c r="W60" i="57"/>
  <c r="W56" i="57"/>
  <c r="W52" i="57"/>
  <c r="W48" i="57"/>
  <c r="W44" i="57"/>
  <c r="W40" i="57"/>
  <c r="W36" i="57"/>
  <c r="W32" i="57"/>
  <c r="W28" i="57"/>
  <c r="W24" i="57"/>
  <c r="W20" i="57"/>
  <c r="W16" i="57"/>
  <c r="W12" i="57"/>
  <c r="AU92" i="57"/>
  <c r="AU88" i="57"/>
  <c r="AU84" i="57"/>
  <c r="AU80" i="57"/>
  <c r="AU76" i="57"/>
  <c r="AU72" i="57"/>
  <c r="AU68" i="57"/>
  <c r="AU64" i="57"/>
  <c r="AU60" i="57"/>
  <c r="AU56" i="57"/>
  <c r="AU52" i="57"/>
  <c r="AU48" i="57"/>
  <c r="AU44" i="57"/>
  <c r="AU40" i="57"/>
  <c r="AU36" i="57"/>
  <c r="AU32" i="57"/>
  <c r="AU28" i="57"/>
  <c r="AU24" i="57"/>
  <c r="AU20" i="57"/>
  <c r="AU16" i="57"/>
  <c r="AU12" i="57"/>
  <c r="X72" i="56" l="1"/>
  <c r="Z16" i="56"/>
  <c r="Z32" i="56"/>
  <c r="Z48" i="56"/>
  <c r="Z64" i="56"/>
  <c r="AA64" i="56" s="1"/>
  <c r="Z80" i="56"/>
  <c r="AA80" i="56" s="1"/>
  <c r="K36" i="56"/>
  <c r="X40" i="56"/>
  <c r="J28" i="56"/>
  <c r="J60" i="56"/>
  <c r="J92" i="56"/>
  <c r="K92" i="56" s="1"/>
  <c r="H40" i="56"/>
  <c r="K40" i="56" s="1"/>
  <c r="R24" i="56"/>
  <c r="J36" i="56"/>
  <c r="J68" i="56"/>
  <c r="K68" i="56" s="1"/>
  <c r="J40" i="56"/>
  <c r="J72" i="56"/>
  <c r="K72" i="56" s="1"/>
  <c r="P92" i="56"/>
  <c r="P27" i="71"/>
  <c r="P59" i="71"/>
  <c r="K20" i="56"/>
  <c r="K52" i="56"/>
  <c r="S24" i="56"/>
  <c r="Z36" i="56"/>
  <c r="Z52" i="56"/>
  <c r="K24" i="56"/>
  <c r="K56" i="56"/>
  <c r="J32" i="56"/>
  <c r="J64" i="56"/>
  <c r="K64" i="56" s="1"/>
  <c r="X44" i="56"/>
  <c r="AA44" i="56" s="1"/>
  <c r="Z24" i="56"/>
  <c r="AA24" i="56" s="1"/>
  <c r="Z40" i="56"/>
  <c r="Z56" i="56"/>
  <c r="Z72" i="56"/>
  <c r="AA72" i="56" s="1"/>
  <c r="Z88" i="56"/>
  <c r="H28" i="56"/>
  <c r="H44" i="56"/>
  <c r="K44" i="56" s="1"/>
  <c r="H60" i="56"/>
  <c r="K60" i="56" s="1"/>
  <c r="X16" i="56"/>
  <c r="AA16" i="56" s="1"/>
  <c r="X48" i="56"/>
  <c r="X64" i="56"/>
  <c r="Z28" i="56"/>
  <c r="AA28" i="56" s="1"/>
  <c r="Z44" i="56"/>
  <c r="Z60" i="56"/>
  <c r="K16" i="56"/>
  <c r="K32" i="56"/>
  <c r="K48" i="56"/>
  <c r="X68" i="56"/>
  <c r="R16" i="56"/>
  <c r="S16" i="56" s="1"/>
  <c r="AA60" i="56"/>
  <c r="AA88" i="56"/>
  <c r="X32" i="56"/>
  <c r="AA32" i="56" s="1"/>
  <c r="R32" i="56"/>
  <c r="S32" i="56" s="1"/>
  <c r="R48" i="56"/>
  <c r="S48" i="56" s="1"/>
  <c r="R64" i="56"/>
  <c r="S64" i="56" s="1"/>
  <c r="R80" i="56"/>
  <c r="S80" i="56" s="1"/>
  <c r="AA48" i="56"/>
  <c r="X36" i="56"/>
  <c r="AA36" i="56" s="1"/>
  <c r="R36" i="56"/>
  <c r="S36" i="56" s="1"/>
  <c r="R52" i="56"/>
  <c r="S52" i="56" s="1"/>
  <c r="R68" i="56"/>
  <c r="S68" i="56" s="1"/>
  <c r="R84" i="56"/>
  <c r="S84" i="56" s="1"/>
  <c r="Z68" i="56"/>
  <c r="AA68" i="56" s="1"/>
  <c r="Z84" i="56"/>
  <c r="AA20" i="56"/>
  <c r="AA52" i="56"/>
  <c r="R40" i="56"/>
  <c r="S40" i="56" s="1"/>
  <c r="R56" i="56"/>
  <c r="S56" i="56" s="1"/>
  <c r="R72" i="56"/>
  <c r="S72" i="56" s="1"/>
  <c r="R88" i="56"/>
  <c r="S88" i="56" s="1"/>
  <c r="X84" i="56"/>
  <c r="AA40" i="56"/>
  <c r="AA56" i="56"/>
  <c r="R28" i="56"/>
  <c r="S28" i="56" s="1"/>
  <c r="R44" i="56"/>
  <c r="S44" i="56" s="1"/>
  <c r="R60" i="56"/>
  <c r="S60" i="56" s="1"/>
  <c r="R76" i="56"/>
  <c r="S76" i="56" s="1"/>
  <c r="R92" i="56"/>
  <c r="S92" i="56" s="1"/>
  <c r="K28" i="56"/>
  <c r="Z76" i="56"/>
  <c r="AA76" i="56" s="1"/>
  <c r="Z92" i="56"/>
  <c r="AA92" i="56" s="1"/>
  <c r="P83" i="71"/>
  <c r="G67" i="71"/>
  <c r="E70" i="70" s="1"/>
  <c r="K70" i="37" s="1"/>
  <c r="P75" i="71"/>
  <c r="P47" i="71"/>
  <c r="G55" i="71"/>
  <c r="E58" i="70" s="1"/>
  <c r="K58" i="37" s="1"/>
  <c r="P23" i="71"/>
  <c r="P55" i="71"/>
  <c r="G59" i="71"/>
  <c r="G87" i="71"/>
  <c r="P39" i="71"/>
  <c r="G91" i="71"/>
  <c r="E94" i="70" s="1"/>
  <c r="G47" i="71"/>
  <c r="E50" i="70" s="1"/>
  <c r="O67" i="71"/>
  <c r="Q67" i="71" s="1"/>
  <c r="F70" i="70" s="1"/>
  <c r="O39" i="71"/>
  <c r="O59" i="71"/>
  <c r="Q59" i="71" s="1"/>
  <c r="F62" i="70" s="1"/>
  <c r="G39" i="71"/>
  <c r="O15" i="71"/>
  <c r="O47" i="71"/>
  <c r="O87" i="71"/>
  <c r="O63" i="71"/>
  <c r="Q63" i="71" s="1"/>
  <c r="F66" i="70" s="1"/>
  <c r="O19" i="71"/>
  <c r="G19" i="71"/>
  <c r="O55" i="71"/>
  <c r="Q55" i="71" s="1"/>
  <c r="F58" i="70" s="1"/>
  <c r="G75" i="71"/>
  <c r="P71" i="71"/>
  <c r="O51" i="71"/>
  <c r="G11" i="71"/>
  <c r="P11" i="71"/>
  <c r="G63" i="71"/>
  <c r="O43" i="71"/>
  <c r="O75" i="71"/>
  <c r="O31" i="71"/>
  <c r="G31" i="71"/>
  <c r="P87" i="71"/>
  <c r="P35" i="71"/>
  <c r="O23" i="71"/>
  <c r="G23" i="71"/>
  <c r="H23" i="52"/>
  <c r="I23" i="52" s="1"/>
  <c r="E26" i="51" s="1"/>
  <c r="H55" i="52"/>
  <c r="I55" i="52" s="1"/>
  <c r="E58" i="51" s="1"/>
  <c r="H87" i="52"/>
  <c r="I87" i="52" s="1"/>
  <c r="E90" i="51" s="1"/>
  <c r="P15" i="71"/>
  <c r="Q15" i="71" s="1"/>
  <c r="F18" i="70" s="1"/>
  <c r="P79" i="71"/>
  <c r="O91" i="71"/>
  <c r="P19" i="71"/>
  <c r="O35" i="71"/>
  <c r="Q35" i="71" s="1"/>
  <c r="F38" i="70" s="1"/>
  <c r="P91" i="71"/>
  <c r="H12" i="56"/>
  <c r="O11" i="71"/>
  <c r="K94" i="37"/>
  <c r="K74" i="37"/>
  <c r="G15" i="71"/>
  <c r="E18" i="70" s="1"/>
  <c r="G27" i="71"/>
  <c r="E30" i="70" s="1"/>
  <c r="O71" i="71"/>
  <c r="O83" i="71"/>
  <c r="P31" i="71"/>
  <c r="G35" i="71"/>
  <c r="E38" i="70" s="1"/>
  <c r="O79" i="71"/>
  <c r="G79" i="71"/>
  <c r="E82" i="70" s="1"/>
  <c r="G40" i="58"/>
  <c r="G72" i="58"/>
  <c r="P43" i="71"/>
  <c r="G43" i="71"/>
  <c r="E46" i="70" s="1"/>
  <c r="P51" i="71"/>
  <c r="G51" i="71"/>
  <c r="E54" i="70" s="1"/>
  <c r="O27" i="71"/>
  <c r="Q27" i="71" s="1"/>
  <c r="F30" i="70" s="1"/>
  <c r="H19" i="52"/>
  <c r="I19" i="52" s="1"/>
  <c r="E22" i="51" s="1"/>
  <c r="H51" i="52"/>
  <c r="I51" i="52" s="1"/>
  <c r="E54" i="51" s="1"/>
  <c r="H83" i="52"/>
  <c r="I83" i="52" s="1"/>
  <c r="E86" i="51" s="1"/>
  <c r="G83" i="71"/>
  <c r="E86" i="70" s="1"/>
  <c r="N31" i="52"/>
  <c r="O31" i="52" s="1"/>
  <c r="N63" i="52"/>
  <c r="O63" i="52" s="1"/>
  <c r="N23" i="52"/>
  <c r="N55" i="52"/>
  <c r="O55" i="52" s="1"/>
  <c r="N87" i="52"/>
  <c r="O87" i="52" s="1"/>
  <c r="S15" i="52"/>
  <c r="I18" i="51" s="1"/>
  <c r="S47" i="52"/>
  <c r="I50" i="51" s="1"/>
  <c r="S79" i="52"/>
  <c r="I82" i="51" s="1"/>
  <c r="N11" i="52"/>
  <c r="O11" i="52" s="1"/>
  <c r="N43" i="52"/>
  <c r="O43" i="52" s="1"/>
  <c r="N75" i="52"/>
  <c r="O75" i="52" s="1"/>
  <c r="N19" i="52"/>
  <c r="O19" i="52" s="1"/>
  <c r="N51" i="52"/>
  <c r="O51" i="52" s="1"/>
  <c r="N83" i="52"/>
  <c r="O83" i="52" s="1"/>
  <c r="N39" i="52"/>
  <c r="O39" i="52" s="1"/>
  <c r="N71" i="52"/>
  <c r="N59" i="52"/>
  <c r="O59" i="52" s="1"/>
  <c r="H15" i="52"/>
  <c r="I15" i="52" s="1"/>
  <c r="H79" i="52"/>
  <c r="I79" i="52" s="1"/>
  <c r="N15" i="52"/>
  <c r="O15" i="52" s="1"/>
  <c r="N47" i="52"/>
  <c r="O47" i="52" s="1"/>
  <c r="N79" i="52"/>
  <c r="O79" i="52" s="1"/>
  <c r="N27" i="52"/>
  <c r="O27" i="52" s="1"/>
  <c r="N91" i="52"/>
  <c r="O91" i="52" s="1"/>
  <c r="H47" i="52"/>
  <c r="I47" i="52" s="1"/>
  <c r="N35" i="52"/>
  <c r="O35" i="52" s="1"/>
  <c r="N67" i="52"/>
  <c r="O67" i="52" s="1"/>
  <c r="H43" i="52"/>
  <c r="I43" i="52" s="1"/>
  <c r="H75" i="52"/>
  <c r="I75" i="52" s="1"/>
  <c r="S11" i="52"/>
  <c r="I14" i="51" s="1"/>
  <c r="H39" i="52"/>
  <c r="I39" i="52" s="1"/>
  <c r="H71" i="52"/>
  <c r="I71" i="52" s="1"/>
  <c r="AF20" i="56"/>
  <c r="AF32" i="56"/>
  <c r="AF52" i="56"/>
  <c r="G32" i="58"/>
  <c r="G64" i="58"/>
  <c r="G96" i="58"/>
  <c r="R79" i="52"/>
  <c r="H82" i="51" s="1"/>
  <c r="R15" i="52"/>
  <c r="H18" i="51" s="1"/>
  <c r="R47" i="52"/>
  <c r="H50" i="51" s="1"/>
  <c r="AF40" i="56"/>
  <c r="AF60" i="56"/>
  <c r="AF92" i="56"/>
  <c r="H35" i="52"/>
  <c r="I35" i="52" s="1"/>
  <c r="H67" i="52"/>
  <c r="I67" i="52" s="1"/>
  <c r="H31" i="52"/>
  <c r="I31" i="52" s="1"/>
  <c r="H63" i="52"/>
  <c r="I63" i="52" s="1"/>
  <c r="AF12" i="56"/>
  <c r="AF24" i="56"/>
  <c r="AF68" i="56"/>
  <c r="AF44" i="56"/>
  <c r="AF76" i="56"/>
  <c r="AF56" i="56"/>
  <c r="AF88" i="56"/>
  <c r="G48" i="58"/>
  <c r="G80" i="58"/>
  <c r="AF28" i="56"/>
  <c r="R35" i="52"/>
  <c r="H38" i="51" s="1"/>
  <c r="AF48" i="56"/>
  <c r="R67" i="52"/>
  <c r="H70" i="51" s="1"/>
  <c r="AF80" i="56"/>
  <c r="AF16" i="56"/>
  <c r="AF36" i="56"/>
  <c r="G44" i="58"/>
  <c r="G76" i="58"/>
  <c r="S43" i="52"/>
  <c r="I46" i="51" s="1"/>
  <c r="S75" i="52"/>
  <c r="I78" i="51" s="1"/>
  <c r="S39" i="52"/>
  <c r="I42" i="51" s="1"/>
  <c r="S71" i="52"/>
  <c r="I74" i="51" s="1"/>
  <c r="S31" i="52"/>
  <c r="I34" i="51" s="1"/>
  <c r="S63" i="52"/>
  <c r="I66" i="51" s="1"/>
  <c r="R71" i="52"/>
  <c r="H74" i="51" s="1"/>
  <c r="AV32" i="56"/>
  <c r="AV40" i="56"/>
  <c r="AF40" i="57"/>
  <c r="AF72" i="57"/>
  <c r="H32" i="57"/>
  <c r="H64" i="57"/>
  <c r="AH16" i="56"/>
  <c r="AH24" i="56"/>
  <c r="AX36" i="57"/>
  <c r="AH48" i="56"/>
  <c r="AX56" i="56"/>
  <c r="AP60" i="57"/>
  <c r="AX68" i="57"/>
  <c r="AP80" i="56"/>
  <c r="AX88" i="56"/>
  <c r="AP92" i="57"/>
  <c r="AV40" i="57"/>
  <c r="AV72" i="57"/>
  <c r="X32" i="57"/>
  <c r="X64" i="57"/>
  <c r="R39" i="52"/>
  <c r="H42" i="51" s="1"/>
  <c r="R27" i="52"/>
  <c r="H30" i="51" s="1"/>
  <c r="R59" i="52"/>
  <c r="H62" i="51" s="1"/>
  <c r="R91" i="52"/>
  <c r="H94" i="51" s="1"/>
  <c r="G36" i="58"/>
  <c r="G68" i="58"/>
  <c r="S35" i="52"/>
  <c r="I38" i="51" s="1"/>
  <c r="S67" i="52"/>
  <c r="I70" i="51" s="1"/>
  <c r="R32" i="57"/>
  <c r="R36" i="57"/>
  <c r="R64" i="57"/>
  <c r="R68" i="57"/>
  <c r="AV20" i="57"/>
  <c r="AV52" i="57"/>
  <c r="AV84" i="57"/>
  <c r="X12" i="57"/>
  <c r="X44" i="57"/>
  <c r="X76" i="57"/>
  <c r="H27" i="52"/>
  <c r="I27" i="52" s="1"/>
  <c r="H59" i="52"/>
  <c r="I59" i="52" s="1"/>
  <c r="H91" i="52"/>
  <c r="I91" i="52" s="1"/>
  <c r="P20" i="57"/>
  <c r="AV36" i="57"/>
  <c r="AV68" i="57"/>
  <c r="X28" i="57"/>
  <c r="X60" i="57"/>
  <c r="X92" i="57"/>
  <c r="AV12" i="56"/>
  <c r="AV24" i="56"/>
  <c r="AN32" i="56"/>
  <c r="AN36" i="57"/>
  <c r="AN44" i="56"/>
  <c r="AF72" i="56"/>
  <c r="AF84" i="56"/>
  <c r="AV16" i="57"/>
  <c r="AV48" i="57"/>
  <c r="AV80" i="57"/>
  <c r="X40" i="57"/>
  <c r="X72" i="57"/>
  <c r="AN84" i="56"/>
  <c r="P52" i="57"/>
  <c r="AP12" i="56"/>
  <c r="AP16" i="56"/>
  <c r="AP28" i="57"/>
  <c r="AP48" i="56"/>
  <c r="Z32" i="57"/>
  <c r="R56" i="57"/>
  <c r="Z64" i="57"/>
  <c r="R88" i="57"/>
  <c r="AV56" i="56"/>
  <c r="AN68" i="57"/>
  <c r="AN76" i="56"/>
  <c r="AV88" i="56"/>
  <c r="P84" i="57"/>
  <c r="AF12" i="57"/>
  <c r="AF44" i="57"/>
  <c r="AF76" i="57"/>
  <c r="H36" i="57"/>
  <c r="H68" i="57"/>
  <c r="AV48" i="56"/>
  <c r="AV80" i="56"/>
  <c r="AF20" i="57"/>
  <c r="AF36" i="57"/>
  <c r="AF52" i="57"/>
  <c r="AF68" i="57"/>
  <c r="AF84" i="57"/>
  <c r="H12" i="57"/>
  <c r="H28" i="57"/>
  <c r="H44" i="57"/>
  <c r="H60" i="57"/>
  <c r="H76" i="57"/>
  <c r="H92" i="57"/>
  <c r="AX12" i="57"/>
  <c r="AX24" i="56"/>
  <c r="AP28" i="56"/>
  <c r="AX32" i="56"/>
  <c r="AH36" i="57"/>
  <c r="AH40" i="57"/>
  <c r="AX44" i="57"/>
  <c r="AH56" i="56"/>
  <c r="AP60" i="56"/>
  <c r="AH64" i="56"/>
  <c r="AH68" i="57"/>
  <c r="AH72" i="57"/>
  <c r="AX76" i="57"/>
  <c r="AH88" i="56"/>
  <c r="AH92" i="56"/>
  <c r="Z12" i="57"/>
  <c r="Z36" i="57"/>
  <c r="Z44" i="57"/>
  <c r="Z68" i="57"/>
  <c r="Z76" i="57"/>
  <c r="AP24" i="56"/>
  <c r="AX28" i="56"/>
  <c r="AH32" i="57"/>
  <c r="AP36" i="57"/>
  <c r="AP40" i="57"/>
  <c r="AP56" i="56"/>
  <c r="AX60" i="56"/>
  <c r="AH64" i="57"/>
  <c r="AP68" i="57"/>
  <c r="AP72" i="57"/>
  <c r="AP88" i="56"/>
  <c r="AP92" i="56"/>
  <c r="J32" i="57"/>
  <c r="J36" i="57"/>
  <c r="Z40" i="57"/>
  <c r="J64" i="57"/>
  <c r="J68" i="57"/>
  <c r="Z72" i="57"/>
  <c r="Q19" i="52"/>
  <c r="G22" i="51" s="1"/>
  <c r="Q51" i="52"/>
  <c r="G54" i="51" s="1"/>
  <c r="AN24" i="57"/>
  <c r="Q39" i="52"/>
  <c r="G42" i="51" s="1"/>
  <c r="Q71" i="52"/>
  <c r="G74" i="51" s="1"/>
  <c r="O71" i="52"/>
  <c r="AV76" i="56"/>
  <c r="H11" i="52"/>
  <c r="I11" i="52" s="1"/>
  <c r="AH84" i="56"/>
  <c r="AV92" i="57"/>
  <c r="X52" i="57"/>
  <c r="Q59" i="52"/>
  <c r="G62" i="51" s="1"/>
  <c r="P12" i="56"/>
  <c r="P92" i="57"/>
  <c r="AF88" i="57"/>
  <c r="H48" i="57"/>
  <c r="AP32" i="57"/>
  <c r="AP52" i="56"/>
  <c r="AP64" i="57"/>
  <c r="AP84" i="56"/>
  <c r="J28" i="57"/>
  <c r="J60" i="57"/>
  <c r="AX20" i="56"/>
  <c r="AX52" i="56"/>
  <c r="AX60" i="57"/>
  <c r="AX76" i="56"/>
  <c r="AP88" i="57"/>
  <c r="R28" i="57"/>
  <c r="R92" i="57"/>
  <c r="AN16" i="56"/>
  <c r="AN20" i="57"/>
  <c r="AN28" i="56"/>
  <c r="Q35" i="52"/>
  <c r="G38" i="51" s="1"/>
  <c r="AN40" i="56"/>
  <c r="AN52" i="57"/>
  <c r="AN60" i="56"/>
  <c r="Q67" i="52"/>
  <c r="G70" i="51" s="1"/>
  <c r="AV72" i="56"/>
  <c r="AN84" i="57"/>
  <c r="AN92" i="56"/>
  <c r="X12" i="56"/>
  <c r="P36" i="57"/>
  <c r="P68" i="57"/>
  <c r="AF28" i="57"/>
  <c r="AF60" i="57"/>
  <c r="AF92" i="57"/>
  <c r="H20" i="57"/>
  <c r="H52" i="57"/>
  <c r="H84" i="57"/>
  <c r="AH12" i="56"/>
  <c r="AX16" i="56"/>
  <c r="AH20" i="57"/>
  <c r="AP24" i="57"/>
  <c r="AH28" i="57"/>
  <c r="AX40" i="56"/>
  <c r="AH44" i="56"/>
  <c r="AX48" i="56"/>
  <c r="AX52" i="57"/>
  <c r="AP56" i="57"/>
  <c r="AH60" i="57"/>
  <c r="AH72" i="56"/>
  <c r="AH76" i="56"/>
  <c r="AX80" i="56"/>
  <c r="AH84" i="57"/>
  <c r="AH88" i="57"/>
  <c r="AH92" i="57"/>
  <c r="R12" i="56"/>
  <c r="J20" i="57"/>
  <c r="R24" i="57"/>
  <c r="Z28" i="57"/>
  <c r="Z52" i="57"/>
  <c r="Z56" i="57"/>
  <c r="Z60" i="57"/>
  <c r="R84" i="57"/>
  <c r="Z88" i="57"/>
  <c r="Z92" i="57"/>
  <c r="R40" i="57"/>
  <c r="R72" i="57"/>
  <c r="AN56" i="57"/>
  <c r="AN88" i="57"/>
  <c r="AH52" i="56"/>
  <c r="AV64" i="56"/>
  <c r="AF56" i="57"/>
  <c r="H16" i="57"/>
  <c r="AP20" i="56"/>
  <c r="J92" i="57"/>
  <c r="AV28" i="56"/>
  <c r="Q47" i="52"/>
  <c r="G50" i="51" s="1"/>
  <c r="Q79" i="52"/>
  <c r="G82" i="51" s="1"/>
  <c r="P48" i="57"/>
  <c r="P80" i="57"/>
  <c r="AH24" i="57"/>
  <c r="Z24" i="57"/>
  <c r="R60" i="57"/>
  <c r="R23" i="52"/>
  <c r="H26" i="51" s="1"/>
  <c r="R87" i="52"/>
  <c r="H90" i="51" s="1"/>
  <c r="R43" i="52"/>
  <c r="H46" i="51" s="1"/>
  <c r="R75" i="52"/>
  <c r="H78" i="51" s="1"/>
  <c r="G20" i="58"/>
  <c r="G52" i="58"/>
  <c r="G84" i="58"/>
  <c r="AV32" i="57"/>
  <c r="AV64" i="57"/>
  <c r="X24" i="57"/>
  <c r="X56" i="57"/>
  <c r="X88" i="57"/>
  <c r="Q11" i="52"/>
  <c r="G14" i="51" s="1"/>
  <c r="O23" i="52"/>
  <c r="Q23" i="52"/>
  <c r="G26" i="51" s="1"/>
  <c r="AN40" i="57"/>
  <c r="Q55" i="52"/>
  <c r="G58" i="51" s="1"/>
  <c r="AV60" i="56"/>
  <c r="AN68" i="56"/>
  <c r="AN72" i="57"/>
  <c r="Q87" i="52"/>
  <c r="G90" i="51" s="1"/>
  <c r="AV92" i="56"/>
  <c r="P12" i="57"/>
  <c r="P24" i="57"/>
  <c r="P56" i="57"/>
  <c r="P88" i="57"/>
  <c r="AX12" i="56"/>
  <c r="AP16" i="57"/>
  <c r="AP20" i="57"/>
  <c r="AX24" i="57"/>
  <c r="AX36" i="56"/>
  <c r="AH40" i="56"/>
  <c r="AP44" i="56"/>
  <c r="AP48" i="57"/>
  <c r="AH52" i="57"/>
  <c r="AX56" i="57"/>
  <c r="AH68" i="56"/>
  <c r="AP72" i="56"/>
  <c r="AP76" i="56"/>
  <c r="AH80" i="57"/>
  <c r="AP84" i="57"/>
  <c r="AX88" i="57"/>
  <c r="S19" i="52"/>
  <c r="I22" i="51" s="1"/>
  <c r="S51" i="52"/>
  <c r="I54" i="51" s="1"/>
  <c r="S83" i="52"/>
  <c r="I86" i="51" s="1"/>
  <c r="Z12" i="56"/>
  <c r="J16" i="57"/>
  <c r="R20" i="57"/>
  <c r="J24" i="57"/>
  <c r="Z48" i="57"/>
  <c r="J52" i="57"/>
  <c r="J56" i="57"/>
  <c r="J80" i="57"/>
  <c r="J84" i="57"/>
  <c r="J88" i="57"/>
  <c r="Q83" i="52"/>
  <c r="G86" i="51" s="1"/>
  <c r="AN12" i="57"/>
  <c r="AV44" i="56"/>
  <c r="AN64" i="56"/>
  <c r="P40" i="57"/>
  <c r="AN44" i="57"/>
  <c r="AN76" i="57"/>
  <c r="P28" i="57"/>
  <c r="P60" i="57"/>
  <c r="H80" i="57"/>
  <c r="AX28" i="57"/>
  <c r="AV20" i="56"/>
  <c r="AN64" i="57"/>
  <c r="AX44" i="56"/>
  <c r="AH56" i="57"/>
  <c r="AX64" i="57"/>
  <c r="AH80" i="56"/>
  <c r="R11" i="52"/>
  <c r="H14" i="51" s="1"/>
  <c r="G16" i="58"/>
  <c r="E14" i="58"/>
  <c r="R31" i="52"/>
  <c r="H34" i="51" s="1"/>
  <c r="R63" i="52"/>
  <c r="H66" i="51" s="1"/>
  <c r="G24" i="58"/>
  <c r="G56" i="58"/>
  <c r="G88" i="58"/>
  <c r="AV12" i="57"/>
  <c r="AV44" i="57"/>
  <c r="AV76" i="57"/>
  <c r="X36" i="57"/>
  <c r="X68" i="57"/>
  <c r="AV16" i="56"/>
  <c r="AN28" i="57"/>
  <c r="AN36" i="56"/>
  <c r="Q43" i="52"/>
  <c r="G46" i="51" s="1"/>
  <c r="AN48" i="56"/>
  <c r="AN60" i="57"/>
  <c r="AV68" i="56"/>
  <c r="Q75" i="52"/>
  <c r="G78" i="51" s="1"/>
  <c r="AN80" i="56"/>
  <c r="AN92" i="57"/>
  <c r="P44" i="57"/>
  <c r="P76" i="57"/>
  <c r="AF16" i="57"/>
  <c r="AF32" i="57"/>
  <c r="AF48" i="57"/>
  <c r="AF64" i="57"/>
  <c r="AF80" i="57"/>
  <c r="H24" i="57"/>
  <c r="H40" i="57"/>
  <c r="H56" i="57"/>
  <c r="H72" i="57"/>
  <c r="H88" i="57"/>
  <c r="F14" i="58"/>
  <c r="AH12" i="57"/>
  <c r="AH16" i="57"/>
  <c r="AX20" i="57"/>
  <c r="AH32" i="56"/>
  <c r="AH36" i="56"/>
  <c r="AP40" i="56"/>
  <c r="AH44" i="57"/>
  <c r="AH48" i="57"/>
  <c r="AP52" i="57"/>
  <c r="AP64" i="56"/>
  <c r="AP68" i="56"/>
  <c r="AX72" i="56"/>
  <c r="AH76" i="57"/>
  <c r="AP80" i="57"/>
  <c r="AX84" i="57"/>
  <c r="S23" i="52"/>
  <c r="I26" i="51" s="1"/>
  <c r="S55" i="52"/>
  <c r="I58" i="51" s="1"/>
  <c r="S87" i="52"/>
  <c r="I90" i="51" s="1"/>
  <c r="R12" i="57"/>
  <c r="R16" i="57"/>
  <c r="Z20" i="57"/>
  <c r="R44" i="57"/>
  <c r="J48" i="57"/>
  <c r="R52" i="57"/>
  <c r="J76" i="57"/>
  <c r="R80" i="57"/>
  <c r="Z84" i="57"/>
  <c r="P72" i="57"/>
  <c r="AH20" i="56"/>
  <c r="AV28" i="57"/>
  <c r="AV60" i="57"/>
  <c r="X20" i="57"/>
  <c r="X84" i="57"/>
  <c r="AN20" i="56"/>
  <c r="Q27" i="52"/>
  <c r="G30" i="51" s="1"/>
  <c r="AN52" i="56"/>
  <c r="Q91" i="52"/>
  <c r="G94" i="51" s="1"/>
  <c r="AF24" i="57"/>
  <c r="Q15" i="52"/>
  <c r="G18" i="51" s="1"/>
  <c r="AN32" i="57"/>
  <c r="AV52" i="56"/>
  <c r="AN72" i="56"/>
  <c r="AV84" i="56"/>
  <c r="P16" i="57"/>
  <c r="AX32" i="57"/>
  <c r="AX84" i="56"/>
  <c r="AX92" i="57"/>
  <c r="J12" i="56"/>
  <c r="R55" i="52"/>
  <c r="H58" i="51" s="1"/>
  <c r="R19" i="52"/>
  <c r="H22" i="51" s="1"/>
  <c r="R51" i="52"/>
  <c r="H54" i="51" s="1"/>
  <c r="AF64" i="56"/>
  <c r="R83" i="52"/>
  <c r="H86" i="51" s="1"/>
  <c r="G28" i="58"/>
  <c r="G60" i="58"/>
  <c r="G92" i="58"/>
  <c r="AV24" i="57"/>
  <c r="AV56" i="57"/>
  <c r="AV88" i="57"/>
  <c r="X16" i="57"/>
  <c r="X48" i="57"/>
  <c r="X80" i="57"/>
  <c r="AN12" i="56"/>
  <c r="AN16" i="57"/>
  <c r="AN24" i="56"/>
  <c r="Q31" i="52"/>
  <c r="G34" i="51" s="1"/>
  <c r="AV36" i="56"/>
  <c r="AN48" i="57"/>
  <c r="AN56" i="56"/>
  <c r="Q63" i="52"/>
  <c r="G66" i="51" s="1"/>
  <c r="AN80" i="57"/>
  <c r="AN88" i="56"/>
  <c r="P32" i="57"/>
  <c r="S32" i="57" s="1"/>
  <c r="P64" i="57"/>
  <c r="AP12" i="57"/>
  <c r="AX16" i="57"/>
  <c r="AH28" i="56"/>
  <c r="AP32" i="56"/>
  <c r="AP36" i="56"/>
  <c r="AX40" i="57"/>
  <c r="AP44" i="57"/>
  <c r="AX48" i="57"/>
  <c r="AH60" i="56"/>
  <c r="AX64" i="56"/>
  <c r="AX68" i="56"/>
  <c r="AX72" i="57"/>
  <c r="AP76" i="57"/>
  <c r="AX80" i="57"/>
  <c r="AX92" i="56"/>
  <c r="S27" i="52"/>
  <c r="I30" i="51" s="1"/>
  <c r="S59" i="52"/>
  <c r="I62" i="51" s="1"/>
  <c r="S91" i="52"/>
  <c r="I94" i="51" s="1"/>
  <c r="J12" i="57"/>
  <c r="Z16" i="57"/>
  <c r="J40" i="57"/>
  <c r="J44" i="57"/>
  <c r="R48" i="57"/>
  <c r="J72" i="57"/>
  <c r="R76" i="57"/>
  <c r="Z80" i="57"/>
  <c r="AI28" i="56" l="1"/>
  <c r="Q75" i="71"/>
  <c r="F78" i="70" s="1"/>
  <c r="L78" i="37" s="1"/>
  <c r="K50" i="37"/>
  <c r="AA84" i="56"/>
  <c r="Q47" i="71"/>
  <c r="F50" i="70" s="1"/>
  <c r="L50" i="37" s="1"/>
  <c r="K12" i="56"/>
  <c r="Q39" i="71"/>
  <c r="F42" i="70" s="1"/>
  <c r="E78" i="70"/>
  <c r="K78" i="37" s="1"/>
  <c r="E42" i="70"/>
  <c r="K42" i="37" s="1"/>
  <c r="E62" i="70"/>
  <c r="Q83" i="71"/>
  <c r="F86" i="70" s="1"/>
  <c r="L86" i="37" s="1"/>
  <c r="E22" i="70"/>
  <c r="E26" i="70"/>
  <c r="E66" i="70"/>
  <c r="K66" i="37" s="1"/>
  <c r="E14" i="70"/>
  <c r="K14" i="37" s="1"/>
  <c r="E34" i="70"/>
  <c r="E90" i="70"/>
  <c r="K90" i="37" s="1"/>
  <c r="Q23" i="71"/>
  <c r="F26" i="70" s="1"/>
  <c r="Q87" i="71"/>
  <c r="F90" i="70" s="1"/>
  <c r="L90" i="37" s="1"/>
  <c r="Q19" i="71"/>
  <c r="F22" i="70" s="1"/>
  <c r="Q51" i="71"/>
  <c r="F54" i="70" s="1"/>
  <c r="K22" i="37"/>
  <c r="AY12" i="56"/>
  <c r="AY60" i="56"/>
  <c r="Q71" i="71"/>
  <c r="F74" i="70" s="1"/>
  <c r="Q11" i="71"/>
  <c r="F14" i="70" s="1"/>
  <c r="AI32" i="56"/>
  <c r="Q43" i="71"/>
  <c r="F46" i="70" s="1"/>
  <c r="Q31" i="71"/>
  <c r="F34" i="70" s="1"/>
  <c r="L34" i="37" s="1"/>
  <c r="L70" i="37"/>
  <c r="AI64" i="57"/>
  <c r="AI52" i="56"/>
  <c r="AI24" i="57"/>
  <c r="AI44" i="57"/>
  <c r="AY36" i="56"/>
  <c r="Q91" i="71"/>
  <c r="F94" i="70" s="1"/>
  <c r="AI72" i="57"/>
  <c r="AY16" i="57"/>
  <c r="K56" i="57"/>
  <c r="Q79" i="71"/>
  <c r="F82" i="70" s="1"/>
  <c r="AI64" i="56"/>
  <c r="E22" i="37"/>
  <c r="E54" i="37"/>
  <c r="E90" i="37"/>
  <c r="E26" i="37"/>
  <c r="K46" i="37"/>
  <c r="L38" i="37"/>
  <c r="L18" i="37"/>
  <c r="L66" i="37"/>
  <c r="L62" i="37"/>
  <c r="K38" i="37"/>
  <c r="K18" i="37"/>
  <c r="L30" i="37"/>
  <c r="E86" i="37"/>
  <c r="K54" i="37"/>
  <c r="K86" i="37"/>
  <c r="K82" i="37"/>
  <c r="K30" i="37"/>
  <c r="E58" i="37"/>
  <c r="L58" i="37"/>
  <c r="F54" i="51"/>
  <c r="F46" i="51"/>
  <c r="F58" i="51"/>
  <c r="F34" i="51"/>
  <c r="F38" i="51"/>
  <c r="E66" i="51"/>
  <c r="E34" i="51"/>
  <c r="E74" i="51"/>
  <c r="E46" i="51"/>
  <c r="F18" i="51"/>
  <c r="F22" i="51"/>
  <c r="F86" i="51"/>
  <c r="F66" i="51"/>
  <c r="F70" i="51"/>
  <c r="F42" i="51"/>
  <c r="E94" i="51"/>
  <c r="E82" i="51"/>
  <c r="E62" i="51"/>
  <c r="E70" i="51"/>
  <c r="E18" i="51"/>
  <c r="F90" i="51"/>
  <c r="F94" i="51"/>
  <c r="E50" i="51"/>
  <c r="E42" i="51"/>
  <c r="E30" i="51"/>
  <c r="E38" i="51"/>
  <c r="F30" i="51"/>
  <c r="F78" i="51"/>
  <c r="F26" i="51"/>
  <c r="F50" i="51"/>
  <c r="F62" i="51"/>
  <c r="F74" i="51"/>
  <c r="F82" i="51"/>
  <c r="E78" i="51"/>
  <c r="AY40" i="57"/>
  <c r="AI40" i="56"/>
  <c r="AI88" i="56"/>
  <c r="AA36" i="57"/>
  <c r="AQ64" i="57"/>
  <c r="K68" i="57"/>
  <c r="AI20" i="56"/>
  <c r="AY28" i="56"/>
  <c r="AI84" i="56"/>
  <c r="AI92" i="56"/>
  <c r="AI80" i="56"/>
  <c r="AQ72" i="57"/>
  <c r="K44" i="57"/>
  <c r="AY20" i="57"/>
  <c r="AI24" i="56"/>
  <c r="AI16" i="56"/>
  <c r="AI48" i="56"/>
  <c r="AA60" i="57"/>
  <c r="AQ40" i="57"/>
  <c r="AI60" i="56"/>
  <c r="AY76" i="57"/>
  <c r="S56" i="57"/>
  <c r="AI12" i="56"/>
  <c r="AY48" i="56"/>
  <c r="AI56" i="56"/>
  <c r="AQ88" i="57"/>
  <c r="AA28" i="57"/>
  <c r="AA68" i="57"/>
  <c r="AY28" i="57"/>
  <c r="AI20" i="57"/>
  <c r="AI76" i="56"/>
  <c r="AY48" i="57"/>
  <c r="AQ48" i="57"/>
  <c r="AQ92" i="57"/>
  <c r="AI68" i="56"/>
  <c r="AY88" i="56"/>
  <c r="K36" i="57"/>
  <c r="G14" i="58"/>
  <c r="AQ76" i="56"/>
  <c r="AY32" i="56"/>
  <c r="AY68" i="57"/>
  <c r="AY20" i="56"/>
  <c r="AI44" i="56"/>
  <c r="AQ16" i="56"/>
  <c r="AY40" i="56"/>
  <c r="S72" i="57"/>
  <c r="AA32" i="57"/>
  <c r="S28" i="57"/>
  <c r="K64" i="57"/>
  <c r="S84" i="57"/>
  <c r="AA12" i="57"/>
  <c r="AQ12" i="56"/>
  <c r="AI36" i="56"/>
  <c r="AQ60" i="57"/>
  <c r="AQ60" i="56"/>
  <c r="K60" i="57"/>
  <c r="AI40" i="57"/>
  <c r="K88" i="57"/>
  <c r="AY44" i="57"/>
  <c r="S24" i="57"/>
  <c r="K28" i="57"/>
  <c r="AY56" i="56"/>
  <c r="AY80" i="57"/>
  <c r="AA48" i="57"/>
  <c r="AQ52" i="56"/>
  <c r="AY12" i="57"/>
  <c r="K32" i="57"/>
  <c r="AQ32" i="56"/>
  <c r="AQ80" i="57"/>
  <c r="AY84" i="57"/>
  <c r="AQ80" i="56"/>
  <c r="S88" i="57"/>
  <c r="S36" i="57"/>
  <c r="AA20" i="57"/>
  <c r="AA92" i="57"/>
  <c r="AA64" i="57"/>
  <c r="AY72" i="57"/>
  <c r="AY84" i="56"/>
  <c r="AI12" i="57"/>
  <c r="S80" i="57"/>
  <c r="AQ28" i="56"/>
  <c r="K76" i="57"/>
  <c r="AQ72" i="56"/>
  <c r="AQ24" i="56"/>
  <c r="S52" i="57"/>
  <c r="AI68" i="57"/>
  <c r="AY52" i="57"/>
  <c r="AI52" i="57"/>
  <c r="AI72" i="56"/>
  <c r="AY36" i="57"/>
  <c r="AA76" i="57"/>
  <c r="S20" i="57"/>
  <c r="S12" i="57"/>
  <c r="AA44" i="57"/>
  <c r="AY24" i="57"/>
  <c r="AQ56" i="56"/>
  <c r="K80" i="57"/>
  <c r="K92" i="57"/>
  <c r="AI84" i="57"/>
  <c r="AQ64" i="56"/>
  <c r="AI60" i="57"/>
  <c r="AQ92" i="56"/>
  <c r="S12" i="56"/>
  <c r="AA52" i="57"/>
  <c r="K12" i="57"/>
  <c r="AI16" i="57"/>
  <c r="AY68" i="56"/>
  <c r="AY92" i="56"/>
  <c r="AQ52" i="57"/>
  <c r="AA40" i="57"/>
  <c r="AI36" i="57"/>
  <c r="S16" i="57"/>
  <c r="AY44" i="56"/>
  <c r="S48" i="57"/>
  <c r="K52" i="57"/>
  <c r="AQ36" i="57"/>
  <c r="AQ44" i="56"/>
  <c r="AA56" i="57"/>
  <c r="AQ68" i="57"/>
  <c r="AQ48" i="56"/>
  <c r="AQ88" i="56"/>
  <c r="AQ76" i="57"/>
  <c r="K16" i="57"/>
  <c r="K20" i="57"/>
  <c r="AY24" i="56"/>
  <c r="S64" i="57"/>
  <c r="AI76" i="57"/>
  <c r="AI48" i="57"/>
  <c r="AQ28" i="57"/>
  <c r="AQ56" i="57"/>
  <c r="AY80" i="56"/>
  <c r="AQ84" i="56"/>
  <c r="AY60" i="57"/>
  <c r="AQ16" i="57"/>
  <c r="AY56" i="57"/>
  <c r="AI32" i="57"/>
  <c r="AY16" i="56"/>
  <c r="AY32" i="57"/>
  <c r="S68" i="57"/>
  <c r="AA72" i="57"/>
  <c r="F14" i="51"/>
  <c r="F12" i="51"/>
  <c r="AQ20" i="57"/>
  <c r="G7" i="58"/>
  <c r="S44" i="57"/>
  <c r="AQ44" i="57"/>
  <c r="AA88" i="57"/>
  <c r="AI56" i="57"/>
  <c r="AQ24" i="57"/>
  <c r="AA16" i="57"/>
  <c r="AY52" i="56"/>
  <c r="AQ20" i="56"/>
  <c r="K72" i="57"/>
  <c r="H14" i="37"/>
  <c r="AQ68" i="56"/>
  <c r="AI28" i="57"/>
  <c r="AA12" i="56"/>
  <c r="AQ84" i="57"/>
  <c r="AQ40" i="56"/>
  <c r="AI88" i="57"/>
  <c r="AY92" i="57"/>
  <c r="AA80" i="57"/>
  <c r="AI92" i="57"/>
  <c r="S76" i="57"/>
  <c r="AQ12" i="57"/>
  <c r="K48" i="57"/>
  <c r="E14" i="51"/>
  <c r="E12" i="51"/>
  <c r="AQ32" i="57"/>
  <c r="S60" i="57"/>
  <c r="K40" i="57"/>
  <c r="AI80" i="57"/>
  <c r="AY64" i="57"/>
  <c r="AY64" i="56"/>
  <c r="K84" i="57"/>
  <c r="AY72" i="56"/>
  <c r="AY76" i="56"/>
  <c r="AY88" i="57"/>
  <c r="AA84" i="57"/>
  <c r="K24" i="57"/>
  <c r="AQ36" i="56"/>
  <c r="S40" i="57"/>
  <c r="AA24" i="57"/>
  <c r="S92" i="57"/>
  <c r="K26" i="37" l="1"/>
  <c r="L42" i="37"/>
  <c r="E12" i="70"/>
  <c r="K12" i="37" s="1"/>
  <c r="K62" i="37"/>
  <c r="K34" i="37"/>
  <c r="L26" i="37"/>
  <c r="L54" i="37"/>
  <c r="L22" i="37"/>
  <c r="L46" i="37"/>
  <c r="L74" i="37"/>
  <c r="L14" i="37"/>
  <c r="F12" i="70"/>
  <c r="L82" i="37"/>
  <c r="G14" i="37"/>
  <c r="F30" i="37"/>
  <c r="F46" i="37"/>
  <c r="F58" i="37"/>
  <c r="F62" i="37"/>
  <c r="F86" i="37"/>
  <c r="F54" i="37"/>
  <c r="F50" i="37"/>
  <c r="F94" i="37"/>
  <c r="F38" i="37"/>
  <c r="F90" i="37"/>
  <c r="F22" i="37"/>
  <c r="F12" i="37"/>
  <c r="F82" i="37"/>
  <c r="F26" i="37"/>
  <c r="F42" i="37"/>
  <c r="F18" i="37"/>
  <c r="L94" i="37"/>
  <c r="F14" i="37"/>
  <c r="F70" i="37"/>
  <c r="F74" i="37"/>
  <c r="F78" i="37"/>
  <c r="F66" i="37"/>
  <c r="F34" i="37"/>
  <c r="G86" i="37"/>
  <c r="G26" i="37"/>
  <c r="I82" i="37"/>
  <c r="E42" i="37"/>
  <c r="E70" i="37"/>
  <c r="G82" i="37"/>
  <c r="E74" i="37"/>
  <c r="E66" i="37"/>
  <c r="I50" i="37"/>
  <c r="G78" i="37"/>
  <c r="I30" i="37"/>
  <c r="H82" i="37"/>
  <c r="H22" i="37"/>
  <c r="E62" i="37"/>
  <c r="I54" i="37"/>
  <c r="G22" i="37"/>
  <c r="E34" i="37"/>
  <c r="G74" i="37"/>
  <c r="H42" i="37"/>
  <c r="G30" i="37"/>
  <c r="I42" i="37"/>
  <c r="I46" i="37"/>
  <c r="H58" i="37"/>
  <c r="E50" i="37"/>
  <c r="E82" i="37"/>
  <c r="H66" i="37"/>
  <c r="H26" i="37"/>
  <c r="I34" i="37"/>
  <c r="I58" i="37"/>
  <c r="E78" i="37"/>
  <c r="I38" i="37"/>
  <c r="H94" i="37"/>
  <c r="H30" i="37"/>
  <c r="I14" i="37"/>
  <c r="H34" i="37"/>
  <c r="H38" i="37"/>
  <c r="G94" i="37"/>
  <c r="G42" i="37"/>
  <c r="H86" i="37"/>
  <c r="I62" i="37"/>
  <c r="G62" i="37"/>
  <c r="I78" i="37"/>
  <c r="I70" i="37"/>
  <c r="H18" i="37"/>
  <c r="I74" i="37"/>
  <c r="H54" i="37"/>
  <c r="G18" i="37"/>
  <c r="G70" i="37"/>
  <c r="I18" i="37"/>
  <c r="G38" i="37"/>
  <c r="H62" i="37"/>
  <c r="H78" i="37"/>
  <c r="G54" i="37"/>
  <c r="E38" i="37"/>
  <c r="E94" i="37"/>
  <c r="I94" i="37"/>
  <c r="G58" i="37"/>
  <c r="E12" i="37"/>
  <c r="H90" i="37"/>
  <c r="G50" i="37"/>
  <c r="I22" i="37"/>
  <c r="E30" i="37"/>
  <c r="E18" i="37"/>
  <c r="H70" i="37"/>
  <c r="I86" i="37"/>
  <c r="I90" i="37"/>
  <c r="E14" i="37"/>
  <c r="H74" i="37"/>
  <c r="H46" i="37"/>
  <c r="G46" i="37"/>
  <c r="G90" i="37"/>
  <c r="G34" i="37"/>
  <c r="H50" i="37"/>
  <c r="I66" i="37"/>
  <c r="E46" i="37"/>
  <c r="I26" i="37"/>
  <c r="G66" i="37"/>
  <c r="H12" i="51"/>
  <c r="G12" i="51"/>
  <c r="I12" i="51"/>
  <c r="I96" i="58"/>
  <c r="I64" i="58"/>
  <c r="I32" i="58"/>
  <c r="I92" i="58"/>
  <c r="I60" i="58"/>
  <c r="I28" i="58"/>
  <c r="I88" i="58"/>
  <c r="I24" i="58"/>
  <c r="I84" i="58"/>
  <c r="I52" i="58"/>
  <c r="I20" i="58"/>
  <c r="I80" i="58"/>
  <c r="I16" i="58"/>
  <c r="I44" i="58"/>
  <c r="I68" i="58"/>
  <c r="I56" i="58"/>
  <c r="I48" i="58"/>
  <c r="I76" i="58"/>
  <c r="I72" i="58"/>
  <c r="I40" i="58"/>
  <c r="I36" i="58"/>
  <c r="L12" i="37" l="1"/>
  <c r="G12" i="37"/>
  <c r="I12" i="37"/>
  <c r="H12" i="37"/>
  <c r="K16" i="58"/>
  <c r="D12" i="56"/>
  <c r="AB12" i="56" s="1"/>
  <c r="Q15" i="55" s="1"/>
  <c r="D12" i="57"/>
  <c r="AB12" i="57" s="1"/>
  <c r="AF15" i="55" s="1"/>
  <c r="D15" i="55"/>
  <c r="E15" i="55" s="1"/>
  <c r="K48" i="58"/>
  <c r="D44" i="56"/>
  <c r="D47" i="55"/>
  <c r="E47" i="55" s="1"/>
  <c r="D44" i="57"/>
  <c r="K96" i="58"/>
  <c r="D92" i="57"/>
  <c r="D92" i="56"/>
  <c r="D95" i="55"/>
  <c r="E95" i="55" s="1"/>
  <c r="D52" i="56"/>
  <c r="D55" i="55"/>
  <c r="E55" i="55" s="1"/>
  <c r="D52" i="57"/>
  <c r="K56" i="58"/>
  <c r="D64" i="57"/>
  <c r="K68" i="58"/>
  <c r="D64" i="56"/>
  <c r="D67" i="55"/>
  <c r="E67" i="55" s="1"/>
  <c r="D87" i="55"/>
  <c r="E87" i="55" s="1"/>
  <c r="K88" i="58"/>
  <c r="D84" i="57"/>
  <c r="D84" i="56"/>
  <c r="D40" i="56"/>
  <c r="D43" i="55"/>
  <c r="E43" i="55" s="1"/>
  <c r="D40" i="57"/>
  <c r="K44" i="58"/>
  <c r="D27" i="55"/>
  <c r="E27" i="55" s="1"/>
  <c r="D24" i="56"/>
  <c r="K28" i="58"/>
  <c r="D24" i="57"/>
  <c r="D32" i="57"/>
  <c r="K36" i="58"/>
  <c r="D32" i="56"/>
  <c r="D35" i="55"/>
  <c r="E35" i="55" s="1"/>
  <c r="D56" i="56"/>
  <c r="D59" i="55"/>
  <c r="E59" i="55" s="1"/>
  <c r="D56" i="57"/>
  <c r="K60" i="58"/>
  <c r="K84" i="58"/>
  <c r="D80" i="56"/>
  <c r="D80" i="57"/>
  <c r="D83" i="55"/>
  <c r="E83" i="55" s="1"/>
  <c r="D20" i="57"/>
  <c r="K24" i="58"/>
  <c r="D20" i="56"/>
  <c r="D23" i="55"/>
  <c r="E23" i="55" s="1"/>
  <c r="D36" i="56"/>
  <c r="D39" i="55"/>
  <c r="E39" i="55" s="1"/>
  <c r="K40" i="58"/>
  <c r="D36" i="57"/>
  <c r="D79" i="55"/>
  <c r="E79" i="55" s="1"/>
  <c r="D76" i="56"/>
  <c r="K80" i="58"/>
  <c r="D76" i="57"/>
  <c r="D88" i="56"/>
  <c r="D91" i="55"/>
  <c r="E91" i="55" s="1"/>
  <c r="K92" i="58"/>
  <c r="D88" i="57"/>
  <c r="D68" i="56"/>
  <c r="D71" i="55"/>
  <c r="E71" i="55" s="1"/>
  <c r="K72" i="58"/>
  <c r="D68" i="57"/>
  <c r="K20" i="58"/>
  <c r="D16" i="56"/>
  <c r="D19" i="55"/>
  <c r="E19" i="55" s="1"/>
  <c r="D16" i="57"/>
  <c r="K32" i="58"/>
  <c r="D28" i="57"/>
  <c r="D28" i="56"/>
  <c r="D31" i="55"/>
  <c r="E31" i="55" s="1"/>
  <c r="D72" i="57"/>
  <c r="D72" i="56"/>
  <c r="D75" i="55"/>
  <c r="E75" i="55" s="1"/>
  <c r="K76" i="58"/>
  <c r="K52" i="58"/>
  <c r="D48" i="57"/>
  <c r="D48" i="56"/>
  <c r="D51" i="55"/>
  <c r="E51" i="55" s="1"/>
  <c r="K64" i="58"/>
  <c r="D60" i="57"/>
  <c r="D60" i="56"/>
  <c r="D63" i="55"/>
  <c r="E63" i="55" s="1"/>
  <c r="L40" i="56" l="1"/>
  <c r="G43" i="55" s="1"/>
  <c r="AB40" i="56"/>
  <c r="T40" i="56"/>
  <c r="L84" i="56"/>
  <c r="T84" i="56"/>
  <c r="AB84" i="56"/>
  <c r="Q87" i="55" s="1"/>
  <c r="L68" i="56"/>
  <c r="G71" i="55" s="1"/>
  <c r="T68" i="56"/>
  <c r="L71" i="55" s="1"/>
  <c r="AB68" i="56"/>
  <c r="L88" i="56"/>
  <c r="AB88" i="56"/>
  <c r="Q91" i="55" s="1"/>
  <c r="T88" i="56"/>
  <c r="L36" i="56"/>
  <c r="AB36" i="56"/>
  <c r="Q39" i="55" s="1"/>
  <c r="T36" i="56"/>
  <c r="L39" i="55" s="1"/>
  <c r="L48" i="56"/>
  <c r="G51" i="55" s="1"/>
  <c r="AB48" i="56"/>
  <c r="T48" i="56"/>
  <c r="L28" i="56"/>
  <c r="G31" i="55" s="1"/>
  <c r="T28" i="56"/>
  <c r="AB28" i="56"/>
  <c r="L20" i="56"/>
  <c r="G23" i="55" s="1"/>
  <c r="T20" i="56"/>
  <c r="L23" i="55" s="1"/>
  <c r="AB20" i="56"/>
  <c r="Q23" i="55" s="1"/>
  <c r="L76" i="56"/>
  <c r="G79" i="55" s="1"/>
  <c r="T76" i="56"/>
  <c r="AB76" i="56"/>
  <c r="L24" i="56"/>
  <c r="T24" i="56"/>
  <c r="AB24" i="56"/>
  <c r="Q27" i="55" s="1"/>
  <c r="L44" i="56"/>
  <c r="G47" i="55" s="1"/>
  <c r="T44" i="56"/>
  <c r="L47" i="55" s="1"/>
  <c r="AB44" i="56"/>
  <c r="L56" i="56"/>
  <c r="T56" i="56"/>
  <c r="AB56" i="56"/>
  <c r="L52" i="56"/>
  <c r="G55" i="55" s="1"/>
  <c r="AB52" i="56"/>
  <c r="Q55" i="55" s="1"/>
  <c r="T52" i="56"/>
  <c r="L55" i="55" s="1"/>
  <c r="L60" i="56"/>
  <c r="G63" i="55" s="1"/>
  <c r="T60" i="56"/>
  <c r="L63" i="55" s="1"/>
  <c r="AB60" i="56"/>
  <c r="L32" i="56"/>
  <c r="T32" i="56"/>
  <c r="L35" i="55" s="1"/>
  <c r="AB32" i="56"/>
  <c r="Q35" i="55" s="1"/>
  <c r="L64" i="56"/>
  <c r="G67" i="55" s="1"/>
  <c r="T64" i="56"/>
  <c r="L67" i="55" s="1"/>
  <c r="AB64" i="56"/>
  <c r="Q67" i="55" s="1"/>
  <c r="L92" i="56"/>
  <c r="G95" i="55" s="1"/>
  <c r="T92" i="56"/>
  <c r="AB92" i="56"/>
  <c r="Q95" i="55" s="1"/>
  <c r="L72" i="56"/>
  <c r="G75" i="55" s="1"/>
  <c r="T72" i="56"/>
  <c r="AB72" i="56"/>
  <c r="Q75" i="55" s="1"/>
  <c r="L16" i="56"/>
  <c r="T16" i="56"/>
  <c r="L19" i="55" s="1"/>
  <c r="AB16" i="56"/>
  <c r="Q19" i="55" s="1"/>
  <c r="L80" i="56"/>
  <c r="AB80" i="56"/>
  <c r="Q83" i="55" s="1"/>
  <c r="T80" i="56"/>
  <c r="L83" i="55" s="1"/>
  <c r="T12" i="56"/>
  <c r="L15" i="55" s="1"/>
  <c r="AZ12" i="56"/>
  <c r="R15" i="55" s="1"/>
  <c r="S15" i="55" s="1"/>
  <c r="L12" i="56"/>
  <c r="G15" i="55" s="1"/>
  <c r="AR12" i="56"/>
  <c r="M15" i="55" s="1"/>
  <c r="AZ12" i="57"/>
  <c r="AG15" i="55" s="1"/>
  <c r="AH15" i="55" s="1"/>
  <c r="T12" i="57"/>
  <c r="AA15" i="55" s="1"/>
  <c r="AR12" i="57"/>
  <c r="AB15" i="55" s="1"/>
  <c r="AJ12" i="57"/>
  <c r="W15" i="55" s="1"/>
  <c r="L12" i="57"/>
  <c r="V15" i="55" s="1"/>
  <c r="AJ12" i="56"/>
  <c r="H15" i="55" s="1"/>
  <c r="K14" i="58"/>
  <c r="D13" i="55"/>
  <c r="AR48" i="57"/>
  <c r="AB51" i="55" s="1"/>
  <c r="AJ48" i="57"/>
  <c r="W51" i="55" s="1"/>
  <c r="AZ48" i="57"/>
  <c r="AG51" i="55" s="1"/>
  <c r="AB48" i="57"/>
  <c r="AF51" i="55" s="1"/>
  <c r="T48" i="57"/>
  <c r="AA51" i="55" s="1"/>
  <c r="L48" i="57"/>
  <c r="V51" i="55" s="1"/>
  <c r="AJ28" i="56"/>
  <c r="H31" i="55" s="1"/>
  <c r="L31" i="55"/>
  <c r="AR28" i="56"/>
  <c r="M31" i="55" s="1"/>
  <c r="AZ28" i="56"/>
  <c r="R31" i="55" s="1"/>
  <c r="Q31" i="55"/>
  <c r="AZ80" i="57"/>
  <c r="AG83" i="55" s="1"/>
  <c r="AB80" i="57"/>
  <c r="AF83" i="55" s="1"/>
  <c r="AR80" i="57"/>
  <c r="AB83" i="55" s="1"/>
  <c r="AJ80" i="57"/>
  <c r="W83" i="55" s="1"/>
  <c r="T80" i="57"/>
  <c r="AA83" i="55" s="1"/>
  <c r="L80" i="57"/>
  <c r="V83" i="55" s="1"/>
  <c r="AZ44" i="57"/>
  <c r="AG47" i="55" s="1"/>
  <c r="AJ44" i="57"/>
  <c r="W47" i="55" s="1"/>
  <c r="L44" i="57"/>
  <c r="V47" i="55" s="1"/>
  <c r="AR44" i="57"/>
  <c r="AB47" i="55" s="1"/>
  <c r="AB44" i="57"/>
  <c r="AF47" i="55" s="1"/>
  <c r="T44" i="57"/>
  <c r="AA47" i="55" s="1"/>
  <c r="L28" i="57"/>
  <c r="V31" i="55" s="1"/>
  <c r="AZ28" i="57"/>
  <c r="AG31" i="55" s="1"/>
  <c r="AB28" i="57"/>
  <c r="AF31" i="55" s="1"/>
  <c r="T28" i="57"/>
  <c r="AA31" i="55" s="1"/>
  <c r="AR28" i="57"/>
  <c r="AB31" i="55" s="1"/>
  <c r="AJ28" i="57"/>
  <c r="W31" i="55" s="1"/>
  <c r="AZ88" i="56"/>
  <c r="R91" i="55" s="1"/>
  <c r="AJ88" i="56"/>
  <c r="H91" i="55" s="1"/>
  <c r="G91" i="55"/>
  <c r="L91" i="55"/>
  <c r="AR88" i="56"/>
  <c r="M91" i="55" s="1"/>
  <c r="G39" i="55"/>
  <c r="AZ36" i="56"/>
  <c r="R39" i="55" s="1"/>
  <c r="AJ36" i="56"/>
  <c r="H39" i="55" s="1"/>
  <c r="AR36" i="56"/>
  <c r="M39" i="55" s="1"/>
  <c r="AZ80" i="56"/>
  <c r="R83" i="55" s="1"/>
  <c r="AR80" i="56"/>
  <c r="M83" i="55" s="1"/>
  <c r="G83" i="55"/>
  <c r="AJ80" i="56"/>
  <c r="H83" i="55" s="1"/>
  <c r="G35" i="55"/>
  <c r="AR32" i="56"/>
  <c r="M35" i="55" s="1"/>
  <c r="AJ32" i="56"/>
  <c r="H35" i="55" s="1"/>
  <c r="AZ32" i="56"/>
  <c r="R35" i="55" s="1"/>
  <c r="AZ40" i="57"/>
  <c r="AG43" i="55" s="1"/>
  <c r="AR40" i="57"/>
  <c r="AB43" i="55" s="1"/>
  <c r="AJ40" i="57"/>
  <c r="W43" i="55" s="1"/>
  <c r="T40" i="57"/>
  <c r="AA43" i="55" s="1"/>
  <c r="L40" i="57"/>
  <c r="V43" i="55" s="1"/>
  <c r="AB40" i="57"/>
  <c r="AF43" i="55" s="1"/>
  <c r="AB52" i="57"/>
  <c r="AF55" i="55" s="1"/>
  <c r="AR52" i="57"/>
  <c r="AB55" i="55" s="1"/>
  <c r="AZ52" i="57"/>
  <c r="AG55" i="55" s="1"/>
  <c r="T52" i="57"/>
  <c r="AA55" i="55" s="1"/>
  <c r="L52" i="57"/>
  <c r="V55" i="55" s="1"/>
  <c r="AJ52" i="57"/>
  <c r="W55" i="55" s="1"/>
  <c r="AJ64" i="56"/>
  <c r="H67" i="55" s="1"/>
  <c r="AZ64" i="56"/>
  <c r="R67" i="55" s="1"/>
  <c r="AR64" i="56"/>
  <c r="M67" i="55" s="1"/>
  <c r="AJ44" i="56"/>
  <c r="H47" i="55" s="1"/>
  <c r="Q47" i="55"/>
  <c r="AR44" i="56"/>
  <c r="M47" i="55" s="1"/>
  <c r="AZ44" i="56"/>
  <c r="R47" i="55" s="1"/>
  <c r="L60" i="57"/>
  <c r="V63" i="55" s="1"/>
  <c r="AR60" i="57"/>
  <c r="AB63" i="55" s="1"/>
  <c r="AB60" i="57"/>
  <c r="AF63" i="55" s="1"/>
  <c r="T60" i="57"/>
  <c r="AA63" i="55" s="1"/>
  <c r="AJ60" i="57"/>
  <c r="W63" i="55" s="1"/>
  <c r="AZ60" i="57"/>
  <c r="AG63" i="55" s="1"/>
  <c r="AR72" i="56"/>
  <c r="M75" i="55" s="1"/>
  <c r="AJ72" i="56"/>
  <c r="H75" i="55" s="1"/>
  <c r="L75" i="55"/>
  <c r="AZ72" i="56"/>
  <c r="R75" i="55" s="1"/>
  <c r="AR76" i="56"/>
  <c r="M79" i="55" s="1"/>
  <c r="AJ76" i="56"/>
  <c r="H79" i="55" s="1"/>
  <c r="L79" i="55"/>
  <c r="Q79" i="55"/>
  <c r="AZ76" i="56"/>
  <c r="R79" i="55" s="1"/>
  <c r="AZ20" i="56"/>
  <c r="R23" i="55" s="1"/>
  <c r="AR20" i="56"/>
  <c r="M23" i="55" s="1"/>
  <c r="AJ20" i="56"/>
  <c r="H23" i="55" s="1"/>
  <c r="AJ24" i="57"/>
  <c r="W27" i="55" s="1"/>
  <c r="AB24" i="57"/>
  <c r="AF27" i="55" s="1"/>
  <c r="AZ24" i="57"/>
  <c r="AG27" i="55" s="1"/>
  <c r="AR24" i="57"/>
  <c r="AB27" i="55" s="1"/>
  <c r="T24" i="57"/>
  <c r="AA27" i="55" s="1"/>
  <c r="L24" i="57"/>
  <c r="V27" i="55" s="1"/>
  <c r="L64" i="57"/>
  <c r="V67" i="55" s="1"/>
  <c r="AB64" i="57"/>
  <c r="AF67" i="55" s="1"/>
  <c r="AR64" i="57"/>
  <c r="AB67" i="55" s="1"/>
  <c r="AJ64" i="57"/>
  <c r="W67" i="55" s="1"/>
  <c r="T64" i="57"/>
  <c r="AA67" i="55" s="1"/>
  <c r="AZ64" i="57"/>
  <c r="AG67" i="55" s="1"/>
  <c r="AZ76" i="57"/>
  <c r="AG79" i="55" s="1"/>
  <c r="L76" i="57"/>
  <c r="V79" i="55" s="1"/>
  <c r="AR76" i="57"/>
  <c r="AB79" i="55" s="1"/>
  <c r="AJ76" i="57"/>
  <c r="W79" i="55" s="1"/>
  <c r="T76" i="57"/>
  <c r="AA79" i="55" s="1"/>
  <c r="AB76" i="57"/>
  <c r="AF79" i="55" s="1"/>
  <c r="AZ72" i="57"/>
  <c r="AG75" i="55" s="1"/>
  <c r="AJ72" i="57"/>
  <c r="W75" i="55" s="1"/>
  <c r="T72" i="57"/>
  <c r="AA75" i="55" s="1"/>
  <c r="AR72" i="57"/>
  <c r="AB75" i="55" s="1"/>
  <c r="AB72" i="57"/>
  <c r="AF75" i="55" s="1"/>
  <c r="L72" i="57"/>
  <c r="V75" i="55" s="1"/>
  <c r="G19" i="55"/>
  <c r="AZ16" i="56"/>
  <c r="R19" i="55" s="1"/>
  <c r="AJ16" i="56"/>
  <c r="H19" i="55" s="1"/>
  <c r="AR16" i="56"/>
  <c r="M19" i="55" s="1"/>
  <c r="AR56" i="57"/>
  <c r="AB59" i="55" s="1"/>
  <c r="AB56" i="57"/>
  <c r="AF59" i="55" s="1"/>
  <c r="T56" i="57"/>
  <c r="AA59" i="55" s="1"/>
  <c r="AZ56" i="57"/>
  <c r="AG59" i="55" s="1"/>
  <c r="L56" i="57"/>
  <c r="V59" i="55" s="1"/>
  <c r="AJ56" i="57"/>
  <c r="W59" i="55" s="1"/>
  <c r="L87" i="55"/>
  <c r="AZ84" i="56"/>
  <c r="R87" i="55" s="1"/>
  <c r="G87" i="55"/>
  <c r="AJ84" i="56"/>
  <c r="H87" i="55" s="1"/>
  <c r="AR84" i="56"/>
  <c r="M87" i="55" s="1"/>
  <c r="L95" i="55"/>
  <c r="AJ92" i="56"/>
  <c r="H95" i="55" s="1"/>
  <c r="AR92" i="56"/>
  <c r="M95" i="55" s="1"/>
  <c r="AZ92" i="56"/>
  <c r="R95" i="55" s="1"/>
  <c r="T88" i="57"/>
  <c r="AA91" i="55" s="1"/>
  <c r="AR88" i="57"/>
  <c r="AB91" i="55" s="1"/>
  <c r="AZ88" i="57"/>
  <c r="AG91" i="55" s="1"/>
  <c r="AB88" i="57"/>
  <c r="AF91" i="55" s="1"/>
  <c r="L88" i="57"/>
  <c r="V91" i="55" s="1"/>
  <c r="AJ88" i="57"/>
  <c r="W91" i="55" s="1"/>
  <c r="AZ36" i="57"/>
  <c r="AG39" i="55" s="1"/>
  <c r="L36" i="57"/>
  <c r="V39" i="55" s="1"/>
  <c r="T36" i="57"/>
  <c r="AA39" i="55" s="1"/>
  <c r="AB36" i="57"/>
  <c r="AF39" i="55" s="1"/>
  <c r="AJ36" i="57"/>
  <c r="W39" i="55" s="1"/>
  <c r="AR36" i="57"/>
  <c r="AB39" i="55" s="1"/>
  <c r="T20" i="57"/>
  <c r="AA23" i="55" s="1"/>
  <c r="L20" i="57"/>
  <c r="V23" i="55" s="1"/>
  <c r="AR20" i="57"/>
  <c r="AB23" i="55" s="1"/>
  <c r="AJ20" i="57"/>
  <c r="W23" i="55" s="1"/>
  <c r="AZ20" i="57"/>
  <c r="AG23" i="55" s="1"/>
  <c r="AB20" i="57"/>
  <c r="AF23" i="55" s="1"/>
  <c r="AZ24" i="56"/>
  <c r="R27" i="55" s="1"/>
  <c r="AR24" i="56"/>
  <c r="M27" i="55" s="1"/>
  <c r="L27" i="55"/>
  <c r="AJ24" i="56"/>
  <c r="H27" i="55" s="1"/>
  <c r="G27" i="55"/>
  <c r="T84" i="57"/>
  <c r="AA87" i="55" s="1"/>
  <c r="AZ84" i="57"/>
  <c r="AG87" i="55" s="1"/>
  <c r="AJ84" i="57"/>
  <c r="W87" i="55" s="1"/>
  <c r="L84" i="57"/>
  <c r="V87" i="55" s="1"/>
  <c r="AB84" i="57"/>
  <c r="AF87" i="55" s="1"/>
  <c r="AR84" i="57"/>
  <c r="AB87" i="55" s="1"/>
  <c r="AR92" i="57"/>
  <c r="AB95" i="55" s="1"/>
  <c r="AB92" i="57"/>
  <c r="AF95" i="55" s="1"/>
  <c r="L92" i="57"/>
  <c r="V95" i="55" s="1"/>
  <c r="AJ92" i="57"/>
  <c r="W95" i="55" s="1"/>
  <c r="AZ92" i="57"/>
  <c r="AG95" i="55" s="1"/>
  <c r="T92" i="57"/>
  <c r="AA95" i="55" s="1"/>
  <c r="AZ68" i="56"/>
  <c r="R71" i="55" s="1"/>
  <c r="AJ68" i="56"/>
  <c r="H71" i="55" s="1"/>
  <c r="Q71" i="55"/>
  <c r="AR68" i="56"/>
  <c r="M71" i="55" s="1"/>
  <c r="E13" i="55"/>
  <c r="AR60" i="56"/>
  <c r="M63" i="55" s="1"/>
  <c r="AJ60" i="56"/>
  <c r="H63" i="55" s="1"/>
  <c r="AZ60" i="56"/>
  <c r="R63" i="55" s="1"/>
  <c r="Q63" i="55"/>
  <c r="AR16" i="57"/>
  <c r="AB19" i="55" s="1"/>
  <c r="L16" i="57"/>
  <c r="V19" i="55" s="1"/>
  <c r="AZ16" i="57"/>
  <c r="AG19" i="55" s="1"/>
  <c r="T16" i="57"/>
  <c r="AA19" i="55" s="1"/>
  <c r="AB16" i="57"/>
  <c r="AF19" i="55" s="1"/>
  <c r="AJ16" i="57"/>
  <c r="W19" i="55" s="1"/>
  <c r="T32" i="57"/>
  <c r="AA35" i="55" s="1"/>
  <c r="AB32" i="57"/>
  <c r="AF35" i="55" s="1"/>
  <c r="L32" i="57"/>
  <c r="V35" i="55" s="1"/>
  <c r="AR32" i="57"/>
  <c r="AB35" i="55" s="1"/>
  <c r="AZ32" i="57"/>
  <c r="AG35" i="55" s="1"/>
  <c r="AJ32" i="57"/>
  <c r="W35" i="55" s="1"/>
  <c r="AJ40" i="56"/>
  <c r="H43" i="55" s="1"/>
  <c r="AZ40" i="56"/>
  <c r="R43" i="55" s="1"/>
  <c r="AR40" i="56"/>
  <c r="M43" i="55" s="1"/>
  <c r="Q43" i="55"/>
  <c r="L43" i="55"/>
  <c r="AZ52" i="56"/>
  <c r="R55" i="55" s="1"/>
  <c r="AJ52" i="56"/>
  <c r="H55" i="55" s="1"/>
  <c r="AR52" i="56"/>
  <c r="M55" i="55" s="1"/>
  <c r="AJ48" i="56"/>
  <c r="H51" i="55" s="1"/>
  <c r="AR48" i="56"/>
  <c r="M51" i="55" s="1"/>
  <c r="Q51" i="55"/>
  <c r="L51" i="55"/>
  <c r="AZ48" i="56"/>
  <c r="R51" i="55" s="1"/>
  <c r="L68" i="57"/>
  <c r="V71" i="55" s="1"/>
  <c r="AZ68" i="57"/>
  <c r="AG71" i="55" s="1"/>
  <c r="AJ68" i="57"/>
  <c r="W71" i="55" s="1"/>
  <c r="AB68" i="57"/>
  <c r="AF71" i="55" s="1"/>
  <c r="T68" i="57"/>
  <c r="AA71" i="55" s="1"/>
  <c r="AR68" i="57"/>
  <c r="AB71" i="55" s="1"/>
  <c r="AZ56" i="56"/>
  <c r="R59" i="55" s="1"/>
  <c r="Q59" i="55"/>
  <c r="AJ56" i="56"/>
  <c r="H59" i="55" s="1"/>
  <c r="AR56" i="56"/>
  <c r="M59" i="55" s="1"/>
  <c r="L59" i="55"/>
  <c r="G59" i="55"/>
  <c r="N15" i="55" l="1"/>
  <c r="I15" i="55"/>
  <c r="X15" i="55"/>
  <c r="AC15" i="55"/>
  <c r="T14" i="37"/>
  <c r="I59" i="55"/>
  <c r="J59" i="55" s="1"/>
  <c r="AC31" i="55"/>
  <c r="AC51" i="55"/>
  <c r="S75" i="55"/>
  <c r="T74" i="37" s="1"/>
  <c r="S83" i="55"/>
  <c r="S27" i="55"/>
  <c r="T27" i="55" s="1"/>
  <c r="AC35" i="55"/>
  <c r="AC19" i="55"/>
  <c r="AH87" i="55"/>
  <c r="X39" i="55"/>
  <c r="X95" i="55"/>
  <c r="AH19" i="55"/>
  <c r="X23" i="55"/>
  <c r="N23" i="55"/>
  <c r="N79" i="55"/>
  <c r="X55" i="55"/>
  <c r="AH27" i="55"/>
  <c r="AH95" i="55"/>
  <c r="X35" i="55"/>
  <c r="AC47" i="55"/>
  <c r="I43" i="55"/>
  <c r="N71" i="55"/>
  <c r="I19" i="55"/>
  <c r="I39" i="55"/>
  <c r="AC23" i="55"/>
  <c r="S95" i="55"/>
  <c r="S87" i="55"/>
  <c r="X75" i="55"/>
  <c r="AH67" i="55"/>
  <c r="I23" i="55"/>
  <c r="I79" i="55"/>
  <c r="S67" i="55"/>
  <c r="I83" i="55"/>
  <c r="X83" i="55"/>
  <c r="AC87" i="55"/>
  <c r="AH75" i="55"/>
  <c r="X67" i="55"/>
  <c r="S35" i="55"/>
  <c r="AH47" i="55"/>
  <c r="X51" i="55"/>
  <c r="N59" i="55"/>
  <c r="S43" i="55"/>
  <c r="X87" i="55"/>
  <c r="N27" i="55"/>
  <c r="AH91" i="55"/>
  <c r="N19" i="55"/>
  <c r="N67" i="55"/>
  <c r="X47" i="55"/>
  <c r="S19" i="55"/>
  <c r="AC63" i="55"/>
  <c r="I67" i="55"/>
  <c r="P66" i="37" s="1"/>
  <c r="AH31" i="55"/>
  <c r="AH51" i="55"/>
  <c r="T15" i="55"/>
  <c r="AI15" i="55"/>
  <c r="AC71" i="55"/>
  <c r="S39" i="55"/>
  <c r="AH71" i="55"/>
  <c r="I51" i="55"/>
  <c r="N43" i="55"/>
  <c r="N63" i="55"/>
  <c r="I71" i="55"/>
  <c r="X91" i="55"/>
  <c r="AC75" i="55"/>
  <c r="X79" i="55"/>
  <c r="X27" i="55"/>
  <c r="S23" i="55"/>
  <c r="N47" i="55"/>
  <c r="AH55" i="55"/>
  <c r="AH83" i="55"/>
  <c r="X19" i="55"/>
  <c r="I95" i="55"/>
  <c r="AC27" i="55"/>
  <c r="S47" i="55"/>
  <c r="X43" i="55"/>
  <c r="N91" i="55"/>
  <c r="I31" i="55"/>
  <c r="I63" i="55"/>
  <c r="AH43" i="55"/>
  <c r="N55" i="55"/>
  <c r="AH35" i="55"/>
  <c r="X71" i="55"/>
  <c r="S55" i="55"/>
  <c r="AH23" i="55"/>
  <c r="AH39" i="55"/>
  <c r="AC91" i="55"/>
  <c r="N95" i="55"/>
  <c r="X59" i="55"/>
  <c r="AC67" i="55"/>
  <c r="N75" i="55"/>
  <c r="AH63" i="55"/>
  <c r="I47" i="55"/>
  <c r="AC43" i="55"/>
  <c r="N35" i="55"/>
  <c r="N39" i="55"/>
  <c r="S91" i="55"/>
  <c r="S31" i="55"/>
  <c r="AC95" i="55"/>
  <c r="S59" i="55"/>
  <c r="S51" i="55"/>
  <c r="I55" i="55"/>
  <c r="S63" i="55"/>
  <c r="S71" i="55"/>
  <c r="AC39" i="55"/>
  <c r="N87" i="55"/>
  <c r="AH59" i="55"/>
  <c r="AH79" i="55"/>
  <c r="S79" i="55"/>
  <c r="I75" i="55"/>
  <c r="I35" i="55"/>
  <c r="I91" i="55"/>
  <c r="X31" i="55"/>
  <c r="N51" i="55"/>
  <c r="I27" i="55"/>
  <c r="I87" i="55"/>
  <c r="AC59" i="55"/>
  <c r="AC79" i="55"/>
  <c r="X63" i="55"/>
  <c r="AC55" i="55"/>
  <c r="N83" i="55"/>
  <c r="AC83" i="55"/>
  <c r="N31" i="55"/>
  <c r="AA14" i="37"/>
  <c r="Y15" i="55" l="1"/>
  <c r="W14" i="37"/>
  <c r="O15" i="55"/>
  <c r="S14" i="37" s="1"/>
  <c r="R14" i="37"/>
  <c r="P14" i="37"/>
  <c r="J15" i="55"/>
  <c r="Y35" i="55"/>
  <c r="X34" i="37" s="1"/>
  <c r="Y14" i="37"/>
  <c r="AD15" i="55"/>
  <c r="Z14" i="37" s="1"/>
  <c r="Y30" i="37"/>
  <c r="T86" i="37"/>
  <c r="Y50" i="37"/>
  <c r="T87" i="55"/>
  <c r="U86" i="37" s="1"/>
  <c r="W34" i="37"/>
  <c r="Y86" i="37"/>
  <c r="W94" i="37"/>
  <c r="Y95" i="55"/>
  <c r="X94" i="37" s="1"/>
  <c r="AD51" i="55"/>
  <c r="Z50" i="37" s="1"/>
  <c r="AD31" i="55"/>
  <c r="Z30" i="37" s="1"/>
  <c r="W86" i="37"/>
  <c r="AD87" i="55"/>
  <c r="Z86" i="37" s="1"/>
  <c r="AI79" i="55"/>
  <c r="T51" i="55"/>
  <c r="J47" i="55"/>
  <c r="AI23" i="55"/>
  <c r="J31" i="55"/>
  <c r="AD75" i="55"/>
  <c r="X14" i="37"/>
  <c r="W46" i="37"/>
  <c r="Y51" i="55"/>
  <c r="T66" i="37"/>
  <c r="P38" i="37"/>
  <c r="Y55" i="55"/>
  <c r="AD19" i="55"/>
  <c r="AD83" i="55"/>
  <c r="O51" i="55"/>
  <c r="AI59" i="55"/>
  <c r="T59" i="55"/>
  <c r="AI63" i="55"/>
  <c r="T55" i="55"/>
  <c r="O91" i="55"/>
  <c r="Y91" i="55"/>
  <c r="AD71" i="55"/>
  <c r="U26" i="37"/>
  <c r="R66" i="37"/>
  <c r="AA46" i="37"/>
  <c r="P78" i="37"/>
  <c r="P18" i="37"/>
  <c r="O79" i="55"/>
  <c r="AD35" i="55"/>
  <c r="O83" i="55"/>
  <c r="O87" i="55"/>
  <c r="AD95" i="55"/>
  <c r="O75" i="55"/>
  <c r="Y71" i="55"/>
  <c r="Y43" i="55"/>
  <c r="AI83" i="55"/>
  <c r="J71" i="55"/>
  <c r="R18" i="37"/>
  <c r="T35" i="55"/>
  <c r="J23" i="55"/>
  <c r="O71" i="55"/>
  <c r="O23" i="55"/>
  <c r="T26" i="37"/>
  <c r="Y31" i="55"/>
  <c r="AD39" i="55"/>
  <c r="T31" i="55"/>
  <c r="AD67" i="55"/>
  <c r="AI35" i="55"/>
  <c r="AI55" i="55"/>
  <c r="O63" i="55"/>
  <c r="AI51" i="55"/>
  <c r="AI91" i="55"/>
  <c r="Y67" i="55"/>
  <c r="AI67" i="55"/>
  <c r="J43" i="55"/>
  <c r="Y23" i="55"/>
  <c r="T82" i="37"/>
  <c r="J91" i="55"/>
  <c r="T91" i="55"/>
  <c r="Y59" i="55"/>
  <c r="O55" i="55"/>
  <c r="T47" i="55"/>
  <c r="O47" i="55"/>
  <c r="O43" i="55"/>
  <c r="AI31" i="55"/>
  <c r="O27" i="55"/>
  <c r="AI75" i="55"/>
  <c r="W74" i="37"/>
  <c r="AD47" i="55"/>
  <c r="AI19" i="55"/>
  <c r="T75" i="55"/>
  <c r="AD55" i="55"/>
  <c r="T71" i="55"/>
  <c r="O39" i="55"/>
  <c r="O95" i="55"/>
  <c r="AD27" i="55"/>
  <c r="T23" i="55"/>
  <c r="J51" i="55"/>
  <c r="Q58" i="37"/>
  <c r="J67" i="55"/>
  <c r="O31" i="55"/>
  <c r="Y63" i="55"/>
  <c r="AD79" i="55"/>
  <c r="AD59" i="55"/>
  <c r="J75" i="55"/>
  <c r="T63" i="55"/>
  <c r="O35" i="55"/>
  <c r="AD91" i="55"/>
  <c r="AI43" i="55"/>
  <c r="J95" i="55"/>
  <c r="Y27" i="55"/>
  <c r="AI71" i="55"/>
  <c r="AB14" i="37"/>
  <c r="Y62" i="37"/>
  <c r="T43" i="55"/>
  <c r="W82" i="37"/>
  <c r="T94" i="37"/>
  <c r="AA94" i="37"/>
  <c r="W38" i="37"/>
  <c r="J27" i="55"/>
  <c r="J35" i="55"/>
  <c r="J87" i="55"/>
  <c r="T79" i="55"/>
  <c r="J55" i="55"/>
  <c r="AD43" i="55"/>
  <c r="AI39" i="55"/>
  <c r="J63" i="55"/>
  <c r="Y19" i="55"/>
  <c r="Y79" i="55"/>
  <c r="T39" i="55"/>
  <c r="Y87" i="55"/>
  <c r="U14" i="37"/>
  <c r="T18" i="37"/>
  <c r="O59" i="55"/>
  <c r="P82" i="37"/>
  <c r="AD23" i="55"/>
  <c r="AI27" i="55"/>
  <c r="AI87" i="55"/>
  <c r="P58" i="37"/>
  <c r="R26" i="37"/>
  <c r="R78" i="37"/>
  <c r="AA86" i="37"/>
  <c r="AA26" i="37"/>
  <c r="J79" i="55"/>
  <c r="O67" i="55"/>
  <c r="J19" i="55"/>
  <c r="Y22" i="37"/>
  <c r="AI47" i="55"/>
  <c r="Y34" i="37"/>
  <c r="T83" i="55"/>
  <c r="AA18" i="37"/>
  <c r="Y18" i="37"/>
  <c r="AA74" i="37"/>
  <c r="T42" i="37"/>
  <c r="AD63" i="55"/>
  <c r="Y39" i="55"/>
  <c r="T95" i="55"/>
  <c r="Y83" i="55"/>
  <c r="AI95" i="55"/>
  <c r="W22" i="37"/>
  <c r="P42" i="37"/>
  <c r="W66" i="37"/>
  <c r="Y46" i="37"/>
  <c r="AA50" i="37"/>
  <c r="AA66" i="37"/>
  <c r="Y75" i="55"/>
  <c r="AA90" i="37"/>
  <c r="P22" i="37"/>
  <c r="T19" i="55"/>
  <c r="R70" i="37"/>
  <c r="R22" i="37"/>
  <c r="O19" i="55"/>
  <c r="T34" i="37"/>
  <c r="T67" i="55"/>
  <c r="Y47" i="55"/>
  <c r="J39" i="55"/>
  <c r="W54" i="37"/>
  <c r="W50" i="37"/>
  <c r="R58" i="37"/>
  <c r="AH13" i="55"/>
  <c r="AA30" i="37"/>
  <c r="J83" i="55"/>
  <c r="T70" i="37"/>
  <c r="R34" i="37"/>
  <c r="Y90" i="37"/>
  <c r="W18" i="37"/>
  <c r="P50" i="37"/>
  <c r="Y70" i="37"/>
  <c r="Y54" i="37"/>
  <c r="R50" i="37"/>
  <c r="P74" i="37"/>
  <c r="Y42" i="37"/>
  <c r="AA38" i="37"/>
  <c r="P62" i="37"/>
  <c r="T46" i="37"/>
  <c r="R46" i="37"/>
  <c r="P70" i="37"/>
  <c r="AA70" i="37"/>
  <c r="Y78" i="37"/>
  <c r="R82" i="37"/>
  <c r="Z38" i="37"/>
  <c r="Y38" i="37"/>
  <c r="AA54" i="37"/>
  <c r="W62" i="37"/>
  <c r="P26" i="37"/>
  <c r="T78" i="37"/>
  <c r="Y94" i="37"/>
  <c r="P46" i="37"/>
  <c r="AB22" i="37"/>
  <c r="AA22" i="37"/>
  <c r="P30" i="37"/>
  <c r="T22" i="37"/>
  <c r="S13" i="55"/>
  <c r="R62" i="37"/>
  <c r="X13" i="55"/>
  <c r="T54" i="37"/>
  <c r="AA42" i="37"/>
  <c r="W30" i="37"/>
  <c r="T62" i="37"/>
  <c r="R74" i="37"/>
  <c r="W70" i="37"/>
  <c r="Y26" i="37"/>
  <c r="W78" i="37"/>
  <c r="AA62" i="37"/>
  <c r="W26" i="37"/>
  <c r="Y82" i="37"/>
  <c r="P90" i="37"/>
  <c r="AA78" i="37"/>
  <c r="P54" i="37"/>
  <c r="T30" i="37"/>
  <c r="Y66" i="37"/>
  <c r="AA34" i="37"/>
  <c r="R90" i="37"/>
  <c r="Y74" i="37"/>
  <c r="T38" i="37"/>
  <c r="Y58" i="37"/>
  <c r="P34" i="37"/>
  <c r="AA58" i="37"/>
  <c r="T50" i="37"/>
  <c r="T90" i="37"/>
  <c r="W58" i="37"/>
  <c r="R54" i="37"/>
  <c r="AC13" i="55"/>
  <c r="W42" i="37"/>
  <c r="W90" i="37"/>
  <c r="R30" i="37"/>
  <c r="N13" i="55"/>
  <c r="P86" i="37"/>
  <c r="R86" i="37"/>
  <c r="T58" i="37"/>
  <c r="R38" i="37"/>
  <c r="R94" i="37"/>
  <c r="P94" i="37"/>
  <c r="AA82" i="37"/>
  <c r="R42" i="37"/>
  <c r="I13" i="55"/>
  <c r="X42" i="37" l="1"/>
  <c r="S86" i="37"/>
  <c r="Q14" i="37"/>
  <c r="AB58" i="37"/>
  <c r="AB78" i="37"/>
  <c r="S30" i="37"/>
  <c r="S90" i="37"/>
  <c r="Q30" i="37"/>
  <c r="AB54" i="37"/>
  <c r="U50" i="37"/>
  <c r="Z74" i="37"/>
  <c r="U58" i="37"/>
  <c r="X90" i="37"/>
  <c r="Q46" i="37"/>
  <c r="AB62" i="37"/>
  <c r="S74" i="37"/>
  <c r="S42" i="37"/>
  <c r="Z94" i="37"/>
  <c r="X58" i="37"/>
  <c r="U30" i="37"/>
  <c r="U54" i="37"/>
  <c r="U62" i="37"/>
  <c r="Z42" i="37"/>
  <c r="AB82" i="37"/>
  <c r="X62" i="37"/>
  <c r="Q94" i="37"/>
  <c r="S62" i="37"/>
  <c r="Z78" i="37"/>
  <c r="Z66" i="37"/>
  <c r="Z82" i="37"/>
  <c r="Q70" i="37"/>
  <c r="U46" i="37"/>
  <c r="Z70" i="37"/>
  <c r="Q90" i="37"/>
  <c r="Z26" i="37"/>
  <c r="S94" i="37"/>
  <c r="Q86" i="37"/>
  <c r="U22" i="37"/>
  <c r="S54" i="37"/>
  <c r="Z54" i="37"/>
  <c r="S34" i="37"/>
  <c r="Q26" i="37"/>
  <c r="S38" i="37"/>
  <c r="X70" i="37"/>
  <c r="AB38" i="37"/>
  <c r="S82" i="37"/>
  <c r="S46" i="37"/>
  <c r="U78" i="37"/>
  <c r="U70" i="37"/>
  <c r="Z58" i="37"/>
  <c r="AB34" i="37"/>
  <c r="X78" i="37"/>
  <c r="Q74" i="37"/>
  <c r="Q50" i="37"/>
  <c r="U90" i="37"/>
  <c r="X30" i="37"/>
  <c r="U38" i="37"/>
  <c r="Q62" i="37"/>
  <c r="S50" i="37"/>
  <c r="Z90" i="37"/>
  <c r="AI13" i="55"/>
  <c r="S18" i="37"/>
  <c r="X38" i="37"/>
  <c r="AB46" i="37"/>
  <c r="Z22" i="37"/>
  <c r="U42" i="37"/>
  <c r="Q66" i="37"/>
  <c r="Z46" i="37"/>
  <c r="AB30" i="37"/>
  <c r="Q42" i="37"/>
  <c r="AB50" i="37"/>
  <c r="Q22" i="37"/>
  <c r="Z62" i="37"/>
  <c r="X86" i="37"/>
  <c r="Y13" i="55"/>
  <c r="Q18" i="37"/>
  <c r="S66" i="37"/>
  <c r="AB66" i="37"/>
  <c r="U34" i="37"/>
  <c r="Z34" i="37"/>
  <c r="AD13" i="55"/>
  <c r="U18" i="37"/>
  <c r="R12" i="37"/>
  <c r="Q38" i="37"/>
  <c r="Q78" i="37"/>
  <c r="AB86" i="37"/>
  <c r="S58" i="37"/>
  <c r="T13" i="55"/>
  <c r="X46" i="37"/>
  <c r="U74" i="37"/>
  <c r="AB74" i="37"/>
  <c r="X66" i="37"/>
  <c r="S22" i="37"/>
  <c r="S78" i="37"/>
  <c r="Z18" i="37"/>
  <c r="X50" i="37"/>
  <c r="AB94" i="37"/>
  <c r="Q34" i="37"/>
  <c r="Q54" i="37"/>
  <c r="X26" i="37"/>
  <c r="AB42" i="37"/>
  <c r="AB70" i="37"/>
  <c r="X18" i="37"/>
  <c r="Q82" i="37"/>
  <c r="U66" i="37"/>
  <c r="X74" i="37"/>
  <c r="X82" i="37"/>
  <c r="U82" i="37"/>
  <c r="AB26" i="37"/>
  <c r="J13" i="55"/>
  <c r="U94" i="37"/>
  <c r="AB18" i="37"/>
  <c r="S26" i="37"/>
  <c r="X22" i="37"/>
  <c r="AB90" i="37"/>
  <c r="S70" i="37"/>
  <c r="X54" i="37"/>
  <c r="AA12" i="37"/>
  <c r="O13" i="55"/>
  <c r="W12" i="37"/>
  <c r="P12" i="37"/>
  <c r="Y12" i="37"/>
  <c r="T12" i="37"/>
  <c r="Z12" i="37" l="1"/>
  <c r="X12" i="37"/>
  <c r="Q12" i="37"/>
  <c r="U12" i="37"/>
  <c r="S12" i="37"/>
  <c r="AB12" i="37"/>
</calcChain>
</file>

<file path=xl/comments1.xml><?xml version="1.0" encoding="utf-8"?>
<comments xmlns="http://schemas.openxmlformats.org/spreadsheetml/2006/main">
  <authors>
    <author>Leyun Kong</author>
  </authors>
  <commentList>
    <comment ref="H10" authorId="0" shapeId="0">
      <text>
        <r>
          <rPr>
            <b/>
            <sz val="9"/>
            <color indexed="81"/>
            <rFont val="Tahoma"/>
            <family val="2"/>
          </rPr>
          <t>Leyun Kong:</t>
        </r>
        <r>
          <rPr>
            <sz val="9"/>
            <color indexed="81"/>
            <rFont val="Tahoma"/>
            <family val="2"/>
          </rPr>
          <t xml:space="preserve">
It's for capturing the permanent removal of asset.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Leyun Kong:</t>
        </r>
        <r>
          <rPr>
            <sz val="9"/>
            <color indexed="81"/>
            <rFont val="Tahoma"/>
            <family val="2"/>
          </rPr>
          <t xml:space="preserve">
It's for capturing the permanent removal of asset.</t>
        </r>
      </text>
    </comment>
  </commentList>
</comments>
</file>

<file path=xl/sharedStrings.xml><?xml version="1.0" encoding="utf-8"?>
<sst xmlns="http://schemas.openxmlformats.org/spreadsheetml/2006/main" count="1835" uniqueCount="287">
  <si>
    <t>GTs rebased targets of NOMs</t>
  </si>
  <si>
    <t>Equally as challenging assessment</t>
  </si>
  <si>
    <t>Check 1.1: Asset Volume Check</t>
  </si>
  <si>
    <t>Check 3.1: Criticality PTO</t>
  </si>
  <si>
    <t xml:space="preserve">Check 1.1a: </t>
  </si>
  <si>
    <t xml:space="preserve">Check 1.1b: </t>
  </si>
  <si>
    <t>Check 1.1c: Asset Volume Comparison</t>
  </si>
  <si>
    <t xml:space="preserve">Check 3.1a: </t>
  </si>
  <si>
    <t xml:space="preserve">Check 3.1b: </t>
  </si>
  <si>
    <t xml:space="preserve">Check 3.1c: </t>
  </si>
  <si>
    <t>NOM Ref</t>
  </si>
  <si>
    <t>Refurbishment Split Check</t>
  </si>
  <si>
    <t>Weighted PTO Comparison - C1</t>
  </si>
  <si>
    <t>Weighted PTO Comparison (%) - C1</t>
  </si>
  <si>
    <t>Weighted PTO Comparison - C1 &amp; C2</t>
  </si>
  <si>
    <t>Weighted PTO Comparison - C1, C2 &amp; C3</t>
  </si>
  <si>
    <t>Weighted PTO Comparison  - C1, C2 &amp; C3</t>
  </si>
  <si>
    <t>Description:</t>
  </si>
  <si>
    <r>
      <t xml:space="preserve">Start
</t>
    </r>
    <r>
      <rPr>
        <i/>
        <sz val="9"/>
        <rFont val="Verdana"/>
        <family val="2"/>
      </rPr>
      <t>Rebased - Original</t>
    </r>
  </si>
  <si>
    <r>
      <t xml:space="preserve">With Investment
</t>
    </r>
    <r>
      <rPr>
        <i/>
        <sz val="9"/>
        <rFont val="Verdana"/>
        <family val="2"/>
      </rPr>
      <t>Rebased - Original</t>
    </r>
  </si>
  <si>
    <r>
      <t xml:space="preserve">Without Investment
</t>
    </r>
    <r>
      <rPr>
        <i/>
        <sz val="9"/>
        <rFont val="Verdana"/>
        <family val="2"/>
      </rPr>
      <t>Rebased - Original</t>
    </r>
  </si>
  <si>
    <t>Total Intervention Comparison - Rebased - Original</t>
  </si>
  <si>
    <t>Difference between Original Tables</t>
  </si>
  <si>
    <t>Difference between Rebased Tables</t>
  </si>
  <si>
    <t>Impact of Intervention - MR</t>
  </si>
  <si>
    <t>Check 3.2: Asset Health PTO</t>
  </si>
  <si>
    <t xml:space="preserve">Check 3.2a: </t>
  </si>
  <si>
    <t xml:space="preserve">Check 3.2b: </t>
  </si>
  <si>
    <t xml:space="preserve">Check 3.2c: </t>
  </si>
  <si>
    <t>Weighted PTO Comparison - AH5</t>
  </si>
  <si>
    <t>Weighted PTO Comparison (%) - AH5</t>
  </si>
  <si>
    <t>Weighted PTO Comparison - AH4 &amp; AH5</t>
  </si>
  <si>
    <t>Weighted PTO Comparison - AH3, AH4 &amp; AH5</t>
  </si>
  <si>
    <t>Weighted PTO Comparison  - AH3, AH4 &amp; AH5</t>
  </si>
  <si>
    <t>Total Intervention Volume - Rebased</t>
  </si>
  <si>
    <t>Weighted Intervention Volume</t>
  </si>
  <si>
    <t>400KV</t>
  </si>
  <si>
    <t>400KV Network</t>
  </si>
  <si>
    <t>275KV Network</t>
  </si>
  <si>
    <t>132KV Network</t>
  </si>
  <si>
    <t>Voltage level</t>
  </si>
  <si>
    <t>Asset Group</t>
  </si>
  <si>
    <t>Circuit Breaker</t>
  </si>
  <si>
    <t>Transformer</t>
  </si>
  <si>
    <t>Reactors</t>
  </si>
  <si>
    <t>Underground Cable</t>
  </si>
  <si>
    <t>OHL line conductor</t>
  </si>
  <si>
    <t>OHL line fittings</t>
  </si>
  <si>
    <t>OHL towers</t>
  </si>
  <si>
    <t>RAW Data</t>
  </si>
  <si>
    <t>Workbook Section 1.0:</t>
  </si>
  <si>
    <t>Low</t>
  </si>
  <si>
    <t>Medium</t>
  </si>
  <si>
    <t>High</t>
  </si>
  <si>
    <t>Very high</t>
  </si>
  <si>
    <t>Number of Sites</t>
  </si>
  <si>
    <t>Number of Units</t>
  </si>
  <si>
    <t>Number of Valves</t>
  </si>
  <si>
    <t>Number of Systems</t>
  </si>
  <si>
    <t>AH5</t>
  </si>
  <si>
    <t>AH4</t>
  </si>
  <si>
    <t>AH3</t>
  </si>
  <si>
    <t>AH2</t>
  </si>
  <si>
    <t>AH1</t>
  </si>
  <si>
    <t>Total Removal Volume</t>
  </si>
  <si>
    <t>Total Refurbishment Volume</t>
  </si>
  <si>
    <t>Total Replacement Volume</t>
  </si>
  <si>
    <t>Total Intervention Volume</t>
  </si>
  <si>
    <t>Total population</t>
  </si>
  <si>
    <t>Criticality</t>
  </si>
  <si>
    <t>Unit of Measurement</t>
  </si>
  <si>
    <t>Refurbishment</t>
  </si>
  <si>
    <t>Replacement</t>
  </si>
  <si>
    <t>Replacement, Refurbishment and Removal 
(AH-driven)</t>
  </si>
  <si>
    <t>Asset Health and Criticality in 2020/21</t>
  </si>
  <si>
    <t xml:space="preserve">Asset Health and Criticality in 2012/13 </t>
  </si>
  <si>
    <t>Impact of Intervention</t>
  </si>
  <si>
    <t>With No Investment</t>
  </si>
  <si>
    <t>With Investment</t>
  </si>
  <si>
    <t>Start</t>
  </si>
  <si>
    <t>RAW Data - Original:</t>
  </si>
  <si>
    <t>RAW Data - Rebased:</t>
  </si>
  <si>
    <t>Monetised Risk</t>
  </si>
  <si>
    <t>Takes RAW data and inputs it into the equally challenging analysis</t>
  </si>
  <si>
    <t>Input Data</t>
  </si>
  <si>
    <t>Workbook Section 2.0:</t>
  </si>
  <si>
    <t>Input Data - Original:</t>
  </si>
  <si>
    <t>Input Data - Rebased:</t>
  </si>
  <si>
    <t>Total MR</t>
  </si>
  <si>
    <t>Condition:</t>
  </si>
  <si>
    <t>Workbook Section 3.0:</t>
  </si>
  <si>
    <t>Total Intervention Comparison Check</t>
  </si>
  <si>
    <t>Check 1:</t>
  </si>
  <si>
    <t>Comparison on Refurb Split</t>
  </si>
  <si>
    <t>Refurb/Total Intervention - Rebased</t>
  </si>
  <si>
    <t>Refurb/Total Intervention - Original</t>
  </si>
  <si>
    <t>Total Refurb Volume - Rebased</t>
  </si>
  <si>
    <t>Total Refurb Volume - Original</t>
  </si>
  <si>
    <t>Total Replace Volume - Rebased</t>
  </si>
  <si>
    <t>Total Replac Volume - Original</t>
  </si>
  <si>
    <r>
      <t xml:space="preserve">Total Intervention
</t>
    </r>
    <r>
      <rPr>
        <i/>
        <sz val="9"/>
        <rFont val="Verdana"/>
        <family val="2"/>
      </rPr>
      <t>Rebased - Original</t>
    </r>
  </si>
  <si>
    <t>Total Intervention Volume - Original</t>
  </si>
  <si>
    <t>Difference of Rebased Tables</t>
  </si>
  <si>
    <t xml:space="preserve">Without Investment
Asset Volumes - Rebased </t>
  </si>
  <si>
    <t xml:space="preserve">With Investment
Asset Volumes - Rebased </t>
  </si>
  <si>
    <t xml:space="preserve">Start
Asset Volumes - Rebased </t>
  </si>
  <si>
    <t>Difference of Original Tables</t>
  </si>
  <si>
    <t xml:space="preserve">Without Investment
Asset Volumes - Original </t>
  </si>
  <si>
    <t xml:space="preserve">With Investment
Asset Volumes - Original </t>
  </si>
  <si>
    <t xml:space="preserve">Start
Asset Volumes - Original </t>
  </si>
  <si>
    <t>Intervention Volume Check</t>
  </si>
  <si>
    <t>Asset Volume Check</t>
  </si>
  <si>
    <t>Check 1.1:</t>
  </si>
  <si>
    <t>Narrative requested for weighted PTO&gt;5%</t>
  </si>
  <si>
    <t>Check 3.1 &amp; 3.2:</t>
  </si>
  <si>
    <t>Methodology:</t>
  </si>
  <si>
    <t xml:space="preserve">Equally challenging checks designed to assess the rebased targets on their ability to outperform against the original targets, in the Criticality and Asset Health Dimensions. </t>
  </si>
  <si>
    <t>Check 3: Potential to Outperform (PTO)</t>
  </si>
  <si>
    <t>-</t>
  </si>
  <si>
    <t>Weight PTO / Tot Weight Inter.</t>
  </si>
  <si>
    <t>Weight PTO (Original - Rebased)</t>
  </si>
  <si>
    <t>Network Weighting Factor</t>
  </si>
  <si>
    <t>Weighted PTO Comparison</t>
  </si>
  <si>
    <t>Network Weighted PTO - Rebased</t>
  </si>
  <si>
    <t>Network Weighted PTO - Original</t>
  </si>
  <si>
    <t>Weighted PTO Comparison (%)</t>
  </si>
  <si>
    <t>Location: AH3, AH4 &amp; AH5</t>
  </si>
  <si>
    <t>Location: AH4 &amp; AH5</t>
  </si>
  <si>
    <t>Location: AH 5</t>
  </si>
  <si>
    <t>Location: C1, C2 &amp; C3</t>
  </si>
  <si>
    <t>Location: C1 &amp; C2</t>
  </si>
  <si>
    <t>Location: C1</t>
  </si>
  <si>
    <t>PTO: Asset Health Dimension</t>
  </si>
  <si>
    <t>PTO: Criticality Dimension</t>
  </si>
  <si>
    <t>Asset Health PTO</t>
  </si>
  <si>
    <t>Check 3.2:</t>
  </si>
  <si>
    <t>Criticality PTO</t>
  </si>
  <si>
    <t>Check 3.1:</t>
  </si>
  <si>
    <t>Potential to Outperform</t>
  </si>
  <si>
    <t>Check 3:</t>
  </si>
  <si>
    <t>PTO x Network Weight Factor</t>
  </si>
  <si>
    <t>(Impact_Total - Impact_C#) / Impact_Total</t>
  </si>
  <si>
    <t>Impact_Total</t>
  </si>
  <si>
    <t>(Vol_C# + Impact_C#) / Vol_C#</t>
  </si>
  <si>
    <t>Impact_C#</t>
  </si>
  <si>
    <t>Vol_C#</t>
  </si>
  <si>
    <t>Network Weighted PTO</t>
  </si>
  <si>
    <t>PTO</t>
  </si>
  <si>
    <t>Part 2: Impact Element</t>
  </si>
  <si>
    <t>Total Impact</t>
  </si>
  <si>
    <t>Part 1: Volume element</t>
  </si>
  <si>
    <t>Impact at location</t>
  </si>
  <si>
    <t>Volume at location - Without</t>
  </si>
  <si>
    <t>Isolated 5x4 Location: C1, C2 &amp; C3</t>
  </si>
  <si>
    <t>Isolated 5x4 Location: C1 &amp; C2</t>
  </si>
  <si>
    <t>Isolated 5x4 Location: C1</t>
  </si>
  <si>
    <t>PTO Original</t>
  </si>
  <si>
    <r>
      <t>Potential To Outperform (PTO, criticality perspective)=    {</t>
    </r>
    <r>
      <rPr>
        <b/>
        <sz val="10"/>
        <color rgb="FF7030A0"/>
        <rFont val="Verdana"/>
        <family val="2"/>
      </rPr>
      <t xml:space="preserve">[(Vol_C# + Impact_C#)/Vol_C#] </t>
    </r>
    <r>
      <rPr>
        <b/>
        <sz val="10"/>
        <color theme="1"/>
        <rFont val="Verdana"/>
        <family val="2"/>
      </rPr>
      <t>x</t>
    </r>
    <r>
      <rPr>
        <b/>
        <sz val="10"/>
        <color rgb="FF002060"/>
        <rFont val="Verdana"/>
        <family val="2"/>
      </rPr>
      <t xml:space="preserve"> [</t>
    </r>
    <r>
      <rPr>
        <b/>
        <sz val="10"/>
        <color rgb="FF0070C0"/>
        <rFont val="Verdana"/>
        <family val="2"/>
      </rPr>
      <t>(Impact_Total - Impact_C#)/Impact_Total]</t>
    </r>
    <r>
      <rPr>
        <b/>
        <sz val="10"/>
        <color theme="1"/>
        <rFont val="Verdana"/>
        <family val="2"/>
      </rPr>
      <t xml:space="preserve">}^0.5 x </t>
    </r>
    <r>
      <rPr>
        <b/>
        <sz val="10"/>
        <color rgb="FF00B0F0"/>
        <rFont val="Verdana"/>
        <family val="2"/>
      </rPr>
      <t>Vol_C#</t>
    </r>
  </si>
  <si>
    <t>(SQRT (Part 1 x Part 2)) / Vol_HI#</t>
  </si>
  <si>
    <t>(Impact_Total - Impact_HI#) / Impact_Total</t>
  </si>
  <si>
    <t>(Vol_HI# + Impact_HI#) / Vol_HI#</t>
  </si>
  <si>
    <t>Impact_HI#</t>
  </si>
  <si>
    <t>Vol_HI#</t>
  </si>
  <si>
    <t>Isolated 5x4 Location: AH3, AH4 &amp; AH5</t>
  </si>
  <si>
    <t>Isolated 5x4 Location: AH4 &amp; AH5</t>
  </si>
  <si>
    <t>Isolated 5x4 Location: AH5</t>
  </si>
  <si>
    <t>PTO Rebased</t>
  </si>
  <si>
    <r>
      <t>Potential To Outperform (PTO, asset health perspective)={</t>
    </r>
    <r>
      <rPr>
        <b/>
        <sz val="10"/>
        <color rgb="FF7030A0"/>
        <rFont val="Verdana"/>
        <family val="2"/>
      </rPr>
      <t xml:space="preserve">[(Vol_HI# + Impact_HI#)/Vol_HI#] </t>
    </r>
    <r>
      <rPr>
        <b/>
        <sz val="10"/>
        <color theme="1"/>
        <rFont val="Verdana"/>
        <family val="2"/>
      </rPr>
      <t>x</t>
    </r>
    <r>
      <rPr>
        <b/>
        <sz val="10"/>
        <color rgb="FF002060"/>
        <rFont val="Verdana"/>
        <family val="2"/>
      </rPr>
      <t xml:space="preserve"> </t>
    </r>
    <r>
      <rPr>
        <b/>
        <sz val="10"/>
        <color rgb="FF0070C0"/>
        <rFont val="Verdana"/>
        <family val="2"/>
      </rPr>
      <t>[(Impact_Total - Impact_HI#)/Impact_Total]</t>
    </r>
    <r>
      <rPr>
        <b/>
        <sz val="10"/>
        <color theme="1"/>
        <rFont val="Verdana"/>
        <family val="2"/>
      </rPr>
      <t xml:space="preserve">}^0.5 x </t>
    </r>
    <r>
      <rPr>
        <b/>
        <sz val="10"/>
        <color rgb="FF00B0F0"/>
        <rFont val="Verdana"/>
        <family val="2"/>
      </rPr>
      <t>Vol_HI#</t>
    </r>
  </si>
  <si>
    <t>Ave. MRperInter / NETWORK TOT MRperInter</t>
  </si>
  <si>
    <t>MR Impact / Total Inter. Vol.</t>
  </si>
  <si>
    <t>With Investment - Without Investment</t>
  </si>
  <si>
    <t>Check 0.2: Negative Weighting</t>
  </si>
  <si>
    <t xml:space="preserve">Average MR impact per Intervention  </t>
  </si>
  <si>
    <t>Monetised Risk Weighting</t>
  </si>
  <si>
    <t>Appendix:</t>
  </si>
  <si>
    <t>RIIO-T1 Network Output Measures</t>
  </si>
  <si>
    <t>Rebasing Data Submission</t>
  </si>
  <si>
    <t>Section 1.0 links to rebasing data template submitted</t>
  </si>
  <si>
    <t>Number</t>
  </si>
  <si>
    <t>Km</t>
  </si>
  <si>
    <t>Unit</t>
  </si>
  <si>
    <t>NETWORK Total "Avergae MR impact per Intervention"</t>
  </si>
  <si>
    <t>TOTAL</t>
  </si>
  <si>
    <t>No. of asset group feat. Difference</t>
  </si>
  <si>
    <t xml:space="preserve">TOTAL: </t>
  </si>
  <si>
    <t>275KV</t>
  </si>
  <si>
    <t>132KV</t>
  </si>
  <si>
    <t>Permanent Removal (AH-Driven)</t>
  </si>
  <si>
    <t>Total MR Impact</t>
  </si>
  <si>
    <t>MR Impact of Replacement</t>
  </si>
  <si>
    <t>MR Impact of Refurbishment</t>
  </si>
  <si>
    <t>MR Impact of Removal</t>
  </si>
  <si>
    <t>Total Monetised Risk at 31 March 2013</t>
  </si>
  <si>
    <t>Total Monetised Risk at 31 March 2021</t>
  </si>
  <si>
    <t>Check 1: Asset Volume Check</t>
  </si>
  <si>
    <t xml:space="preserve">Check 1a: </t>
  </si>
  <si>
    <t xml:space="preserve">Check 1b: </t>
  </si>
  <si>
    <t>Check 1c: Asset Volume Comparison</t>
  </si>
  <si>
    <t>Check 2: Intervention Volume Check</t>
  </si>
  <si>
    <t>Check 2a:</t>
  </si>
  <si>
    <t>Check 2b:</t>
  </si>
  <si>
    <t>Equally Challenging Summary</t>
  </si>
  <si>
    <t>ETs rebased targets of NOMs</t>
  </si>
  <si>
    <t>Data Cleanse</t>
  </si>
  <si>
    <t>Post Data Cleanse</t>
  </si>
  <si>
    <t>Volumes</t>
  </si>
  <si>
    <t>eTs rebased targets of NOMs</t>
  </si>
  <si>
    <t>Pre Data Cleanse</t>
  </si>
  <si>
    <t>Workbook Section 4.0:</t>
  </si>
  <si>
    <t>(SQRT (Part 1 x Part 2)) x Vol_C#</t>
  </si>
  <si>
    <t>Permanent Removal (Asset Health-Driven) - Original</t>
  </si>
  <si>
    <t>Permanent Removal (Asset Health-Driven) - Rebased</t>
  </si>
  <si>
    <t>Version Control</t>
  </si>
  <si>
    <t>4.0 Check 2</t>
  </si>
  <si>
    <t>5.1 Check 3 PTO Summary</t>
  </si>
  <si>
    <t>Summary of Potential to Outperform (PTO) Equally Challenging checks: CALCULATED</t>
  </si>
  <si>
    <t>5.2 Check 3.1 Criticality PTO</t>
  </si>
  <si>
    <t>Potential to Outperform (PTO), Criticality Dimension, Equally Challenging checks: CALCULATED</t>
  </si>
  <si>
    <t>5.3 Check 3.2 Asset Health PTO</t>
  </si>
  <si>
    <t>Potential to Outperform (PTO), Asset Health Dimension, Equally Challenging checks: CALCULATED</t>
  </si>
  <si>
    <t>End of sheet</t>
  </si>
  <si>
    <t>Name</t>
  </si>
  <si>
    <t>Description</t>
  </si>
  <si>
    <t>List of Worksheets</t>
  </si>
  <si>
    <t>Ofgem NOMs Rebasing Quantitative Analysis Model and Result:</t>
  </si>
  <si>
    <t>Equally Challenging Assessment Summary</t>
  </si>
  <si>
    <t>Model content directory</t>
  </si>
  <si>
    <t>Supplementary document</t>
  </si>
  <si>
    <t>Date Published</t>
  </si>
  <si>
    <t>Purpose</t>
  </si>
  <si>
    <t>v1.0</t>
  </si>
  <si>
    <t>Supplementary document published alongside the consultation on ETOs’ Rebased Targets</t>
  </si>
  <si>
    <t>Content Sheet</t>
  </si>
  <si>
    <t>1.1 Original Targets RAW</t>
  </si>
  <si>
    <t>1.2 Material Change RAW</t>
  </si>
  <si>
    <t>1.3 Original Targets with Material Change RAW</t>
  </si>
  <si>
    <t>1.4 Rebased Targets Volumes RAW</t>
  </si>
  <si>
    <t>1.5 Rebased Targets Monetised Risk RAW</t>
  </si>
  <si>
    <t>2.1 Original Targets INPUT</t>
  </si>
  <si>
    <t>2.2 Material Change INPUT</t>
  </si>
  <si>
    <t>2.3 Original Targets with Material Change INPUT</t>
  </si>
  <si>
    <t>2.5 Rebased Targets Monetised Risk INPUT</t>
  </si>
  <si>
    <t>2.4 Rebased Targets Volumes INPUT</t>
  </si>
  <si>
    <t>Appendix_MR_Weighting</t>
  </si>
  <si>
    <t>Check 1</t>
  </si>
  <si>
    <t>Explanation required from company on any asset volume difference</t>
  </si>
  <si>
    <t>Check 2</t>
  </si>
  <si>
    <t>Equally challenging checks designed to compare the asset volumes between original and rebased target tables</t>
  </si>
  <si>
    <t>Equally challenging checks designed to compare the intervention volumes between original and rebased target tables</t>
  </si>
  <si>
    <t>Explanation required from company on any intervention volume difference</t>
  </si>
  <si>
    <t>Asset Volume Check Summary</t>
  </si>
  <si>
    <t>1.0 Raw Data</t>
  </si>
  <si>
    <t>2.0 Input Data</t>
  </si>
  <si>
    <t>Cover page for model input data</t>
  </si>
  <si>
    <t>3.0 Check 1</t>
  </si>
  <si>
    <t>Cover page for Check 1</t>
  </si>
  <si>
    <t>Summary of Check 1: CALCULATED</t>
  </si>
  <si>
    <t>3.1 Check 1 Summary</t>
  </si>
  <si>
    <t>3.2 Check 1 Asset Volume</t>
  </si>
  <si>
    <t>4.1 Check 2 Summary</t>
  </si>
  <si>
    <t>4.2 Check 2 Intervention Volume</t>
  </si>
  <si>
    <t>Summary of Check 2: CALCULATED</t>
  </si>
  <si>
    <t>Detail of Check 2: CALCULATED</t>
  </si>
  <si>
    <t>Cover page for Check 2</t>
  </si>
  <si>
    <t>Detail of Check 1: CALCULATED</t>
  </si>
  <si>
    <t>5.0 Check 3</t>
  </si>
  <si>
    <t>Cover page for Check 3</t>
  </si>
  <si>
    <t>Monetised Risk Weightings for Check 3: CALCULATED</t>
  </si>
  <si>
    <t>Summary of Checks</t>
  </si>
  <si>
    <t>Workbook Section 5.0:</t>
  </si>
  <si>
    <t>Check 2:</t>
  </si>
  <si>
    <t>Check 2a: Total Intervention Comparison</t>
  </si>
  <si>
    <t>Check 2b: Refurbishment Proportion Comparison</t>
  </si>
  <si>
    <t>Check 1.1a &amp; 1.1b is for info purpose, only check 1.1c needs to pass</t>
  </si>
  <si>
    <t>Ofgem Quantitative Analysis Model and Result: SPT</t>
  </si>
  <si>
    <t>SPT</t>
  </si>
  <si>
    <t>Cover page for Raw Data</t>
  </si>
  <si>
    <t>Rebased Targets: RAW data link</t>
  </si>
  <si>
    <t>Rebased Targets: INPUT data for analysis</t>
  </si>
  <si>
    <t>Material Change: RAW data link</t>
  </si>
  <si>
    <t>Monetised Risk: RAW data link</t>
  </si>
  <si>
    <t>Material Change: INPUT data for analysis</t>
  </si>
  <si>
    <t>Monetised Risk: INPUT data for analysis</t>
  </si>
  <si>
    <t>Original Targets: RAW data link</t>
  </si>
  <si>
    <t>Original Targets with applied Material Change: RAW data link</t>
  </si>
  <si>
    <t>Original Targets: INPUT data for analysis</t>
  </si>
  <si>
    <t>Original Targets with applied Material Change: INPUT data for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</si>
</sst>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£&quot;* #,##0.00_);_(&quot;£&quot;* \(#,##0.00\);_(&quot;£&quot;* &quot;-&quot;??_);_(@_)"/>
    <numFmt numFmtId="165" formatCode="0.000"/>
    <numFmt numFmtId="166" formatCode="0.000%"/>
    <numFmt numFmtId="167" formatCode="#,##0_ ;\-#,##0\ "/>
    <numFmt numFmtId="168" formatCode="#,##0.0_);\(#,##0.0\);\-_)"/>
    <numFmt numFmtId="169" formatCode="yyyy"/>
    <numFmt numFmtId="170" formatCode="0.0000"/>
  </numFmts>
  <fonts count="48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b/>
      <u/>
      <sz val="10"/>
      <color theme="0"/>
      <name val="Verdana"/>
      <family val="2"/>
    </font>
    <font>
      <b/>
      <sz val="12"/>
      <color theme="1"/>
      <name val="Verdana"/>
      <family val="2"/>
    </font>
    <font>
      <b/>
      <sz val="9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Verdana"/>
      <family val="2"/>
    </font>
    <font>
      <b/>
      <sz val="11"/>
      <name val="Verdana"/>
      <family val="2"/>
    </font>
    <font>
      <b/>
      <sz val="11"/>
      <name val="Arial"/>
      <family val="2"/>
    </font>
    <font>
      <i/>
      <sz val="9"/>
      <name val="Verdana"/>
      <family val="2"/>
    </font>
    <font>
      <b/>
      <u/>
      <sz val="8"/>
      <name val="Arial"/>
      <family val="2"/>
    </font>
    <font>
      <b/>
      <u/>
      <sz val="10"/>
      <color theme="1"/>
      <name val="Verdana"/>
      <family val="2"/>
    </font>
    <font>
      <b/>
      <u/>
      <sz val="9"/>
      <name val="Verdana"/>
      <family val="2"/>
    </font>
    <font>
      <b/>
      <u val="singleAccounting"/>
      <sz val="9"/>
      <name val="Verdana"/>
      <family val="2"/>
    </font>
    <font>
      <b/>
      <sz val="8"/>
      <name val="Verdana"/>
      <family val="2"/>
    </font>
    <font>
      <b/>
      <sz val="10"/>
      <color rgb="FFFF0000"/>
      <name val="Verdana"/>
      <family val="2"/>
    </font>
    <font>
      <sz val="10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name val="Arial"/>
      <family val="2"/>
    </font>
    <font>
      <sz val="11"/>
      <color theme="1"/>
      <name val="Verdana"/>
      <family val="2"/>
    </font>
    <font>
      <i/>
      <sz val="8"/>
      <name val="Verdana"/>
      <family val="2"/>
    </font>
    <font>
      <b/>
      <i/>
      <sz val="8"/>
      <color rgb="FF0070C0"/>
      <name val="Verdana"/>
      <family val="2"/>
    </font>
    <font>
      <b/>
      <i/>
      <sz val="8"/>
      <color rgb="FF7030A0"/>
      <name val="Verdana"/>
      <family val="2"/>
    </font>
    <font>
      <b/>
      <i/>
      <sz val="8"/>
      <color rgb="FF00B0F0"/>
      <name val="Verdana"/>
      <family val="2"/>
    </font>
    <font>
      <b/>
      <sz val="10"/>
      <color rgb="FF7030A0"/>
      <name val="Verdana"/>
      <family val="2"/>
    </font>
    <font>
      <b/>
      <sz val="10"/>
      <color rgb="FF002060"/>
      <name val="Verdana"/>
      <family val="2"/>
    </font>
    <font>
      <b/>
      <sz val="10"/>
      <color rgb="FF0070C0"/>
      <name val="Verdana"/>
      <family val="2"/>
    </font>
    <font>
      <b/>
      <sz val="10"/>
      <color rgb="FF00B0F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b/>
      <sz val="10"/>
      <color theme="1"/>
      <name val="Arial"/>
      <family val="2"/>
    </font>
    <font>
      <sz val="10"/>
      <color theme="0" tint="-4.9989318521683403E-2"/>
      <name val="Arial"/>
      <family val="2"/>
    </font>
    <font>
      <u/>
      <sz val="10"/>
      <color theme="10"/>
      <name val="Calibri"/>
      <family val="2"/>
    </font>
    <font>
      <b/>
      <sz val="16"/>
      <color theme="1"/>
      <name val="Verdana"/>
      <family val="2"/>
    </font>
    <font>
      <b/>
      <u/>
      <sz val="14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u/>
      <sz val="10"/>
      <color theme="1"/>
      <name val="Arial"/>
      <family val="2"/>
    </font>
    <font>
      <b/>
      <sz val="12"/>
      <color rgb="FF000000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19" fillId="0" borderId="0"/>
    <xf numFmtId="164" fontId="1" fillId="0" borderId="0" applyFont="0" applyFill="0" applyBorder="0" applyAlignment="0" applyProtection="0"/>
    <xf numFmtId="0" fontId="35" fillId="0" borderId="0"/>
    <xf numFmtId="0" fontId="4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0">
    <xf numFmtId="0" fontId="0" fillId="0" borderId="0" xfId="0"/>
    <xf numFmtId="0" fontId="0" fillId="2" borderId="0" xfId="0" applyFill="1"/>
    <xf numFmtId="0" fontId="0" fillId="2" borderId="0" xfId="0" applyNumberFormat="1" applyFill="1" applyAlignment="1">
      <alignment horizontal="center" vertical="center"/>
    </xf>
    <xf numFmtId="9" fontId="0" fillId="2" borderId="0" xfId="1" applyFont="1" applyFill="1" applyAlignment="1">
      <alignment horizontal="center" vertical="center"/>
    </xf>
    <xf numFmtId="0" fontId="4" fillId="2" borderId="0" xfId="0" applyFont="1" applyFill="1"/>
    <xf numFmtId="0" fontId="2" fillId="2" borderId="0" xfId="0" applyFont="1" applyFill="1"/>
    <xf numFmtId="9" fontId="0" fillId="0" borderId="0" xfId="1" applyFont="1"/>
    <xf numFmtId="0" fontId="5" fillId="3" borderId="1" xfId="0" applyFont="1" applyFill="1" applyBorder="1"/>
    <xf numFmtId="0" fontId="5" fillId="3" borderId="2" xfId="0" applyFont="1" applyFill="1" applyBorder="1"/>
    <xf numFmtId="0" fontId="0" fillId="3" borderId="3" xfId="0" applyFill="1" applyBorder="1"/>
    <xf numFmtId="0" fontId="3" fillId="3" borderId="1" xfId="0" applyFont="1" applyFill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0" fillId="0" borderId="0" xfId="0" applyBorder="1"/>
    <xf numFmtId="9" fontId="0" fillId="0" borderId="0" xfId="1" applyFont="1" applyBorder="1"/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1" fontId="0" fillId="4" borderId="9" xfId="0" applyNumberFormat="1" applyFill="1" applyBorder="1"/>
    <xf numFmtId="0" fontId="8" fillId="6" borderId="7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vertical="center" wrapText="1"/>
    </xf>
    <xf numFmtId="0" fontId="7" fillId="4" borderId="14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vertical="center" wrapText="1"/>
    </xf>
    <xf numFmtId="0" fontId="8" fillId="4" borderId="18" xfId="0" applyFont="1" applyFill="1" applyBorder="1" applyAlignment="1">
      <alignment vertical="center" wrapText="1"/>
    </xf>
    <xf numFmtId="0" fontId="7" fillId="4" borderId="19" xfId="0" applyFont="1" applyFill="1" applyBorder="1" applyAlignment="1">
      <alignment vertical="center" wrapText="1"/>
    </xf>
    <xf numFmtId="1" fontId="0" fillId="4" borderId="17" xfId="0" applyNumberFormat="1" applyFill="1" applyBorder="1"/>
    <xf numFmtId="1" fontId="0" fillId="4" borderId="14" xfId="0" applyNumberFormat="1" applyFill="1" applyBorder="1"/>
    <xf numFmtId="1" fontId="0" fillId="4" borderId="22" xfId="0" applyNumberFormat="1" applyFill="1" applyBorder="1"/>
    <xf numFmtId="0" fontId="8" fillId="4" borderId="14" xfId="0" applyFont="1" applyFill="1" applyBorder="1" applyAlignment="1">
      <alignment vertical="center" wrapText="1"/>
    </xf>
    <xf numFmtId="9" fontId="8" fillId="4" borderId="14" xfId="1" applyFont="1" applyFill="1" applyBorder="1" applyAlignment="1">
      <alignment vertical="center" wrapText="1"/>
    </xf>
    <xf numFmtId="0" fontId="8" fillId="6" borderId="23" xfId="0" applyFont="1" applyFill="1" applyBorder="1" applyAlignment="1">
      <alignment horizontal="center" vertical="center" wrapText="1"/>
    </xf>
    <xf numFmtId="1" fontId="0" fillId="4" borderId="18" xfId="0" applyNumberFormat="1" applyFill="1" applyBorder="1"/>
    <xf numFmtId="1" fontId="0" fillId="4" borderId="19" xfId="0" applyNumberFormat="1" applyFill="1" applyBorder="1"/>
    <xf numFmtId="1" fontId="0" fillId="4" borderId="24" xfId="0" applyNumberFormat="1" applyFill="1" applyBorder="1"/>
    <xf numFmtId="0" fontId="8" fillId="4" borderId="25" xfId="0" applyFont="1" applyFill="1" applyBorder="1" applyAlignment="1">
      <alignment vertical="center" wrapText="1"/>
    </xf>
    <xf numFmtId="9" fontId="8" fillId="4" borderId="25" xfId="1" applyFont="1" applyFill="1" applyBorder="1" applyAlignment="1">
      <alignment vertical="center" wrapText="1"/>
    </xf>
    <xf numFmtId="9" fontId="0" fillId="2" borderId="0" xfId="1" applyFont="1" applyFill="1"/>
    <xf numFmtId="9" fontId="0" fillId="4" borderId="14" xfId="1" applyFont="1" applyFill="1" applyBorder="1"/>
    <xf numFmtId="9" fontId="0" fillId="4" borderId="22" xfId="1" applyFont="1" applyFill="1" applyBorder="1"/>
    <xf numFmtId="9" fontId="0" fillId="4" borderId="19" xfId="1" applyFont="1" applyFill="1" applyBorder="1"/>
    <xf numFmtId="0" fontId="0" fillId="0" borderId="0" xfId="0" applyNumberFormat="1"/>
    <xf numFmtId="0" fontId="3" fillId="3" borderId="4" xfId="0" applyNumberFormat="1" applyFont="1" applyFill="1" applyBorder="1" applyAlignment="1"/>
    <xf numFmtId="0" fontId="0" fillId="4" borderId="5" xfId="0" applyNumberFormat="1" applyFill="1" applyBorder="1"/>
    <xf numFmtId="0" fontId="0" fillId="0" borderId="5" xfId="0" applyBorder="1"/>
    <xf numFmtId="9" fontId="0" fillId="0" borderId="6" xfId="1" applyFont="1" applyBorder="1"/>
    <xf numFmtId="0" fontId="3" fillId="3" borderId="13" xfId="0" applyFont="1" applyFill="1" applyBorder="1" applyAlignment="1">
      <alignment horizontal="left" vertical="center"/>
    </xf>
    <xf numFmtId="0" fontId="3" fillId="3" borderId="13" xfId="0" applyFont="1" applyFill="1" applyBorder="1" applyAlignment="1"/>
    <xf numFmtId="0" fontId="3" fillId="3" borderId="15" xfId="0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left" vertical="center"/>
    </xf>
    <xf numFmtId="0" fontId="6" fillId="5" borderId="2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3" borderId="8" xfId="0" applyNumberFormat="1" applyFont="1" applyFill="1" applyBorder="1" applyAlignment="1">
      <alignment horizontal="center" vertical="center" wrapText="1"/>
    </xf>
    <xf numFmtId="9" fontId="6" fillId="3" borderId="9" xfId="1" applyFont="1" applyFill="1" applyBorder="1" applyAlignment="1">
      <alignment horizontal="center" vertical="center" wrapText="1"/>
    </xf>
    <xf numFmtId="9" fontId="6" fillId="3" borderId="10" xfId="1" applyFont="1" applyFill="1" applyBorder="1" applyAlignment="1">
      <alignment horizontal="center" vertical="center" wrapText="1"/>
    </xf>
    <xf numFmtId="0" fontId="0" fillId="2" borderId="0" xfId="0" applyNumberFormat="1" applyFill="1"/>
    <xf numFmtId="0" fontId="0" fillId="0" borderId="6" xfId="0" applyBorder="1"/>
    <xf numFmtId="0" fontId="0" fillId="0" borderId="5" xfId="0" applyNumberFormat="1" applyBorder="1"/>
    <xf numFmtId="0" fontId="13" fillId="6" borderId="8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vertical="center" wrapText="1"/>
    </xf>
    <xf numFmtId="0" fontId="13" fillId="4" borderId="10" xfId="0" applyFont="1" applyFill="1" applyBorder="1" applyAlignment="1">
      <alignment vertical="center" wrapText="1"/>
    </xf>
    <xf numFmtId="0" fontId="14" fillId="0" borderId="0" xfId="0" applyFont="1"/>
    <xf numFmtId="0" fontId="15" fillId="4" borderId="8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165" fontId="14" fillId="4" borderId="8" xfId="0" applyNumberFormat="1" applyFont="1" applyFill="1" applyBorder="1" applyAlignment="1">
      <alignment horizontal="center" vertical="center" wrapText="1"/>
    </xf>
    <xf numFmtId="165" fontId="0" fillId="0" borderId="5" xfId="0" applyNumberFormat="1" applyBorder="1"/>
    <xf numFmtId="0" fontId="8" fillId="6" borderId="8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vertical="center" wrapText="1"/>
    </xf>
    <xf numFmtId="1" fontId="0" fillId="4" borderId="8" xfId="0" applyNumberFormat="1" applyFill="1" applyBorder="1"/>
    <xf numFmtId="1" fontId="0" fillId="4" borderId="10" xfId="0" applyNumberFormat="1" applyFill="1" applyBorder="1"/>
    <xf numFmtId="9" fontId="0" fillId="4" borderId="10" xfId="1" applyFont="1" applyFill="1" applyBorder="1"/>
    <xf numFmtId="165" fontId="0" fillId="4" borderId="8" xfId="0" applyNumberForma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165" fontId="8" fillId="4" borderId="8" xfId="0" applyNumberFormat="1" applyFont="1" applyFill="1" applyBorder="1" applyAlignment="1">
      <alignment vertical="center" wrapText="1"/>
    </xf>
    <xf numFmtId="0" fontId="0" fillId="4" borderId="18" xfId="0" applyNumberForma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" fillId="7" borderId="1" xfId="0" applyFont="1" applyFill="1" applyBorder="1"/>
    <xf numFmtId="0" fontId="5" fillId="7" borderId="2" xfId="0" applyFont="1" applyFill="1" applyBorder="1"/>
    <xf numFmtId="0" fontId="0" fillId="7" borderId="3" xfId="0" applyFill="1" applyBorder="1"/>
    <xf numFmtId="0" fontId="6" fillId="8" borderId="28" xfId="0" applyFont="1" applyFill="1" applyBorder="1" applyAlignment="1">
      <alignment horizontal="left" vertical="center" wrapText="1"/>
    </xf>
    <xf numFmtId="164" fontId="16" fillId="8" borderId="30" xfId="0" applyNumberFormat="1" applyFont="1" applyFill="1" applyBorder="1" applyAlignment="1">
      <alignment horizontal="center" vertical="center" wrapText="1"/>
    </xf>
    <xf numFmtId="0" fontId="17" fillId="5" borderId="21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4" borderId="17" xfId="0" applyNumberFormat="1" applyFill="1" applyBorder="1"/>
    <xf numFmtId="1" fontId="8" fillId="0" borderId="27" xfId="0" applyNumberFormat="1" applyFont="1" applyFill="1" applyBorder="1" applyAlignment="1">
      <alignment horizontal="center" vertical="center" wrapText="1"/>
    </xf>
    <xf numFmtId="1" fontId="8" fillId="0" borderId="28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8" fillId="0" borderId="32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1" fontId="8" fillId="0" borderId="34" xfId="0" applyNumberFormat="1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vertical="center" wrapText="1"/>
    </xf>
    <xf numFmtId="0" fontId="17" fillId="9" borderId="15" xfId="2" applyFont="1" applyFill="1" applyBorder="1" applyAlignment="1">
      <alignment horizontal="center" vertical="center" wrapText="1"/>
    </xf>
    <xf numFmtId="0" fontId="17" fillId="10" borderId="13" xfId="2" applyFont="1" applyFill="1" applyBorder="1" applyAlignment="1">
      <alignment horizontal="center" vertical="center" wrapText="1"/>
    </xf>
    <xf numFmtId="0" fontId="17" fillId="11" borderId="13" xfId="2" applyFont="1" applyFill="1" applyBorder="1" applyAlignment="1">
      <alignment horizontal="center" vertical="center" wrapText="1"/>
    </xf>
    <xf numFmtId="0" fontId="17" fillId="12" borderId="13" xfId="2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3" fillId="0" borderId="0" xfId="0" applyFont="1"/>
    <xf numFmtId="0" fontId="20" fillId="3" borderId="9" xfId="0" applyFont="1" applyFill="1" applyBorder="1" applyAlignment="1">
      <alignment vertical="center"/>
    </xf>
    <xf numFmtId="1" fontId="0" fillId="0" borderId="0" xfId="0" applyNumberFormat="1"/>
    <xf numFmtId="164" fontId="0" fillId="0" borderId="0" xfId="3" applyFont="1"/>
    <xf numFmtId="164" fontId="8" fillId="0" borderId="27" xfId="3" applyFont="1" applyFill="1" applyBorder="1" applyAlignment="1">
      <alignment horizontal="center" vertical="center" wrapText="1"/>
    </xf>
    <xf numFmtId="164" fontId="8" fillId="0" borderId="28" xfId="3" applyFont="1" applyFill="1" applyBorder="1" applyAlignment="1">
      <alignment horizontal="center" vertical="center" wrapText="1"/>
    </xf>
    <xf numFmtId="164" fontId="8" fillId="0" borderId="16" xfId="3" applyFont="1" applyFill="1" applyBorder="1" applyAlignment="1">
      <alignment horizontal="center" vertical="center" wrapText="1"/>
    </xf>
    <xf numFmtId="164" fontId="8" fillId="0" borderId="8" xfId="3" applyFont="1" applyFill="1" applyBorder="1" applyAlignment="1">
      <alignment horizontal="center" vertical="center" wrapText="1"/>
    </xf>
    <xf numFmtId="164" fontId="8" fillId="0" borderId="34" xfId="3" applyFont="1" applyFill="1" applyBorder="1" applyAlignment="1">
      <alignment horizontal="center" vertical="center" wrapText="1"/>
    </xf>
    <xf numFmtId="164" fontId="8" fillId="0" borderId="20" xfId="3" applyFont="1" applyFill="1" applyBorder="1" applyAlignment="1">
      <alignment horizontal="center" vertical="center" wrapText="1"/>
    </xf>
    <xf numFmtId="164" fontId="17" fillId="9" borderId="15" xfId="3" applyFont="1" applyFill="1" applyBorder="1" applyAlignment="1">
      <alignment horizontal="center" vertical="center" wrapText="1"/>
    </xf>
    <xf numFmtId="164" fontId="17" fillId="10" borderId="13" xfId="3" applyFont="1" applyFill="1" applyBorder="1" applyAlignment="1">
      <alignment horizontal="center" vertical="center" wrapText="1"/>
    </xf>
    <xf numFmtId="164" fontId="17" fillId="11" borderId="13" xfId="3" applyFont="1" applyFill="1" applyBorder="1" applyAlignment="1">
      <alignment horizontal="center" vertical="center" wrapText="1"/>
    </xf>
    <xf numFmtId="164" fontId="17" fillId="12" borderId="13" xfId="3" applyFont="1" applyFill="1" applyBorder="1" applyAlignment="1">
      <alignment horizontal="center" vertical="center" wrapText="1"/>
    </xf>
    <xf numFmtId="164" fontId="6" fillId="5" borderId="17" xfId="3" applyFont="1" applyFill="1" applyBorder="1" applyAlignment="1">
      <alignment horizontal="center" vertical="center" wrapText="1"/>
    </xf>
    <xf numFmtId="164" fontId="0" fillId="2" borderId="0" xfId="3" applyFont="1" applyFill="1"/>
    <xf numFmtId="164" fontId="2" fillId="2" borderId="0" xfId="3" applyFont="1" applyFill="1"/>
    <xf numFmtId="164" fontId="4" fillId="2" borderId="0" xfId="3" applyFont="1" applyFill="1"/>
    <xf numFmtId="0" fontId="7" fillId="4" borderId="24" xfId="0" applyFont="1" applyFill="1" applyBorder="1" applyAlignment="1">
      <alignment vertical="center" wrapText="1"/>
    </xf>
    <xf numFmtId="0" fontId="7" fillId="4" borderId="22" xfId="0" applyFont="1" applyFill="1" applyBorder="1" applyAlignment="1">
      <alignment vertical="center" wrapText="1"/>
    </xf>
    <xf numFmtId="0" fontId="0" fillId="4" borderId="15" xfId="1" applyNumberFormat="1" applyFont="1" applyFill="1" applyBorder="1"/>
    <xf numFmtId="0" fontId="0" fillId="4" borderId="13" xfId="1" applyNumberFormat="1" applyFont="1" applyFill="1" applyBorder="1"/>
    <xf numFmtId="1" fontId="0" fillId="4" borderId="46" xfId="0" applyNumberFormat="1" applyFill="1" applyBorder="1"/>
    <xf numFmtId="0" fontId="0" fillId="4" borderId="47" xfId="0" applyNumberFormat="1" applyFill="1" applyBorder="1"/>
    <xf numFmtId="9" fontId="0" fillId="4" borderId="46" xfId="1" applyFont="1" applyFill="1" applyBorder="1"/>
    <xf numFmtId="9" fontId="0" fillId="4" borderId="25" xfId="1" applyFont="1" applyFill="1" applyBorder="1"/>
    <xf numFmtId="1" fontId="0" fillId="4" borderId="25" xfId="0" applyNumberFormat="1" applyFill="1" applyBorder="1"/>
    <xf numFmtId="1" fontId="0" fillId="4" borderId="47" xfId="0" applyNumberFormat="1" applyFill="1" applyBorder="1"/>
    <xf numFmtId="9" fontId="0" fillId="4" borderId="15" xfId="1" applyFont="1" applyFill="1" applyBorder="1"/>
    <xf numFmtId="0" fontId="0" fillId="4" borderId="48" xfId="1" applyNumberFormat="1" applyFont="1" applyFill="1" applyBorder="1"/>
    <xf numFmtId="1" fontId="0" fillId="4" borderId="13" xfId="0" applyNumberFormat="1" applyFill="1" applyBorder="1"/>
    <xf numFmtId="1" fontId="0" fillId="4" borderId="48" xfId="0" applyNumberFormat="1" applyFill="1" applyBorder="1"/>
    <xf numFmtId="0" fontId="0" fillId="0" borderId="0" xfId="0" applyFont="1"/>
    <xf numFmtId="9" fontId="0" fillId="0" borderId="0" xfId="0" applyNumberFormat="1" applyFont="1"/>
    <xf numFmtId="9" fontId="0" fillId="0" borderId="6" xfId="0" applyNumberFormat="1" applyFont="1" applyBorder="1"/>
    <xf numFmtId="9" fontId="0" fillId="0" borderId="5" xfId="0" applyNumberFormat="1" applyFont="1" applyBorder="1"/>
    <xf numFmtId="9" fontId="0" fillId="0" borderId="0" xfId="0" applyNumberFormat="1" applyFont="1" applyBorder="1"/>
    <xf numFmtId="0" fontId="6" fillId="4" borderId="1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11" fillId="4" borderId="49" xfId="0" applyFont="1" applyFill="1" applyBorder="1" applyAlignment="1">
      <alignment vertical="center" wrapText="1"/>
    </xf>
    <xf numFmtId="0" fontId="11" fillId="4" borderId="50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horizontal="center" vertical="center"/>
    </xf>
    <xf numFmtId="9" fontId="19" fillId="4" borderId="6" xfId="1" applyFont="1" applyFill="1" applyBorder="1" applyAlignment="1">
      <alignment vertical="center" wrapText="1"/>
    </xf>
    <xf numFmtId="9" fontId="19" fillId="4" borderId="17" xfId="1" applyFont="1" applyFill="1" applyBorder="1" applyAlignment="1">
      <alignment vertical="center" wrapText="1"/>
    </xf>
    <xf numFmtId="0" fontId="6" fillId="5" borderId="49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0" fillId="3" borderId="41" xfId="0" applyFill="1" applyBorder="1"/>
    <xf numFmtId="0" fontId="3" fillId="3" borderId="42" xfId="0" applyFont="1" applyFill="1" applyBorder="1" applyAlignment="1">
      <alignment horizontal="center" vertical="center"/>
    </xf>
    <xf numFmtId="0" fontId="3" fillId="3" borderId="39" xfId="0" applyFont="1" applyFill="1" applyBorder="1"/>
    <xf numFmtId="0" fontId="3" fillId="3" borderId="1" xfId="0" applyNumberFormat="1" applyFont="1" applyFill="1" applyBorder="1" applyAlignment="1"/>
    <xf numFmtId="9" fontId="0" fillId="4" borderId="13" xfId="1" applyFont="1" applyFill="1" applyBorder="1"/>
    <xf numFmtId="1" fontId="0" fillId="4" borderId="15" xfId="1" applyNumberFormat="1" applyFont="1" applyFill="1" applyBorder="1"/>
    <xf numFmtId="1" fontId="0" fillId="4" borderId="13" xfId="1" applyNumberFormat="1" applyFont="1" applyFill="1" applyBorder="1"/>
    <xf numFmtId="0" fontId="7" fillId="4" borderId="15" xfId="0" applyFont="1" applyFill="1" applyBorder="1" applyAlignment="1">
      <alignment vertical="center" wrapText="1"/>
    </xf>
    <xf numFmtId="0" fontId="8" fillId="4" borderId="48" xfId="0" applyFont="1" applyFill="1" applyBorder="1" applyAlignment="1">
      <alignment vertical="center" wrapText="1"/>
    </xf>
    <xf numFmtId="0" fontId="7" fillId="4" borderId="46" xfId="0" applyFont="1" applyFill="1" applyBorder="1" applyAlignment="1">
      <alignment vertical="center" wrapText="1"/>
    </xf>
    <xf numFmtId="0" fontId="8" fillId="4" borderId="47" xfId="0" applyFont="1" applyFill="1" applyBorder="1" applyAlignment="1">
      <alignment vertical="center" wrapText="1"/>
    </xf>
    <xf numFmtId="1" fontId="0" fillId="4" borderId="36" xfId="0" applyNumberFormat="1" applyFill="1" applyBorder="1"/>
    <xf numFmtId="1" fontId="0" fillId="4" borderId="31" xfId="0" applyNumberFormat="1" applyFill="1" applyBorder="1"/>
    <xf numFmtId="9" fontId="6" fillId="3" borderId="45" xfId="1" applyFont="1" applyFill="1" applyBorder="1" applyAlignment="1">
      <alignment horizontal="center" vertical="center" wrapText="1"/>
    </xf>
    <xf numFmtId="9" fontId="6" fillId="3" borderId="36" xfId="1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9" fontId="0" fillId="3" borderId="3" xfId="1" applyFont="1" applyFill="1" applyBorder="1"/>
    <xf numFmtId="0" fontId="3" fillId="3" borderId="2" xfId="0" applyFont="1" applyFill="1" applyBorder="1" applyAlignment="1">
      <alignment horizontal="center" vertical="center"/>
    </xf>
    <xf numFmtId="0" fontId="0" fillId="3" borderId="1" xfId="0" applyFill="1" applyBorder="1"/>
    <xf numFmtId="0" fontId="6" fillId="3" borderId="38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3" borderId="2" xfId="0" applyFont="1" applyFill="1" applyBorder="1"/>
    <xf numFmtId="0" fontId="3" fillId="3" borderId="1" xfId="0" applyFont="1" applyFill="1" applyBorder="1" applyAlignment="1">
      <alignment horizontal="right"/>
    </xf>
    <xf numFmtId="9" fontId="0" fillId="0" borderId="53" xfId="1" applyFont="1" applyBorder="1"/>
    <xf numFmtId="0" fontId="0" fillId="0" borderId="54" xfId="0" applyBorder="1"/>
    <xf numFmtId="9" fontId="0" fillId="0" borderId="54" xfId="1" applyFont="1" applyBorder="1"/>
    <xf numFmtId="0" fontId="0" fillId="0" borderId="55" xfId="0" applyBorder="1"/>
    <xf numFmtId="0" fontId="0" fillId="0" borderId="53" xfId="0" applyBorder="1"/>
    <xf numFmtId="0" fontId="0" fillId="0" borderId="0" xfId="0" applyAlignment="1">
      <alignment horizontal="left" wrapText="1"/>
    </xf>
    <xf numFmtId="2" fontId="0" fillId="0" borderId="0" xfId="0" applyNumberFormat="1"/>
    <xf numFmtId="10" fontId="8" fillId="4" borderId="25" xfId="1" applyNumberFormat="1" applyFont="1" applyFill="1" applyBorder="1" applyAlignment="1">
      <alignment vertical="center" wrapText="1"/>
    </xf>
    <xf numFmtId="2" fontId="8" fillId="4" borderId="25" xfId="0" applyNumberFormat="1" applyFont="1" applyFill="1" applyBorder="1" applyAlignment="1">
      <alignment vertical="center" wrapText="1"/>
    </xf>
    <xf numFmtId="2" fontId="8" fillId="4" borderId="47" xfId="0" applyNumberFormat="1" applyFont="1" applyFill="1" applyBorder="1" applyAlignment="1">
      <alignment vertical="center" wrapText="1"/>
    </xf>
    <xf numFmtId="10" fontId="8" fillId="4" borderId="14" xfId="1" applyNumberFormat="1" applyFont="1" applyFill="1" applyBorder="1" applyAlignment="1">
      <alignment vertical="center" wrapText="1"/>
    </xf>
    <xf numFmtId="2" fontId="8" fillId="4" borderId="14" xfId="0" applyNumberFormat="1" applyFont="1" applyFill="1" applyBorder="1" applyAlignment="1">
      <alignment vertical="center" wrapText="1"/>
    </xf>
    <xf numFmtId="2" fontId="8" fillId="4" borderId="17" xfId="0" applyNumberFormat="1" applyFont="1" applyFill="1" applyBorder="1" applyAlignment="1">
      <alignment vertical="center" wrapText="1"/>
    </xf>
    <xf numFmtId="2" fontId="8" fillId="4" borderId="22" xfId="0" applyNumberFormat="1" applyFont="1" applyFill="1" applyBorder="1" applyAlignment="1">
      <alignment vertical="center" wrapText="1"/>
    </xf>
    <xf numFmtId="166" fontId="8" fillId="4" borderId="14" xfId="1" applyNumberFormat="1" applyFont="1" applyFill="1" applyBorder="1" applyAlignment="1">
      <alignment vertical="center" wrapText="1"/>
    </xf>
    <xf numFmtId="10" fontId="0" fillId="4" borderId="13" xfId="1" applyNumberFormat="1" applyFont="1" applyFill="1" applyBorder="1" applyAlignment="1">
      <alignment horizontal="center" vertical="center" wrapText="1"/>
    </xf>
    <xf numFmtId="2" fontId="0" fillId="4" borderId="13" xfId="0" applyNumberFormat="1" applyFill="1" applyBorder="1" applyAlignment="1">
      <alignment horizontal="center" vertical="center" wrapText="1"/>
    </xf>
    <xf numFmtId="2" fontId="0" fillId="4" borderId="48" xfId="0" applyNumberFormat="1" applyFill="1" applyBorder="1" applyAlignment="1">
      <alignment horizontal="center" vertical="center" wrapText="1"/>
    </xf>
    <xf numFmtId="2" fontId="0" fillId="4" borderId="15" xfId="0" applyNumberFormat="1" applyFill="1" applyBorder="1" applyAlignment="1">
      <alignment horizontal="center" vertical="center" wrapText="1"/>
    </xf>
    <xf numFmtId="166" fontId="0" fillId="4" borderId="13" xfId="1" applyNumberFormat="1" applyFont="1" applyFill="1" applyBorder="1" applyAlignment="1">
      <alignment horizontal="center" vertical="center" wrapText="1"/>
    </xf>
    <xf numFmtId="2" fontId="8" fillId="4" borderId="46" xfId="0" applyNumberFormat="1" applyFont="1" applyFill="1" applyBorder="1" applyAlignment="1">
      <alignment vertical="center" wrapText="1"/>
    </xf>
    <xf numFmtId="166" fontId="8" fillId="4" borderId="25" xfId="1" applyNumberFormat="1" applyFont="1" applyFill="1" applyBorder="1" applyAlignment="1">
      <alignment vertical="center" wrapText="1"/>
    </xf>
    <xf numFmtId="9" fontId="0" fillId="0" borderId="0" xfId="1" applyFont="1" applyAlignment="1">
      <alignment horizontal="center"/>
    </xf>
    <xf numFmtId="0" fontId="0" fillId="4" borderId="0" xfId="0" applyFont="1" applyFill="1"/>
    <xf numFmtId="10" fontId="0" fillId="4" borderId="9" xfId="1" applyNumberFormat="1" applyFont="1" applyFill="1" applyBorder="1" applyAlignment="1">
      <alignment horizontal="center" vertical="center" wrapText="1"/>
    </xf>
    <xf numFmtId="2" fontId="21" fillId="4" borderId="9" xfId="0" applyNumberFormat="1" applyFont="1" applyFill="1" applyBorder="1" applyAlignment="1">
      <alignment horizontal="center" vertical="center" wrapText="1"/>
    </xf>
    <xf numFmtId="2" fontId="22" fillId="4" borderId="9" xfId="0" applyNumberFormat="1" applyFont="1" applyFill="1" applyBorder="1" applyAlignment="1">
      <alignment horizontal="center" vertical="center" wrapText="1"/>
    </xf>
    <xf numFmtId="9" fontId="0" fillId="4" borderId="0" xfId="1" applyFont="1" applyFill="1" applyBorder="1"/>
    <xf numFmtId="0" fontId="0" fillId="4" borderId="0" xfId="0" applyFont="1" applyFill="1" applyBorder="1"/>
    <xf numFmtId="2" fontId="22" fillId="4" borderId="8" xfId="0" applyNumberFormat="1" applyFont="1" applyFill="1" applyBorder="1" applyAlignment="1">
      <alignment horizontal="center" vertical="center" wrapText="1"/>
    </xf>
    <xf numFmtId="2" fontId="21" fillId="4" borderId="10" xfId="0" applyNumberFormat="1" applyFont="1" applyFill="1" applyBorder="1" applyAlignment="1">
      <alignment horizontal="center" vertical="center" wrapText="1"/>
    </xf>
    <xf numFmtId="166" fontId="21" fillId="4" borderId="9" xfId="1" applyNumberFormat="1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vertical="center" wrapText="1"/>
    </xf>
    <xf numFmtId="0" fontId="23" fillId="6" borderId="9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9" fontId="12" fillId="13" borderId="30" xfId="1" applyFont="1" applyFill="1" applyBorder="1" applyAlignment="1">
      <alignment horizontal="center" vertical="center" wrapText="1"/>
    </xf>
    <xf numFmtId="9" fontId="12" fillId="13" borderId="28" xfId="1" applyFont="1" applyFill="1" applyBorder="1" applyAlignment="1">
      <alignment horizontal="center" vertical="center" wrapText="1"/>
    </xf>
    <xf numFmtId="0" fontId="24" fillId="0" borderId="0" xfId="0" applyFont="1"/>
    <xf numFmtId="0" fontId="10" fillId="7" borderId="51" xfId="0" applyFont="1" applyFill="1" applyBorder="1" applyAlignment="1">
      <alignment horizontal="left" vertical="center"/>
    </xf>
    <xf numFmtId="0" fontId="10" fillId="7" borderId="56" xfId="0" applyFont="1" applyFill="1" applyBorder="1" applyAlignment="1">
      <alignment horizontal="left" vertical="center"/>
    </xf>
    <xf numFmtId="9" fontId="24" fillId="0" borderId="0" xfId="1" applyFont="1" applyBorder="1"/>
    <xf numFmtId="0" fontId="24" fillId="0" borderId="0" xfId="0" applyFont="1" applyBorder="1"/>
    <xf numFmtId="9" fontId="24" fillId="0" borderId="0" xfId="1" applyFont="1"/>
    <xf numFmtId="0" fontId="10" fillId="7" borderId="53" xfId="0" applyFont="1" applyFill="1" applyBorder="1" applyAlignment="1">
      <alignment horizontal="left" vertical="center"/>
    </xf>
    <xf numFmtId="0" fontId="10" fillId="7" borderId="55" xfId="0" applyFont="1" applyFill="1" applyBorder="1" applyAlignment="1">
      <alignment horizontal="left" vertical="center"/>
    </xf>
    <xf numFmtId="9" fontId="3" fillId="0" borderId="54" xfId="1" applyFont="1" applyBorder="1" applyAlignment="1">
      <alignment horizontal="left" vertical="center"/>
    </xf>
    <xf numFmtId="9" fontId="3" fillId="0" borderId="0" xfId="1" applyFont="1" applyBorder="1" applyAlignment="1">
      <alignment horizontal="left" vertical="center"/>
    </xf>
    <xf numFmtId="2" fontId="0" fillId="2" borderId="0" xfId="1" applyNumberFormat="1" applyFont="1" applyFill="1"/>
    <xf numFmtId="2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0" fillId="0" borderId="0" xfId="1" applyNumberFormat="1" applyFont="1"/>
    <xf numFmtId="2" fontId="0" fillId="4" borderId="22" xfId="1" applyNumberFormat="1" applyFont="1" applyFill="1" applyBorder="1" applyAlignment="1">
      <alignment horizontal="center" vertical="center" wrapText="1"/>
    </xf>
    <xf numFmtId="2" fontId="0" fillId="4" borderId="14" xfId="1" applyNumberFormat="1" applyFont="1" applyFill="1" applyBorder="1" applyAlignment="1">
      <alignment horizontal="center" vertical="center" wrapText="1"/>
    </xf>
    <xf numFmtId="9" fontId="0" fillId="4" borderId="14" xfId="1" applyFont="1" applyFill="1" applyBorder="1" applyAlignment="1">
      <alignment horizontal="center" vertical="center" wrapText="1"/>
    </xf>
    <xf numFmtId="1" fontId="0" fillId="4" borderId="14" xfId="0" applyNumberFormat="1" applyFill="1" applyBorder="1" applyAlignment="1">
      <alignment horizontal="center" vertical="center" wrapText="1"/>
    </xf>
    <xf numFmtId="1" fontId="0" fillId="4" borderId="17" xfId="0" applyNumberFormat="1" applyFill="1" applyBorder="1" applyAlignment="1">
      <alignment horizontal="center" vertical="center" wrapText="1"/>
    </xf>
    <xf numFmtId="9" fontId="0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6" fontId="8" fillId="4" borderId="22" xfId="1" applyNumberFormat="1" applyFont="1" applyFill="1" applyBorder="1" applyAlignment="1">
      <alignment vertical="center" wrapText="1"/>
    </xf>
    <xf numFmtId="2" fontId="0" fillId="4" borderId="15" xfId="1" applyNumberFormat="1" applyFont="1" applyFill="1" applyBorder="1" applyAlignment="1">
      <alignment horizontal="center" vertical="center" wrapText="1"/>
    </xf>
    <xf numFmtId="2" fontId="0" fillId="4" borderId="13" xfId="1" applyNumberFormat="1" applyFont="1" applyFill="1" applyBorder="1" applyAlignment="1">
      <alignment horizontal="center" vertical="center" wrapText="1"/>
    </xf>
    <xf numFmtId="1" fontId="0" fillId="4" borderId="13" xfId="1" applyNumberFormat="1" applyFont="1" applyFill="1" applyBorder="1" applyAlignment="1">
      <alignment horizontal="center" vertical="center" wrapText="1"/>
    </xf>
    <xf numFmtId="1" fontId="0" fillId="4" borderId="13" xfId="0" applyNumberFormat="1" applyFill="1" applyBorder="1" applyAlignment="1">
      <alignment horizontal="center" vertical="center" wrapText="1"/>
    </xf>
    <xf numFmtId="1" fontId="0" fillId="4" borderId="48" xfId="0" applyNumberFormat="1" applyFill="1" applyBorder="1" applyAlignment="1">
      <alignment horizontal="center" vertical="center" wrapText="1"/>
    </xf>
    <xf numFmtId="166" fontId="0" fillId="4" borderId="22" xfId="1" applyNumberFormat="1" applyFont="1" applyFill="1" applyBorder="1" applyAlignment="1">
      <alignment horizontal="center" vertical="center" wrapText="1"/>
    </xf>
    <xf numFmtId="2" fontId="0" fillId="4" borderId="46" xfId="1" applyNumberFormat="1" applyFont="1" applyFill="1" applyBorder="1" applyAlignment="1">
      <alignment horizontal="center" vertical="center" wrapText="1"/>
    </xf>
    <xf numFmtId="2" fontId="0" fillId="4" borderId="25" xfId="1" applyNumberFormat="1" applyFont="1" applyFill="1" applyBorder="1" applyAlignment="1">
      <alignment horizontal="center" vertical="center" wrapText="1"/>
    </xf>
    <xf numFmtId="9" fontId="0" fillId="4" borderId="25" xfId="1" applyFont="1" applyFill="1" applyBorder="1" applyAlignment="1">
      <alignment horizontal="center" vertical="center" wrapText="1"/>
    </xf>
    <xf numFmtId="1" fontId="0" fillId="4" borderId="25" xfId="0" applyNumberFormat="1" applyFill="1" applyBorder="1" applyAlignment="1">
      <alignment horizontal="center" vertical="center" wrapText="1"/>
    </xf>
    <xf numFmtId="1" fontId="0" fillId="4" borderId="47" xfId="0" applyNumberFormat="1" applyFill="1" applyBorder="1" applyAlignment="1">
      <alignment horizontal="center" vertical="center" wrapText="1"/>
    </xf>
    <xf numFmtId="166" fontId="8" fillId="4" borderId="46" xfId="1" applyNumberFormat="1" applyFont="1" applyFill="1" applyBorder="1" applyAlignment="1">
      <alignment vertical="center" wrapText="1"/>
    </xf>
    <xf numFmtId="2" fontId="25" fillId="13" borderId="10" xfId="0" applyNumberFormat="1" applyFont="1" applyFill="1" applyBorder="1" applyAlignment="1">
      <alignment horizontal="center" vertical="center" wrapText="1"/>
    </xf>
    <xf numFmtId="2" fontId="25" fillId="13" borderId="9" xfId="0" applyNumberFormat="1" applyFont="1" applyFill="1" applyBorder="1" applyAlignment="1">
      <alignment horizontal="center" vertical="center" wrapText="1"/>
    </xf>
    <xf numFmtId="0" fontId="26" fillId="13" borderId="9" xfId="0" applyFont="1" applyFill="1" applyBorder="1" applyAlignment="1">
      <alignment horizontal="center" vertical="center" wrapText="1"/>
    </xf>
    <xf numFmtId="0" fontId="25" fillId="13" borderId="9" xfId="0" applyFont="1" applyFill="1" applyBorder="1" applyAlignment="1">
      <alignment horizontal="center" vertical="center" wrapText="1"/>
    </xf>
    <xf numFmtId="2" fontId="27" fillId="13" borderId="9" xfId="0" applyNumberFormat="1" applyFont="1" applyFill="1" applyBorder="1" applyAlignment="1">
      <alignment horizontal="center" vertical="center" wrapText="1"/>
    </xf>
    <xf numFmtId="0" fontId="28" fillId="13" borderId="8" xfId="0" applyFont="1" applyFill="1" applyBorder="1" applyAlignment="1">
      <alignment horizontal="center" vertical="center" wrapText="1"/>
    </xf>
    <xf numFmtId="9" fontId="6" fillId="5" borderId="26" xfId="1" applyFont="1" applyFill="1" applyBorder="1" applyAlignment="1">
      <alignment horizontal="center" vertical="center" wrapText="1"/>
    </xf>
    <xf numFmtId="2" fontId="6" fillId="5" borderId="26" xfId="1" applyNumberFormat="1" applyFont="1" applyFill="1" applyBorder="1" applyAlignment="1">
      <alignment horizontal="center" vertical="center" wrapText="1"/>
    </xf>
    <xf numFmtId="2" fontId="6" fillId="5" borderId="21" xfId="1" applyNumberFormat="1" applyFont="1" applyFill="1" applyBorder="1" applyAlignment="1">
      <alignment horizontal="center" vertical="center" wrapText="1"/>
    </xf>
    <xf numFmtId="9" fontId="6" fillId="5" borderId="21" xfId="1" applyFont="1" applyFill="1" applyBorder="1" applyAlignment="1">
      <alignment horizontal="center" vertical="center" wrapText="1"/>
    </xf>
    <xf numFmtId="0" fontId="6" fillId="5" borderId="55" xfId="0" applyFont="1" applyFill="1" applyBorder="1" applyAlignment="1">
      <alignment horizontal="center" vertical="center" wrapText="1"/>
    </xf>
    <xf numFmtId="2" fontId="24" fillId="0" borderId="6" xfId="1" applyNumberFormat="1" applyFont="1" applyBorder="1"/>
    <xf numFmtId="2" fontId="24" fillId="0" borderId="0" xfId="1" applyNumberFormat="1" applyFont="1" applyBorder="1"/>
    <xf numFmtId="2" fontId="10" fillId="7" borderId="13" xfId="0" applyNumberFormat="1" applyFont="1" applyFill="1" applyBorder="1" applyAlignment="1">
      <alignment horizontal="left" vertical="center"/>
    </xf>
    <xf numFmtId="0" fontId="10" fillId="7" borderId="13" xfId="0" applyFont="1" applyFill="1" applyBorder="1" applyAlignment="1">
      <alignment horizontal="left" vertical="center"/>
    </xf>
    <xf numFmtId="2" fontId="10" fillId="7" borderId="45" xfId="0" applyNumberFormat="1" applyFont="1" applyFill="1" applyBorder="1" applyAlignment="1">
      <alignment horizontal="left" vertical="center"/>
    </xf>
    <xf numFmtId="0" fontId="10" fillId="7" borderId="36" xfId="0" applyFont="1" applyFill="1" applyBorder="1" applyAlignment="1">
      <alignment horizontal="left" vertical="center"/>
    </xf>
    <xf numFmtId="0" fontId="10" fillId="7" borderId="31" xfId="0" applyFont="1" applyFill="1" applyBorder="1" applyAlignment="1">
      <alignment horizontal="left" vertical="center"/>
    </xf>
    <xf numFmtId="2" fontId="10" fillId="7" borderId="49" xfId="0" applyNumberFormat="1" applyFont="1" applyFill="1" applyBorder="1" applyAlignment="1">
      <alignment horizontal="left" vertical="center"/>
    </xf>
    <xf numFmtId="0" fontId="10" fillId="7" borderId="57" xfId="0" applyFont="1" applyFill="1" applyBorder="1" applyAlignment="1">
      <alignment horizontal="left" vertical="center"/>
    </xf>
    <xf numFmtId="0" fontId="10" fillId="7" borderId="50" xfId="0" applyFont="1" applyFill="1" applyBorder="1" applyAlignment="1">
      <alignment horizontal="left" vertical="center"/>
    </xf>
    <xf numFmtId="2" fontId="9" fillId="0" borderId="6" xfId="0" applyNumberFormat="1" applyFont="1" applyBorder="1" applyAlignment="1">
      <alignment horizontal="left" vertical="center"/>
    </xf>
    <xf numFmtId="2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7" borderId="9" xfId="0" applyFont="1" applyFill="1" applyBorder="1" applyAlignment="1">
      <alignment horizontal="left" vertical="center"/>
    </xf>
    <xf numFmtId="0" fontId="10" fillId="7" borderId="45" xfId="0" applyFont="1" applyFill="1" applyBorder="1" applyAlignment="1">
      <alignment horizontal="left" vertical="center"/>
    </xf>
    <xf numFmtId="2" fontId="0" fillId="0" borderId="6" xfId="1" applyNumberFormat="1" applyFont="1" applyBorder="1"/>
    <xf numFmtId="2" fontId="0" fillId="0" borderId="0" xfId="1" applyNumberFormat="1" applyFont="1" applyBorder="1"/>
    <xf numFmtId="2" fontId="0" fillId="0" borderId="53" xfId="1" applyNumberFormat="1" applyFont="1" applyBorder="1"/>
    <xf numFmtId="2" fontId="0" fillId="0" borderId="54" xfId="1" applyNumberFormat="1" applyFont="1" applyBorder="1"/>
    <xf numFmtId="0" fontId="3" fillId="0" borderId="54" xfId="0" applyFont="1" applyBorder="1" applyAlignment="1">
      <alignment horizontal="left" vertical="center"/>
    </xf>
    <xf numFmtId="2" fontId="0" fillId="0" borderId="58" xfId="1" applyNumberFormat="1" applyFont="1" applyBorder="1"/>
    <xf numFmtId="2" fontId="0" fillId="0" borderId="44" xfId="1" applyNumberFormat="1" applyFont="1" applyBorder="1"/>
    <xf numFmtId="9" fontId="0" fillId="0" borderId="44" xfId="1" applyFont="1" applyBorder="1"/>
    <xf numFmtId="0" fontId="3" fillId="0" borderId="44" xfId="0" applyFont="1" applyBorder="1" applyAlignment="1">
      <alignment horizontal="left" vertical="center"/>
    </xf>
    <xf numFmtId="0" fontId="0" fillId="0" borderId="44" xfId="0" applyBorder="1"/>
    <xf numFmtId="9" fontId="3" fillId="0" borderId="44" xfId="1" applyFont="1" applyBorder="1" applyAlignment="1">
      <alignment horizontal="left" vertical="center"/>
    </xf>
    <xf numFmtId="2" fontId="0" fillId="0" borderId="35" xfId="1" applyNumberFormat="1" applyFont="1" applyBorder="1"/>
    <xf numFmtId="0" fontId="0" fillId="0" borderId="0" xfId="0" applyNumberFormat="1" applyAlignment="1">
      <alignment horizontal="center" vertical="center" wrapText="1"/>
    </xf>
    <xf numFmtId="0" fontId="3" fillId="4" borderId="52" xfId="3" applyNumberFormat="1" applyFont="1" applyFill="1" applyBorder="1" applyAlignment="1">
      <alignment horizontal="center" vertical="center" wrapText="1"/>
    </xf>
    <xf numFmtId="0" fontId="0" fillId="4" borderId="47" xfId="3" applyNumberFormat="1" applyFont="1" applyFill="1" applyBorder="1" applyAlignment="1">
      <alignment horizontal="center" vertical="center"/>
    </xf>
    <xf numFmtId="0" fontId="3" fillId="4" borderId="7" xfId="3" applyNumberFormat="1" applyFont="1" applyFill="1" applyBorder="1" applyAlignment="1">
      <alignment horizontal="center" vertical="center" wrapText="1"/>
    </xf>
    <xf numFmtId="166" fontId="3" fillId="4" borderId="7" xfId="3" applyNumberFormat="1" applyFont="1" applyFill="1" applyBorder="1" applyAlignment="1">
      <alignment horizontal="center" vertical="center"/>
    </xf>
    <xf numFmtId="164" fontId="0" fillId="4" borderId="7" xfId="3" applyFont="1" applyFill="1" applyBorder="1" applyAlignment="1">
      <alignment horizontal="center" vertical="center"/>
    </xf>
    <xf numFmtId="0" fontId="0" fillId="4" borderId="17" xfId="3" applyNumberFormat="1" applyFont="1" applyFill="1" applyBorder="1" applyAlignment="1">
      <alignment horizontal="center" vertical="center"/>
    </xf>
    <xf numFmtId="164" fontId="0" fillId="4" borderId="17" xfId="3" applyFont="1" applyFill="1" applyBorder="1" applyAlignment="1">
      <alignment horizontal="center" vertical="center"/>
    </xf>
    <xf numFmtId="10" fontId="3" fillId="4" borderId="37" xfId="1" applyNumberFormat="1" applyFont="1" applyFill="1" applyBorder="1" applyAlignment="1">
      <alignment horizontal="center" vertical="center" wrapText="1"/>
    </xf>
    <xf numFmtId="166" fontId="3" fillId="4" borderId="37" xfId="1" applyNumberFormat="1" applyFont="1" applyFill="1" applyBorder="1" applyAlignment="1">
      <alignment horizontal="center" vertical="center"/>
    </xf>
    <xf numFmtId="164" fontId="0" fillId="4" borderId="37" xfId="3" applyFont="1" applyFill="1" applyBorder="1" applyAlignment="1">
      <alignment horizontal="center" vertical="center"/>
    </xf>
    <xf numFmtId="1" fontId="0" fillId="4" borderId="48" xfId="3" applyNumberFormat="1" applyFont="1" applyFill="1" applyBorder="1" applyAlignment="1">
      <alignment horizontal="center" vertical="center"/>
    </xf>
    <xf numFmtId="164" fontId="0" fillId="4" borderId="48" xfId="3" applyFont="1" applyFill="1" applyBorder="1" applyAlignment="1">
      <alignment horizontal="center" vertical="center"/>
    </xf>
    <xf numFmtId="166" fontId="3" fillId="4" borderId="52" xfId="3" applyNumberFormat="1" applyFont="1" applyFill="1" applyBorder="1" applyAlignment="1">
      <alignment horizontal="center" vertical="center"/>
    </xf>
    <xf numFmtId="164" fontId="0" fillId="4" borderId="52" xfId="3" applyFont="1" applyFill="1" applyBorder="1" applyAlignment="1">
      <alignment horizontal="center" vertical="center"/>
    </xf>
    <xf numFmtId="164" fontId="0" fillId="4" borderId="47" xfId="3" applyFont="1" applyFill="1" applyBorder="1" applyAlignment="1">
      <alignment horizontal="center" vertical="center"/>
    </xf>
    <xf numFmtId="0" fontId="3" fillId="0" borderId="7" xfId="0" applyFont="1" applyBorder="1" applyAlignment="1">
      <alignment wrapText="1"/>
    </xf>
    <xf numFmtId="0" fontId="3" fillId="0" borderId="7" xfId="0" applyFont="1" applyBorder="1"/>
    <xf numFmtId="0" fontId="3" fillId="0" borderId="5" xfId="0" applyFont="1" applyBorder="1"/>
    <xf numFmtId="1" fontId="18" fillId="14" borderId="16" xfId="3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4" borderId="30" xfId="3" applyFont="1" applyFill="1" applyBorder="1" applyAlignment="1">
      <alignment horizontal="center" vertical="center"/>
    </xf>
    <xf numFmtId="1" fontId="3" fillId="4" borderId="29" xfId="3" applyNumberFormat="1" applyFont="1" applyFill="1" applyBorder="1" applyAlignment="1">
      <alignment horizontal="center" vertical="center"/>
    </xf>
    <xf numFmtId="164" fontId="3" fillId="4" borderId="28" xfId="3" applyFont="1" applyFill="1" applyBorder="1" applyAlignment="1">
      <alignment horizontal="center" vertical="center"/>
    </xf>
    <xf numFmtId="0" fontId="0" fillId="0" borderId="7" xfId="0" applyFont="1" applyBorder="1" applyAlignment="1">
      <alignment wrapText="1"/>
    </xf>
    <xf numFmtId="0" fontId="0" fillId="0" borderId="0" xfId="0" applyFont="1" applyAlignment="1">
      <alignment horizontal="center" vertical="center"/>
    </xf>
    <xf numFmtId="164" fontId="16" fillId="8" borderId="26" xfId="3" applyFont="1" applyFill="1" applyBorder="1" applyAlignment="1">
      <alignment horizontal="center" vertical="center" wrapText="1"/>
    </xf>
    <xf numFmtId="167" fontId="16" fillId="8" borderId="21" xfId="3" applyNumberFormat="1" applyFont="1" applyFill="1" applyBorder="1" applyAlignment="1">
      <alignment horizontal="center" vertical="center" wrapText="1"/>
    </xf>
    <xf numFmtId="164" fontId="16" fillId="8" borderId="20" xfId="3" applyFont="1" applyFill="1" applyBorder="1" applyAlignment="1">
      <alignment horizontal="center" vertical="center" wrapText="1"/>
    </xf>
    <xf numFmtId="0" fontId="15" fillId="8" borderId="26" xfId="0" applyFont="1" applyFill="1" applyBorder="1" applyAlignment="1">
      <alignment horizontal="left" vertical="center" wrapText="1"/>
    </xf>
    <xf numFmtId="0" fontId="15" fillId="8" borderId="21" xfId="0" applyFont="1" applyFill="1" applyBorder="1" applyAlignment="1">
      <alignment horizontal="left" vertical="center" wrapText="1"/>
    </xf>
    <xf numFmtId="0" fontId="15" fillId="8" borderId="20" xfId="0" applyFont="1" applyFill="1" applyBorder="1" applyAlignment="1">
      <alignment horizontal="left" vertical="center" wrapText="1"/>
    </xf>
    <xf numFmtId="0" fontId="25" fillId="13" borderId="16" xfId="0" applyNumberFormat="1" applyFont="1" applyFill="1" applyBorder="1" applyAlignment="1">
      <alignment horizontal="center" vertical="center" wrapText="1"/>
    </xf>
    <xf numFmtId="0" fontId="25" fillId="13" borderId="10" xfId="0" applyFont="1" applyFill="1" applyBorder="1" applyAlignment="1">
      <alignment horizontal="center" vertical="center" wrapText="1"/>
    </xf>
    <xf numFmtId="0" fontId="25" fillId="13" borderId="9" xfId="0" applyNumberFormat="1" applyFont="1" applyFill="1" applyBorder="1" applyAlignment="1">
      <alignment horizontal="center" vertical="center" wrapText="1"/>
    </xf>
    <xf numFmtId="0" fontId="25" fillId="13" borderId="8" xfId="0" applyFont="1" applyFill="1" applyBorder="1" applyAlignment="1">
      <alignment horizontal="center" vertical="center" wrapText="1"/>
    </xf>
    <xf numFmtId="0" fontId="17" fillId="5" borderId="34" xfId="0" applyNumberFormat="1" applyFont="1" applyFill="1" applyBorder="1" applyAlignment="1">
      <alignment horizontal="center" vertical="center" wrapText="1"/>
    </xf>
    <xf numFmtId="0" fontId="17" fillId="5" borderId="26" xfId="0" applyNumberFormat="1" applyFont="1" applyFill="1" applyBorder="1" applyAlignment="1">
      <alignment horizontal="center" vertical="center" wrapText="1"/>
    </xf>
    <xf numFmtId="0" fontId="17" fillId="5" borderId="20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6" fillId="6" borderId="26" xfId="0" applyNumberFormat="1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left" vertical="center" wrapText="1"/>
    </xf>
    <xf numFmtId="0" fontId="0" fillId="2" borderId="0" xfId="0" applyNumberFormat="1" applyFill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7" fillId="13" borderId="38" xfId="0" applyFont="1" applyFill="1" applyBorder="1" applyAlignment="1">
      <alignment horizontal="center" vertical="center"/>
    </xf>
    <xf numFmtId="0" fontId="7" fillId="13" borderId="7" xfId="0" applyFont="1" applyFill="1" applyBorder="1" applyAlignment="1">
      <alignment horizontal="center" vertical="center" wrapText="1"/>
    </xf>
    <xf numFmtId="0" fontId="7" fillId="13" borderId="37" xfId="0" applyFont="1" applyFill="1" applyBorder="1" applyAlignment="1">
      <alignment horizontal="center" vertical="center" wrapText="1"/>
    </xf>
    <xf numFmtId="0" fontId="7" fillId="13" borderId="23" xfId="0" applyFont="1" applyFill="1" applyBorder="1" applyAlignment="1">
      <alignment horizontal="center" vertical="center" wrapText="1"/>
    </xf>
    <xf numFmtId="0" fontId="7" fillId="6" borderId="38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right" vertical="center"/>
    </xf>
    <xf numFmtId="0" fontId="7" fillId="4" borderId="29" xfId="0" applyFont="1" applyFill="1" applyBorder="1" applyAlignment="1">
      <alignment horizontal="right" vertical="center" wrapText="1"/>
    </xf>
    <xf numFmtId="0" fontId="7" fillId="4" borderId="30" xfId="0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6" fillId="15" borderId="0" xfId="4" applyFont="1" applyFill="1" applyBorder="1" applyAlignment="1">
      <alignment horizontal="left" vertical="center"/>
    </xf>
    <xf numFmtId="0" fontId="36" fillId="15" borderId="0" xfId="4" applyFont="1" applyFill="1" applyBorder="1" applyAlignment="1">
      <alignment vertical="center"/>
    </xf>
    <xf numFmtId="0" fontId="37" fillId="15" borderId="0" xfId="4" applyFont="1" applyFill="1" applyBorder="1" applyAlignment="1">
      <alignment horizontal="left" vertical="center"/>
    </xf>
    <xf numFmtId="0" fontId="37" fillId="15" borderId="0" xfId="4" applyFont="1" applyFill="1" applyBorder="1" applyAlignment="1">
      <alignment vertical="center"/>
    </xf>
    <xf numFmtId="168" fontId="36" fillId="0" borderId="0" xfId="4" applyNumberFormat="1" applyFont="1" applyAlignment="1">
      <alignment vertical="center"/>
    </xf>
    <xf numFmtId="168" fontId="38" fillId="0" borderId="0" xfId="4" applyNumberFormat="1" applyFont="1" applyAlignment="1">
      <alignment vertical="center"/>
    </xf>
    <xf numFmtId="0" fontId="36" fillId="0" borderId="0" xfId="4" applyFont="1" applyAlignment="1">
      <alignment vertical="center"/>
    </xf>
    <xf numFmtId="168" fontId="39" fillId="16" borderId="0" xfId="4" applyNumberFormat="1" applyFont="1" applyFill="1" applyAlignment="1">
      <alignment vertical="center"/>
    </xf>
    <xf numFmtId="0" fontId="36" fillId="0" borderId="0" xfId="4" applyFont="1" applyFill="1" applyAlignment="1">
      <alignment vertical="center"/>
    </xf>
    <xf numFmtId="169" fontId="36" fillId="0" borderId="0" xfId="4" applyNumberFormat="1" applyFont="1" applyAlignment="1">
      <alignment vertical="center"/>
    </xf>
    <xf numFmtId="169" fontId="36" fillId="0" borderId="0" xfId="4" applyNumberFormat="1" applyFont="1" applyAlignment="1">
      <alignment horizontal="left" vertical="center"/>
    </xf>
    <xf numFmtId="0" fontId="38" fillId="15" borderId="0" xfId="4" applyFont="1" applyFill="1" applyBorder="1" applyAlignment="1">
      <alignment vertical="center"/>
    </xf>
    <xf numFmtId="0" fontId="1" fillId="4" borderId="0" xfId="7" applyFill="1" applyAlignment="1">
      <alignment horizontal="center"/>
    </xf>
    <xf numFmtId="0" fontId="41" fillId="4" borderId="0" xfId="7" applyFont="1" applyFill="1" applyAlignment="1">
      <alignment horizontal="left"/>
    </xf>
    <xf numFmtId="0" fontId="42" fillId="4" borderId="0" xfId="7" applyFont="1" applyFill="1" applyAlignment="1">
      <alignment horizontal="left"/>
    </xf>
    <xf numFmtId="0" fontId="43" fillId="4" borderId="0" xfId="7" applyFont="1" applyFill="1" applyAlignment="1">
      <alignment horizontal="center"/>
    </xf>
    <xf numFmtId="0" fontId="43" fillId="4" borderId="0" xfId="7" applyFont="1" applyFill="1"/>
    <xf numFmtId="0" fontId="44" fillId="4" borderId="9" xfId="8" applyFont="1" applyFill="1" applyBorder="1"/>
    <xf numFmtId="0" fontId="1" fillId="4" borderId="0" xfId="7" applyFill="1"/>
    <xf numFmtId="0" fontId="43" fillId="4" borderId="9" xfId="8" applyFont="1" applyFill="1" applyBorder="1" applyAlignment="1"/>
    <xf numFmtId="14" fontId="0" fillId="0" borderId="9" xfId="8" applyNumberFormat="1" applyFont="1" applyFill="1" applyBorder="1" applyAlignment="1">
      <alignment horizontal="left"/>
    </xf>
    <xf numFmtId="0" fontId="0" fillId="4" borderId="9" xfId="8" applyFont="1" applyFill="1" applyBorder="1" applyAlignment="1">
      <alignment horizontal="left"/>
    </xf>
    <xf numFmtId="0" fontId="43" fillId="4" borderId="9" xfId="8" applyFont="1" applyFill="1" applyBorder="1"/>
    <xf numFmtId="0" fontId="43" fillId="4" borderId="9" xfId="8" applyFont="1" applyFill="1" applyBorder="1" applyAlignment="1">
      <alignment wrapText="1"/>
    </xf>
    <xf numFmtId="14" fontId="43" fillId="4" borderId="9" xfId="8" applyNumberFormat="1" applyFont="1" applyFill="1" applyBorder="1" applyAlignment="1">
      <alignment horizontal="left"/>
    </xf>
    <xf numFmtId="0" fontId="38" fillId="15" borderId="0" xfId="4" applyFont="1" applyFill="1" applyBorder="1" applyAlignment="1">
      <alignment horizontal="left" vertical="center"/>
    </xf>
    <xf numFmtId="0" fontId="45" fillId="0" borderId="0" xfId="4" applyFont="1" applyFill="1" applyAlignment="1">
      <alignment vertical="center"/>
    </xf>
    <xf numFmtId="169" fontId="46" fillId="0" borderId="0" xfId="4" applyNumberFormat="1" applyFont="1" applyAlignment="1">
      <alignment vertical="center"/>
    </xf>
    <xf numFmtId="0" fontId="40" fillId="0" borderId="0" xfId="5"/>
    <xf numFmtId="169" fontId="40" fillId="0" borderId="0" xfId="5" applyNumberFormat="1" applyAlignment="1">
      <alignment vertical="center"/>
    </xf>
    <xf numFmtId="9" fontId="14" fillId="4" borderId="9" xfId="1" applyNumberFormat="1" applyFont="1" applyFill="1" applyBorder="1" applyAlignment="1">
      <alignment horizontal="center" vertical="center" wrapText="1"/>
    </xf>
    <xf numFmtId="9" fontId="14" fillId="4" borderId="9" xfId="0" applyNumberFormat="1" applyFont="1" applyFill="1" applyBorder="1" applyAlignment="1">
      <alignment horizontal="center" vertical="center" wrapText="1"/>
    </xf>
    <xf numFmtId="9" fontId="14" fillId="4" borderId="10" xfId="1" applyNumberFormat="1" applyFont="1" applyFill="1" applyBorder="1" applyAlignment="1">
      <alignment horizontal="center" vertical="center" wrapText="1"/>
    </xf>
    <xf numFmtId="9" fontId="14" fillId="0" borderId="0" xfId="0" applyNumberFormat="1" applyFont="1"/>
    <xf numFmtId="9" fontId="14" fillId="4" borderId="8" xfId="0" applyNumberFormat="1" applyFont="1" applyFill="1" applyBorder="1" applyAlignment="1">
      <alignment horizontal="center" vertical="center" wrapText="1"/>
    </xf>
    <xf numFmtId="9" fontId="0" fillId="0" borderId="0" xfId="1" applyNumberFormat="1" applyFont="1" applyBorder="1"/>
    <xf numFmtId="9" fontId="0" fillId="0" borderId="0" xfId="0" applyNumberFormat="1" applyBorder="1"/>
    <xf numFmtId="9" fontId="0" fillId="0" borderId="6" xfId="1" applyNumberFormat="1" applyFont="1" applyBorder="1"/>
    <xf numFmtId="9" fontId="0" fillId="0" borderId="0" xfId="0" applyNumberFormat="1"/>
    <xf numFmtId="9" fontId="0" fillId="0" borderId="5" xfId="0" applyNumberFormat="1" applyBorder="1"/>
    <xf numFmtId="9" fontId="0" fillId="4" borderId="9" xfId="1" applyNumberFormat="1" applyFont="1" applyFill="1" applyBorder="1" applyAlignment="1">
      <alignment horizontal="center" vertical="center" wrapText="1"/>
    </xf>
    <xf numFmtId="9" fontId="0" fillId="4" borderId="9" xfId="0" applyNumberFormat="1" applyFill="1" applyBorder="1" applyAlignment="1">
      <alignment horizontal="center" vertical="center" wrapText="1"/>
    </xf>
    <xf numFmtId="9" fontId="0" fillId="4" borderId="10" xfId="1" applyNumberFormat="1" applyFont="1" applyFill="1" applyBorder="1" applyAlignment="1">
      <alignment horizontal="center" vertical="center" wrapText="1"/>
    </xf>
    <xf numFmtId="9" fontId="0" fillId="4" borderId="8" xfId="0" applyNumberFormat="1" applyFill="1" applyBorder="1" applyAlignment="1">
      <alignment horizontal="center" vertical="center" wrapText="1"/>
    </xf>
    <xf numFmtId="9" fontId="8" fillId="4" borderId="9" xfId="1" applyNumberFormat="1" applyFont="1" applyFill="1" applyBorder="1" applyAlignment="1">
      <alignment vertical="center" wrapText="1"/>
    </xf>
    <xf numFmtId="9" fontId="8" fillId="4" borderId="9" xfId="0" applyNumberFormat="1" applyFont="1" applyFill="1" applyBorder="1" applyAlignment="1">
      <alignment vertical="center" wrapText="1"/>
    </xf>
    <xf numFmtId="9" fontId="8" fillId="4" borderId="10" xfId="1" applyNumberFormat="1" applyFont="1" applyFill="1" applyBorder="1" applyAlignment="1">
      <alignment vertical="center" wrapText="1"/>
    </xf>
    <xf numFmtId="9" fontId="8" fillId="4" borderId="8" xfId="0" applyNumberFormat="1" applyFont="1" applyFill="1" applyBorder="1" applyAlignment="1">
      <alignment vertical="center" wrapText="1"/>
    </xf>
    <xf numFmtId="0" fontId="47" fillId="17" borderId="1" xfId="0" applyFont="1" applyFill="1" applyBorder="1"/>
    <xf numFmtId="0" fontId="47" fillId="17" borderId="2" xfId="0" applyFont="1" applyFill="1" applyBorder="1"/>
    <xf numFmtId="1" fontId="0" fillId="4" borderId="14" xfId="1" applyNumberFormat="1" applyFont="1" applyFill="1" applyBorder="1"/>
    <xf numFmtId="1" fontId="0" fillId="4" borderId="25" xfId="1" applyNumberFormat="1" applyFont="1" applyFill="1" applyBorder="1"/>
    <xf numFmtId="1" fontId="3" fillId="4" borderId="48" xfId="0" applyNumberFormat="1" applyFont="1" applyFill="1" applyBorder="1" applyAlignment="1">
      <alignment horizontal="center" vertical="center" wrapText="1"/>
    </xf>
    <xf numFmtId="1" fontId="3" fillId="4" borderId="13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170" fontId="0" fillId="4" borderId="48" xfId="0" applyNumberFormat="1" applyFill="1" applyBorder="1"/>
    <xf numFmtId="0" fontId="36" fillId="0" borderId="0" xfId="4" applyFont="1" applyAlignment="1">
      <alignment horizontal="center"/>
    </xf>
    <xf numFmtId="0" fontId="23" fillId="15" borderId="0" xfId="4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9" fillId="0" borderId="0" xfId="0" applyFont="1"/>
    <xf numFmtId="0" fontId="2" fillId="2" borderId="9" xfId="0" applyFont="1" applyFill="1" applyBorder="1"/>
    <xf numFmtId="0" fontId="8" fillId="0" borderId="3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6" fillId="5" borderId="41" xfId="0" applyFont="1" applyFill="1" applyBorder="1" applyAlignment="1">
      <alignment horizontal="center" vertical="center" wrapText="1"/>
    </xf>
    <xf numFmtId="164" fontId="6" fillId="5" borderId="11" xfId="3" applyFont="1" applyFill="1" applyBorder="1" applyAlignment="1">
      <alignment horizontal="center" vertical="center" wrapText="1"/>
    </xf>
    <xf numFmtId="164" fontId="6" fillId="5" borderId="44" xfId="3" applyFont="1" applyFill="1" applyBorder="1" applyAlignment="1">
      <alignment horizontal="center" vertical="center" wrapText="1"/>
    </xf>
    <xf numFmtId="164" fontId="6" fillId="5" borderId="12" xfId="3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18" borderId="5" xfId="0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6" fillId="3" borderId="55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9">
    <cellStyle name="Currency 2" xfId="3"/>
    <cellStyle name="Hyperlink" xfId="5" builtinId="8"/>
    <cellStyle name="Normal" xfId="0" builtinId="0"/>
    <cellStyle name="Normal 14" xfId="6"/>
    <cellStyle name="Normal 2" xfId="4"/>
    <cellStyle name="Normal 2 2 3 85" xfId="8"/>
    <cellStyle name="Normal 3 2" xfId="2"/>
    <cellStyle name="Normal 3 3 2" xfId="7"/>
    <cellStyle name="Percent" xfId="1" builtinId="5"/>
  </cellStyles>
  <dxfs count="434">
    <dxf>
      <font>
        <color rgb="FFFF0000"/>
      </font>
      <fill>
        <patternFill>
          <bgColor rgb="FFFFFF00"/>
        </patternFill>
      </fill>
      <border>
        <vertical/>
        <horizontal/>
      </border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7" tint="-0.24994659260841701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u val="none"/>
        <color rgb="FFFF0000"/>
      </font>
    </dxf>
    <dxf>
      <font>
        <b/>
        <i val="0"/>
        <color rgb="FF00B050"/>
      </font>
    </dxf>
    <dxf>
      <font>
        <b/>
        <i val="0"/>
        <u val="none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u val="none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u val="none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8.xml"/><Relationship Id="rId42" Type="http://schemas.openxmlformats.org/officeDocument/2006/relationships/sharedStrings" Target="sharedStrings.xml"/><Relationship Id="rId47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37" Type="http://schemas.openxmlformats.org/officeDocument/2006/relationships/externalLink" Target="externalLinks/externalLink11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externalLink" Target="externalLinks/externalLink9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7.xml"/><Relationship Id="rId38" Type="http://schemas.openxmlformats.org/officeDocument/2006/relationships/externalLink" Target="externalLinks/externalLink12.xml"/><Relationship Id="rId46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372628</xdr:colOff>
      <xdr:row>0</xdr:row>
      <xdr:rowOff>716559</xdr:rowOff>
    </xdr:to>
    <xdr:pic>
      <xdr:nvPicPr>
        <xdr:cNvPr id="2" name="Picture 1" descr="image of the Ofgem logo" title="Ofgem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992002" cy="716559"/>
        </a:xfrm>
        <a:prstGeom prst="rect">
          <a:avLst/>
        </a:prstGeom>
      </xdr:spPr>
    </xdr:pic>
    <xdr:clientData/>
  </xdr:twoCellAnchor>
  <xdr:twoCellAnchor editAs="oneCell">
    <xdr:from>
      <xdr:col>5</xdr:col>
      <xdr:colOff>179140</xdr:colOff>
      <xdr:row>0</xdr:row>
      <xdr:rowOff>183509</xdr:rowOff>
    </xdr:from>
    <xdr:to>
      <xdr:col>6</xdr:col>
      <xdr:colOff>467949</xdr:colOff>
      <xdr:row>0</xdr:row>
      <xdr:rowOff>545459</xdr:rowOff>
    </xdr:to>
    <xdr:pic>
      <xdr:nvPicPr>
        <xdr:cNvPr id="3" name="Picture 2" title="white box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5265" y="183509"/>
          <a:ext cx="903172" cy="3619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460014</xdr:colOff>
      <xdr:row>1</xdr:row>
      <xdr:rowOff>2184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079388" cy="72132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</xdr:row>
      <xdr:rowOff>0</xdr:rowOff>
    </xdr:from>
    <xdr:ext cx="1033818" cy="392078"/>
    <xdr:pic>
      <xdr:nvPicPr>
        <xdr:cNvPr id="3" name="Picture 2" descr="ofgem-logo.gif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2994187" cy="716559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994187" cy="716559"/>
        </a:xfrm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9175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9175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  <xdr:twoCellAnchor>
    <xdr:from>
      <xdr:col>0</xdr:col>
      <xdr:colOff>295276</xdr:colOff>
      <xdr:row>17</xdr:row>
      <xdr:rowOff>19049</xdr:rowOff>
    </xdr:from>
    <xdr:to>
      <xdr:col>12</xdr:col>
      <xdr:colOff>223838</xdr:colOff>
      <xdr:row>38</xdr:row>
      <xdr:rowOff>119062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>
          <a:spLocks noChangeArrowheads="1"/>
        </xdr:cNvSpPr>
      </xdr:nvSpPr>
      <xdr:spPr bwMode="auto">
        <a:xfrm>
          <a:off x="295276" y="2771774"/>
          <a:ext cx="8158162" cy="3500438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wrap="square">
          <a:no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indent="0"/>
          <a:r>
            <a:rPr lang="en-GB" altLang="en-US" sz="1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Two parts to Check 3: </a:t>
          </a:r>
        </a:p>
        <a:p>
          <a:pPr marL="342900" indent="-342900">
            <a:buFont typeface="+mj-lt"/>
            <a:buAutoNum type="arabicPeriod"/>
          </a:pPr>
          <a:r>
            <a:rPr lang="en-GB" altLang="en-US" sz="1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Criticality Dimension </a:t>
          </a:r>
        </a:p>
        <a:p>
          <a:pPr marL="342900" indent="-342900">
            <a:buFont typeface="+mj-lt"/>
            <a:buAutoNum type="arabicPeriod"/>
          </a:pPr>
          <a:r>
            <a:rPr lang="en-GB" altLang="en-US" sz="1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Health Dimension</a:t>
          </a: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r>
            <a:rPr lang="en-GB" altLang="en-US" sz="1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We calculate potential to outperform (PTO) for existing and rebased targets:</a:t>
          </a:r>
        </a:p>
        <a:p>
          <a:pPr>
            <a:buFont typeface="Arial" panose="020B0604020202020204" pitchFamily="34" charset="0"/>
            <a:buChar char="•"/>
          </a:pPr>
          <a:r>
            <a:rPr lang="en-GB" altLang="en-US" sz="1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If PTO (Original)&gt;=PTO (Rebased) then we can conclude </a:t>
          </a:r>
          <a:r>
            <a:rPr lang="en-GB" altLang="en-US" sz="1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equally challenging</a:t>
          </a:r>
        </a:p>
        <a:p>
          <a:pPr>
            <a:buFont typeface="Arial" panose="020B0604020202020204" pitchFamily="34" charset="0"/>
            <a:buChar char="•"/>
          </a:pPr>
          <a:r>
            <a:rPr lang="en-GB" altLang="en-US" sz="1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If PTO (Original)&lt; PTO(Rebased) then further investigation</a:t>
          </a:r>
          <a:r>
            <a:rPr lang="en-GB" altLang="en-US" sz="100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required</a:t>
          </a:r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r>
            <a:rPr lang="en-GB" altLang="en-US" sz="1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PTO in criticality dimension: need metric that: </a:t>
          </a:r>
        </a:p>
        <a:p>
          <a:pPr marL="342900" indent="-342900">
            <a:buAutoNum type="arabicPeriod"/>
          </a:pPr>
          <a:r>
            <a:rPr lang="en-GB" altLang="en-US" sz="1000">
              <a:solidFill>
                <a:srgbClr val="973B39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Indicates whether there are higher criticality assets that could have been intervened on but were not. </a:t>
          </a:r>
        </a:p>
        <a:p>
          <a:pPr marL="342900" indent="-342900">
            <a:buAutoNum type="arabicPeriod"/>
          </a:pPr>
          <a:r>
            <a:rPr lang="en-GB" altLang="en-US" sz="1000">
              <a:solidFill>
                <a:srgbClr val="0070C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Indicates whether all interventions that were carried out were on the higher criticality assets</a:t>
          </a:r>
        </a:p>
        <a:p>
          <a:pPr marL="342900" indent="-342900">
            <a:buAutoNum type="arabicPeriod"/>
          </a:pPr>
          <a:r>
            <a:rPr lang="en-GB" altLang="en-US" sz="1000">
              <a:solidFill>
                <a:srgbClr val="00B05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Scaled to give results that can compare FP final vs rebased targets</a:t>
          </a: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r>
            <a:rPr lang="en-GB" altLang="en-US" sz="1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We apply a similar calculation for Asset Health dimension.</a:t>
          </a:r>
        </a:p>
      </xdr:txBody>
    </xdr:sp>
    <xdr:clientData/>
  </xdr:twoCellAnchor>
  <xdr:twoCellAnchor>
    <xdr:from>
      <xdr:col>0</xdr:col>
      <xdr:colOff>0</xdr:colOff>
      <xdr:row>29</xdr:row>
      <xdr:rowOff>109539</xdr:rowOff>
    </xdr:from>
    <xdr:to>
      <xdr:col>10</xdr:col>
      <xdr:colOff>210818</xdr:colOff>
      <xdr:row>37</xdr:row>
      <xdr:rowOff>20011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GrpSpPr/>
      </xdr:nvGrpSpPr>
      <xdr:grpSpPr>
        <a:xfrm>
          <a:off x="0" y="5100639"/>
          <a:ext cx="7830818" cy="1282072"/>
          <a:chOff x="539552" y="4105590"/>
          <a:chExt cx="7449818" cy="1167772"/>
        </a:xfrm>
      </xdr:grpSpPr>
      <xdr:grpSp>
        <xdr:nvGrpSpPr>
          <xdr:cNvPr id="5" name="Group 4">
            <a:extLst>
              <a:ext uri="{FF2B5EF4-FFF2-40B4-BE49-F238E27FC236}">
                <a16:creationId xmlns:a16="http://schemas.microsoft.com/office/drawing/2014/main" id="{00000000-0008-0000-1600-000005000000}"/>
              </a:ext>
            </a:extLst>
          </xdr:cNvPr>
          <xdr:cNvGrpSpPr/>
        </xdr:nvGrpSpPr>
        <xdr:grpSpPr>
          <a:xfrm>
            <a:off x="539552" y="4105590"/>
            <a:ext cx="5602431" cy="1167772"/>
            <a:chOff x="1124889" y="4321614"/>
            <a:chExt cx="5602431" cy="1167772"/>
          </a:xfrm>
        </xdr:grpSpPr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7" name="TextBox 4">
                  <a:extLst>
                    <a:ext uri="{FF2B5EF4-FFF2-40B4-BE49-F238E27FC236}">
                      <a16:creationId xmlns:a16="http://schemas.microsoft.com/office/drawing/2014/main" id="{00000000-0008-0000-1600-000007000000}"/>
                    </a:ext>
                  </a:extLst>
                </xdr:cNvPr>
                <xdr:cNvSpPr txBox="1"/>
              </xdr:nvSpPr>
              <xdr:spPr>
                <a:xfrm>
                  <a:off x="1124889" y="4321614"/>
                  <a:ext cx="5602431" cy="414140"/>
                </a:xfrm>
                <a:prstGeom prst="rect">
                  <a:avLst/>
                </a:prstGeom>
                <a:no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en-US"/>
                  </a:defPPr>
                  <a:lvl1pPr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1pPr>
                  <a:lvl2pPr marL="457200"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2pPr>
                  <a:lvl3pPr marL="914400"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3pPr>
                  <a:lvl4pPr marL="1371600"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4pPr>
                  <a:lvl5pPr marL="1828800"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5pPr>
                  <a:lvl6pPr marL="22860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6pPr>
                  <a:lvl7pPr marL="27432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7pPr>
                  <a:lvl8pPr marL="32004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8pPr>
                  <a:lvl9pPr marL="36576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9pPr>
                </a:lstStyle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r>
                          <a:rPr lang="en-GB" sz="1000" b="0" i="1">
                            <a:latin typeface="Cambria Math" panose="02040503050406030204" pitchFamily="18" charset="0"/>
                          </a:rPr>
                          <m:t>𝑃𝑇𝑂</m:t>
                        </m:r>
                        <m:r>
                          <a:rPr lang="en-GB" sz="1000" i="1">
                            <a:latin typeface="Cambria Math" panose="02040503050406030204" pitchFamily="18" charset="0"/>
                          </a:rPr>
                          <m:t>=</m:t>
                        </m:r>
                        <m:rad>
                          <m:radPr>
                            <m:degHide m:val="on"/>
                            <m:ctrlPr>
                              <a:rPr lang="en-GB" sz="100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d>
                              <m:dPr>
                                <m:begChr m:val="⌊"/>
                                <m:endChr m:val="⌋"/>
                                <m:ctrlPr>
                                  <a:rPr lang="en-GB" sz="1000" i="1">
                                    <a:solidFill>
                                      <a:schemeClr val="accent2">
                                        <a:lumMod val="75000"/>
                                      </a:schemeClr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000" i="1">
                                        <a:solidFill>
                                          <a:schemeClr val="accent2">
                                            <a:lumMod val="75000"/>
                                          </a:schemeClr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GB" sz="1000" b="0" i="1">
                                        <a:solidFill>
                                          <a:schemeClr val="accent2">
                                            <a:lumMod val="75000"/>
                                          </a:schemeClr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𝑉𝑜</m:t>
                                    </m:r>
                                    <m:sSub>
                                      <m:sSubPr>
                                        <m:ctrlP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𝑙</m:t>
                                        </m:r>
                                      </m:e>
                                      <m:sub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𝐶</m:t>
                                        </m:r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#</m:t>
                                        </m:r>
                                      </m:sub>
                                    </m:sSub>
                                    <m:r>
                                      <a:rPr lang="en-GB" sz="1000" b="0" i="1">
                                        <a:solidFill>
                                          <a:schemeClr val="accent2">
                                            <a:lumMod val="75000"/>
                                          </a:schemeClr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+</m:t>
                                    </m:r>
                                    <m:sSub>
                                      <m:sSubPr>
                                        <m:ctrlP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𝐼𝑚𝑝</m:t>
                                        </m:r>
                                      </m:e>
                                      <m:sub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𝐶</m:t>
                                        </m:r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#</m:t>
                                        </m:r>
                                      </m:sub>
                                    </m:sSub>
                                  </m:num>
                                  <m:den>
                                    <m:r>
                                      <a:rPr lang="en-GB" sz="1000" b="0" i="1">
                                        <a:solidFill>
                                          <a:schemeClr val="accent2">
                                            <a:lumMod val="75000"/>
                                          </a:schemeClr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𝑉𝑜</m:t>
                                    </m:r>
                                    <m:sSub>
                                      <m:sSubPr>
                                        <m:ctrlP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𝑙</m:t>
                                        </m:r>
                                      </m:e>
                                      <m:sub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𝐶</m:t>
                                        </m:r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#</m:t>
                                        </m:r>
                                      </m:sub>
                                    </m:sSub>
                                  </m:den>
                                </m:f>
                              </m:e>
                            </m:d>
                            <m:r>
                              <a:rPr lang="en-GB" sz="10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d>
                              <m:dPr>
                                <m:begChr m:val="⌊"/>
                                <m:endChr m:val="⌋"/>
                                <m:ctrlPr>
                                  <a:rPr lang="en-GB" sz="1000" i="1">
                                    <a:solidFill>
                                      <a:srgbClr val="0070C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000" i="1">
                                        <a:solidFill>
                                          <a:srgbClr val="0070C0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𝐼𝑚𝑝</m:t>
                                        </m:r>
                                      </m:e>
                                      <m:sub>
                                        <m: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𝑇𝑜𝑡</m:t>
                                        </m:r>
                                      </m:sub>
                                    </m:sSub>
                                    <m:r>
                                      <a:rPr lang="en-GB" sz="1000" b="0" i="1">
                                        <a:solidFill>
                                          <a:srgbClr val="0070C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−</m:t>
                                    </m:r>
                                    <m:sSub>
                                      <m:sSubPr>
                                        <m:ctrlP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𝐼𝑚𝑝</m:t>
                                        </m:r>
                                      </m:e>
                                      <m:sub>
                                        <m: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𝐶</m:t>
                                        </m:r>
                                        <m: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#</m:t>
                                        </m:r>
                                      </m:sub>
                                    </m:sSub>
                                  </m:num>
                                  <m:den>
                                    <m:sSub>
                                      <m:sSubPr>
                                        <m:ctrlP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𝐼𝑚𝑝</m:t>
                                        </m:r>
                                      </m:e>
                                      <m:sub>
                                        <m: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𝑇𝑜𝑡</m:t>
                                        </m:r>
                                      </m:sub>
                                    </m:sSub>
                                  </m:den>
                                </m:f>
                              </m:e>
                            </m:d>
                          </m:e>
                        </m:rad>
                        <m:r>
                          <a:rPr lang="en-GB" sz="10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GB" sz="1000" b="0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  <m:t>𝑉𝑜</m:t>
                        </m:r>
                        <m:sSub>
                          <m:sSubPr>
                            <m:ctrlPr>
                              <a:rPr lang="en-GB" sz="1000" b="0" i="1">
                                <a:solidFill>
                                  <a:srgbClr val="00B05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000" b="0" i="1">
                                <a:solidFill>
                                  <a:srgbClr val="00B050"/>
                                </a:solidFill>
                                <a:latin typeface="Cambria Math" panose="02040503050406030204" pitchFamily="18" charset="0"/>
                              </a:rPr>
                              <m:t>𝑙</m:t>
                            </m:r>
                          </m:e>
                          <m:sub>
                            <m:r>
                              <a:rPr lang="en-GB" sz="1000" b="0" i="1">
                                <a:solidFill>
                                  <a:srgbClr val="00B050"/>
                                </a:solidFill>
                                <a:latin typeface="Cambria Math" panose="02040503050406030204" pitchFamily="18" charset="0"/>
                              </a:rPr>
                              <m:t>𝐶</m:t>
                            </m:r>
                            <m:r>
                              <a:rPr lang="en-GB" sz="1000" b="0" i="1">
                                <a:solidFill>
                                  <a:srgbClr val="00B050"/>
                                </a:solidFill>
                                <a:latin typeface="Cambria Math" panose="02040503050406030204" pitchFamily="18" charset="0"/>
                              </a:rPr>
                              <m:t>#</m:t>
                            </m:r>
                          </m:sub>
                        </m:sSub>
                      </m:oMath>
                    </m:oMathPara>
                  </a14:m>
                  <a:endParaRPr lang="en-GB" sz="10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endParaRPr>
                </a:p>
              </xdr:txBody>
            </xdr:sp>
          </mc:Choice>
          <mc:Fallback xmlns="">
            <xdr:sp macro="" textlink="">
              <xdr:nvSpPr>
                <xdr:cNvPr id="7" name="TextBox 4">
                  <a:extLst>
                    <a:ext uri="{FF2B5EF4-FFF2-40B4-BE49-F238E27FC236}">
                      <a16:creationId xmlns:a16="http://schemas.microsoft.com/office/drawing/2014/main" id="{00000000-0008-0000-1600-000007000000}"/>
                    </a:ext>
                  </a:extLst>
                </xdr:cNvPr>
                <xdr:cNvSpPr txBox="1"/>
              </xdr:nvSpPr>
              <xdr:spPr>
                <a:xfrm>
                  <a:off x="1124889" y="4321614"/>
                  <a:ext cx="5602431" cy="414140"/>
                </a:xfrm>
                <a:prstGeom prst="rect">
                  <a:avLst/>
                </a:prstGeom>
                <a:no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en-US"/>
                  </a:defPPr>
                  <a:lvl1pPr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1pPr>
                  <a:lvl2pPr marL="457200"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2pPr>
                  <a:lvl3pPr marL="914400"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3pPr>
                  <a:lvl4pPr marL="1371600"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4pPr>
                  <a:lvl5pPr marL="1828800"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5pPr>
                  <a:lvl6pPr marL="22860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6pPr>
                  <a:lvl7pPr marL="27432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7pPr>
                  <a:lvl8pPr marL="32004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8pPr>
                  <a:lvl9pPr marL="36576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9pPr>
                </a:lstStyle>
                <a:p>
                  <a:pPr/>
                  <a:r>
                    <a:rPr lang="en-GB" sz="1000" b="0" i="0">
                      <a:latin typeface="Cambria Math" panose="02040503050406030204" pitchFamily="18" charset="0"/>
                    </a:rPr>
                    <a:t>𝑃𝑇𝑂</a:t>
                  </a:r>
                  <a:r>
                    <a:rPr lang="en-GB" sz="1000" i="0">
                      <a:latin typeface="Cambria Math" panose="02040503050406030204" pitchFamily="18" charset="0"/>
                    </a:rPr>
                    <a:t>=√(</a:t>
                  </a:r>
                  <a:r>
                    <a:rPr lang="en-GB" sz="1000" i="0">
                      <a:solidFill>
                        <a:schemeClr val="accent2">
                          <a:lumMod val="75000"/>
                        </a:schemeClr>
                      </a:solidFill>
                      <a:latin typeface="Cambria Math" panose="02040503050406030204" pitchFamily="18" charset="0"/>
                    </a:rPr>
                    <a:t>⌊(</a:t>
                  </a:r>
                  <a:r>
                    <a:rPr lang="en-GB" sz="1000" b="0" i="0">
                      <a:solidFill>
                        <a:schemeClr val="accent2">
                          <a:lumMod val="75000"/>
                        </a:schemeClr>
                      </a:solidFill>
                      <a:latin typeface="Cambria Math" panose="02040503050406030204" pitchFamily="18" charset="0"/>
                    </a:rPr>
                    <a:t>𝑉𝑜𝑙_(𝐶#)+〖𝐼𝑚𝑝〗_(𝐶#))/(𝑉𝑜𝑙_(𝐶#) )⌋</a:t>
                  </a:r>
                  <a:r>
                    <a:rPr lang="en-GB" sz="1000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×</a:t>
                  </a:r>
                  <a:r>
                    <a:rPr lang="en-GB" sz="1000" i="0">
                      <a:solidFill>
                        <a:srgbClr val="0070C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⌊(</a:t>
                  </a:r>
                  <a:r>
                    <a:rPr lang="en-GB" sz="1000" b="0" i="0">
                      <a:solidFill>
                        <a:srgbClr val="0070C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〖</a:t>
                  </a:r>
                  <a:r>
                    <a:rPr lang="en-GB" sz="1000" b="0" i="0">
                      <a:solidFill>
                        <a:srgbClr val="0070C0"/>
                      </a:solidFill>
                      <a:latin typeface="Cambria Math" panose="02040503050406030204" pitchFamily="18" charset="0"/>
                    </a:rPr>
                    <a:t>𝐼𝑚𝑝〗_𝑇𝑜𝑡−〖𝐼𝑚𝑝〗_(𝐶#))/〖𝐼𝑚𝑝〗_𝑇𝑜𝑡 ⌋ )</a:t>
                  </a:r>
                  <a:r>
                    <a:rPr lang="en-GB" sz="1000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×</a:t>
                  </a:r>
                  <a:r>
                    <a:rPr lang="en-GB" sz="1000" b="0" i="0">
                      <a:solidFill>
                        <a:srgbClr val="00B050"/>
                      </a:solidFill>
                      <a:latin typeface="Cambria Math" panose="02040503050406030204" pitchFamily="18" charset="0"/>
                    </a:rPr>
                    <a:t>𝑉𝑜𝑙_(𝐶#)</a:t>
                  </a:r>
                  <a:endParaRPr lang="en-GB" sz="10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endParaRPr>
                </a:p>
              </xdr:txBody>
            </xdr:sp>
          </mc:Fallback>
        </mc:AlternateContent>
        <xdr:sp macro="" textlink="">
          <xdr:nvSpPr>
            <xdr:cNvPr id="8" name="Right Brace 7">
              <a:extLst>
                <a:ext uri="{FF2B5EF4-FFF2-40B4-BE49-F238E27FC236}">
                  <a16:creationId xmlns:a16="http://schemas.microsoft.com/office/drawing/2014/main" id="{00000000-0008-0000-1600-000008000000}"/>
                </a:ext>
              </a:extLst>
            </xdr:cNvPr>
            <xdr:cNvSpPr/>
          </xdr:nvSpPr>
          <xdr:spPr>
            <a:xfrm rot="5400000">
              <a:off x="3187794" y="4554234"/>
              <a:ext cx="409577" cy="849212"/>
            </a:xfrm>
            <a:prstGeom prst="rightBrace">
              <a:avLst>
                <a:gd name="adj1" fmla="val 0"/>
                <a:gd name="adj2" fmla="val 47757"/>
              </a:avLst>
            </a:prstGeom>
            <a:ln w="19050">
              <a:solidFill>
                <a:srgbClr val="9B434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GB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endParaRPr>
            </a:p>
          </xdr:txBody>
        </xdr:sp>
        <xdr:sp macro="" textlink="">
          <xdr:nvSpPr>
            <xdr:cNvPr id="9" name="Right Brace 8">
              <a:extLst>
                <a:ext uri="{FF2B5EF4-FFF2-40B4-BE49-F238E27FC236}">
                  <a16:creationId xmlns:a16="http://schemas.microsoft.com/office/drawing/2014/main" id="{00000000-0008-0000-1600-000009000000}"/>
                </a:ext>
              </a:extLst>
            </xdr:cNvPr>
            <xdr:cNvSpPr/>
          </xdr:nvSpPr>
          <xdr:spPr>
            <a:xfrm rot="5400000">
              <a:off x="4272395" y="4512451"/>
              <a:ext cx="424704" cy="957432"/>
            </a:xfrm>
            <a:prstGeom prst="rightBrace">
              <a:avLst>
                <a:gd name="adj1" fmla="val 0"/>
                <a:gd name="adj2" fmla="val 50000"/>
              </a:avLst>
            </a:prstGeom>
            <a:ln w="19050">
              <a:solidFill>
                <a:srgbClr val="0070C0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GB" sz="1000">
                <a:solidFill>
                  <a:srgbClr val="0070C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endParaRPr>
            </a:p>
          </xdr:txBody>
        </xdr:sp>
        <xdr:sp macro="" textlink="">
          <xdr:nvSpPr>
            <xdr:cNvPr id="10" name="Right Brace 9">
              <a:extLst>
                <a:ext uri="{FF2B5EF4-FFF2-40B4-BE49-F238E27FC236}">
                  <a16:creationId xmlns:a16="http://schemas.microsoft.com/office/drawing/2014/main" id="{00000000-0008-0000-1600-00000A000000}"/>
                </a:ext>
              </a:extLst>
            </xdr:cNvPr>
            <xdr:cNvSpPr/>
          </xdr:nvSpPr>
          <xdr:spPr>
            <a:xfrm rot="5400000">
              <a:off x="5134729" y="4678618"/>
              <a:ext cx="396352" cy="594617"/>
            </a:xfrm>
            <a:prstGeom prst="rightBrace">
              <a:avLst>
                <a:gd name="adj1" fmla="val 0"/>
                <a:gd name="adj2" fmla="val 50000"/>
              </a:avLst>
            </a:prstGeom>
            <a:ln w="19050">
              <a:solidFill>
                <a:srgbClr val="00B050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GB" sz="1000">
                <a:solidFill>
                  <a:srgbClr val="00B05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endParaRPr>
            </a:p>
          </xdr:txBody>
        </xdr:sp>
        <xdr:sp macro="" textlink="">
          <xdr:nvSpPr>
            <xdr:cNvPr id="11" name="TextBox 7">
              <a:extLst>
                <a:ext uri="{FF2B5EF4-FFF2-40B4-BE49-F238E27FC236}">
                  <a16:creationId xmlns:a16="http://schemas.microsoft.com/office/drawing/2014/main" id="{00000000-0008-0000-1600-00000B000000}"/>
                </a:ext>
              </a:extLst>
            </xdr:cNvPr>
            <xdr:cNvSpPr txBox="1"/>
          </xdr:nvSpPr>
          <xdr:spPr>
            <a:xfrm>
              <a:off x="2987027" y="5225241"/>
              <a:ext cx="739303" cy="24820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 sz="1000">
                  <a:solidFill>
                    <a:srgbClr val="AE6765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Part 1</a:t>
              </a:r>
            </a:p>
          </xdr:txBody>
        </xdr:sp>
        <xdr:sp macro="" textlink="">
          <xdr:nvSpPr>
            <xdr:cNvPr id="12" name="TextBox 20">
              <a:extLst>
                <a:ext uri="{FF2B5EF4-FFF2-40B4-BE49-F238E27FC236}">
                  <a16:creationId xmlns:a16="http://schemas.microsoft.com/office/drawing/2014/main" id="{00000000-0008-0000-1600-00000C000000}"/>
                </a:ext>
              </a:extLst>
            </xdr:cNvPr>
            <xdr:cNvSpPr txBox="1"/>
          </xdr:nvSpPr>
          <xdr:spPr>
            <a:xfrm>
              <a:off x="4110976" y="5206191"/>
              <a:ext cx="752475" cy="24820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 sz="1000">
                  <a:solidFill>
                    <a:srgbClr val="0070C0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Part 2</a:t>
              </a:r>
            </a:p>
          </xdr:txBody>
        </xdr:sp>
        <xdr:sp macro="" textlink="">
          <xdr:nvSpPr>
            <xdr:cNvPr id="13" name="TextBox 21">
              <a:extLst>
                <a:ext uri="{FF2B5EF4-FFF2-40B4-BE49-F238E27FC236}">
                  <a16:creationId xmlns:a16="http://schemas.microsoft.com/office/drawing/2014/main" id="{00000000-0008-0000-1600-00000D000000}"/>
                </a:ext>
              </a:extLst>
            </xdr:cNvPr>
            <xdr:cNvSpPr txBox="1"/>
          </xdr:nvSpPr>
          <xdr:spPr>
            <a:xfrm>
              <a:off x="5015852" y="5241177"/>
              <a:ext cx="685800" cy="24820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 sz="1000">
                  <a:solidFill>
                    <a:srgbClr val="00B050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Part 3</a:t>
              </a:r>
            </a:p>
          </xdr:txBody>
        </xdr:sp>
      </xdr:grpSp>
      <xdr:sp macro="" textlink="">
        <xdr:nvSpPr>
          <xdr:cNvPr id="6" name="TextBox 10">
            <a:extLst>
              <a:ext uri="{FF2B5EF4-FFF2-40B4-BE49-F238E27FC236}">
                <a16:creationId xmlns:a16="http://schemas.microsoft.com/office/drawing/2014/main" id="{00000000-0008-0000-1600-000006000000}"/>
              </a:ext>
            </a:extLst>
          </xdr:cNvPr>
          <xdr:cNvSpPr txBox="1"/>
        </xdr:nvSpPr>
        <xdr:spPr>
          <a:xfrm>
            <a:off x="5460082" y="4176766"/>
            <a:ext cx="2529288" cy="871713"/>
          </a:xfrm>
          <a:prstGeom prst="rect">
            <a:avLst/>
          </a:prstGeom>
          <a:noFill/>
          <a:ln>
            <a:solidFill>
              <a:schemeClr val="accent1">
                <a:lumMod val="40000"/>
                <a:lumOff val="60000"/>
              </a:schemeClr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9pPr>
          </a:lstStyle>
          <a:p>
            <a:r>
              <a:rPr lang="en-GB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Vol = Asset volume</a:t>
            </a:r>
          </a:p>
          <a:p>
            <a:r>
              <a:rPr lang="en-GB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Imp = Impact of asset interventions (negative value)</a:t>
            </a:r>
          </a:p>
          <a:p>
            <a:r>
              <a:rPr lang="en-GB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C# = Given criticality band or range</a:t>
            </a:r>
          </a:p>
          <a:p>
            <a:r>
              <a:rPr lang="en-GB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Tot = Total</a:t>
            </a:r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628650</xdr:colOff>
      <xdr:row>0</xdr:row>
      <xdr:rowOff>138113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138113"/>
          <a:ext cx="1033818" cy="392078"/>
        </a:xfrm>
        <a:prstGeom prst="rect">
          <a:avLst/>
        </a:prstGeom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750795</xdr:colOff>
      <xdr:row>0</xdr:row>
      <xdr:rowOff>95250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4120" y="95250"/>
          <a:ext cx="1033818" cy="392078"/>
        </a:xfrm>
        <a:prstGeom prst="rect">
          <a:avLst/>
        </a:prstGeom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722779</xdr:colOff>
      <xdr:row>0</xdr:row>
      <xdr:rowOff>123265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4679" y="123265"/>
          <a:ext cx="1033818" cy="392078"/>
        </a:xfrm>
        <a:prstGeom prst="rect">
          <a:avLst/>
        </a:prstGeom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628650</xdr:colOff>
      <xdr:row>0</xdr:row>
      <xdr:rowOff>138113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138113"/>
          <a:ext cx="1033818" cy="392078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</xdr:row>
      <xdr:rowOff>0</xdr:rowOff>
    </xdr:from>
    <xdr:ext cx="1033818" cy="392078"/>
    <xdr:pic>
      <xdr:nvPicPr>
        <xdr:cNvPr id="3" name="Picture 2" descr="ofgem-logo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fs01\data\AndrewStone\offshore%20savings\Lincs\2014.01.17_Lincs%20TCP%20models\Lincs_Perm%20Changes_Delevere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sgg/CO/Cost_and_Outputs_Lib/Assets_and_Outputs/Network%20Outputs/Electricity%20Transmission/NOMs_Targets/Rebasing/(3)Model/Rebasing_Template_SPT_working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HET_Rebasing_Check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forecast/hist20/CHSPD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forecast/hist20/HIS19FI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Local%20Data/Risk%20Trading/Risk%20Trading%20Models/Fixed%20Cost%20Validation%20Code/Fixed%20Cost%20Discounting%20Template/Cadent_EoE_Mean_All%20In%20On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kyv\CheckOut\Long-term%20model%202009%7bdb5-doc3966101-ma1-mi14%7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harts "/>
      <sheetName val="TM_Change"/>
      <sheetName val="P&amp;L"/>
      <sheetName val="CF"/>
      <sheetName val="CF Original"/>
      <sheetName val="CF Delta"/>
      <sheetName val="BalSht"/>
      <sheetName val="Summary"/>
      <sheetName val="Sens Analysis"/>
      <sheetName val="Sens"/>
      <sheetName val="InputC"/>
      <sheetName val="InputM"/>
      <sheetName val="InputSA"/>
      <sheetName val="Calcs M"/>
      <sheetName val="Calcs SA"/>
      <sheetName val="Ratios"/>
      <sheetName val="Checks"/>
      <sheetName val="MSA"/>
      <sheetName val="Analysis template"/>
      <sheetName val="Proj IRR"/>
      <sheetName val="Swap Profiles"/>
      <sheetName val="Swap Profiles - EIB"/>
      <sheetName val="Databook M"/>
      <sheetName val="GapList_1"/>
      <sheetName val="GapList_2"/>
      <sheetName val="GapList_3"/>
      <sheetName val="Gaps list 3a"/>
      <sheetName val="GapList_4"/>
      <sheetName val="Gaps list 5"/>
      <sheetName val="fis-Cover"/>
      <sheetName val="fis1-General Data"/>
      <sheetName val="fis2-Analysis-Insurance"/>
      <sheetName val="fis3-Analysis-TRS Components"/>
      <sheetName val="fis4-Funding Data"/>
      <sheetName val="fis5-Yearly Data"/>
      <sheetName val="fis6-Tax Pool Allocations"/>
      <sheetName val="fis7-Output Page"/>
      <sheetName val="fis-Standard Data"/>
      <sheetName val="fis-Integrity Chec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38">
          <cell r="B38">
            <v>0.18</v>
          </cell>
        </row>
        <row r="39">
          <cell r="B39">
            <v>0.08</v>
          </cell>
        </row>
        <row r="40">
          <cell r="B40">
            <v>1</v>
          </cell>
        </row>
        <row r="41">
          <cell r="B41">
            <v>0</v>
          </cell>
        </row>
      </sheetData>
      <sheetData sheetId="3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1.1_OrigTargets_PreDataCleanse"/>
      <sheetName val="1.2_OrigTargets_PostDataCleanse"/>
      <sheetName val="1.3_OrigTargets_DataCleanse"/>
      <sheetName val="2.1_RebasedTargets_Volumes"/>
      <sheetName val="2.2_RebasedTargets_Monetised"/>
      <sheetName val="5.15.1 Cond &amp; Risk-Entry Points"/>
      <sheetName val="5.15.2 Cond &amp; Risk-Exit Points"/>
      <sheetName val="5.15.3 Cond &amp; Risk-Comps"/>
      <sheetName val="5.15.4 Cond &amp; Risk-Pipelines"/>
      <sheetName val="5.15.5 Cond &amp; Risk-Multijunctin"/>
    </sheetNames>
    <sheetDataSet>
      <sheetData sheetId="0"/>
      <sheetData sheetId="1"/>
      <sheetData sheetId="2"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</row>
        <row r="24">
          <cell r="I24">
            <v>32</v>
          </cell>
          <cell r="J24">
            <v>18</v>
          </cell>
          <cell r="K24">
            <v>9</v>
          </cell>
          <cell r="L24">
            <v>5</v>
          </cell>
          <cell r="M24">
            <v>0</v>
          </cell>
          <cell r="N24">
            <v>0</v>
          </cell>
          <cell r="S24">
            <v>32</v>
          </cell>
          <cell r="T24">
            <v>0</v>
          </cell>
          <cell r="U24">
            <v>18</v>
          </cell>
          <cell r="V24">
            <v>14</v>
          </cell>
          <cell r="W24">
            <v>0</v>
          </cell>
          <cell r="X24">
            <v>0</v>
          </cell>
          <cell r="AC24">
            <v>32</v>
          </cell>
          <cell r="AD24">
            <v>0</v>
          </cell>
          <cell r="AE24">
            <v>18</v>
          </cell>
          <cell r="AF24">
            <v>14</v>
          </cell>
          <cell r="AG24">
            <v>0</v>
          </cell>
          <cell r="AH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</row>
        <row r="25">
          <cell r="I25">
            <v>24</v>
          </cell>
          <cell r="J25">
            <v>2</v>
          </cell>
          <cell r="K25">
            <v>0</v>
          </cell>
          <cell r="L25">
            <v>8</v>
          </cell>
          <cell r="M25">
            <v>7</v>
          </cell>
          <cell r="N25">
            <v>7</v>
          </cell>
          <cell r="S25">
            <v>24</v>
          </cell>
          <cell r="T25">
            <v>7</v>
          </cell>
          <cell r="U25">
            <v>2</v>
          </cell>
          <cell r="V25">
            <v>8</v>
          </cell>
          <cell r="W25">
            <v>0</v>
          </cell>
          <cell r="X25">
            <v>7</v>
          </cell>
          <cell r="AC25">
            <v>24</v>
          </cell>
          <cell r="AD25">
            <v>0</v>
          </cell>
          <cell r="AE25">
            <v>2</v>
          </cell>
          <cell r="AF25">
            <v>8</v>
          </cell>
          <cell r="AG25">
            <v>0</v>
          </cell>
          <cell r="AH25">
            <v>14</v>
          </cell>
          <cell r="AK25">
            <v>0</v>
          </cell>
          <cell r="AL25">
            <v>7</v>
          </cell>
          <cell r="AM25">
            <v>0</v>
          </cell>
          <cell r="AN25">
            <v>0</v>
          </cell>
          <cell r="AO25">
            <v>0</v>
          </cell>
          <cell r="AP25">
            <v>-7</v>
          </cell>
          <cell r="AR25">
            <v>-7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-7</v>
          </cell>
          <cell r="AY25">
            <v>7</v>
          </cell>
          <cell r="AZ25">
            <v>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</row>
        <row r="28">
          <cell r="I28">
            <v>18</v>
          </cell>
          <cell r="J28">
            <v>7</v>
          </cell>
          <cell r="K28">
            <v>7</v>
          </cell>
          <cell r="L28">
            <v>4</v>
          </cell>
          <cell r="M28">
            <v>0</v>
          </cell>
          <cell r="N28">
            <v>0</v>
          </cell>
          <cell r="S28">
            <v>18</v>
          </cell>
          <cell r="T28">
            <v>7</v>
          </cell>
          <cell r="U28">
            <v>3</v>
          </cell>
          <cell r="V28">
            <v>6</v>
          </cell>
          <cell r="W28">
            <v>2</v>
          </cell>
          <cell r="X28">
            <v>0</v>
          </cell>
          <cell r="AC28">
            <v>18</v>
          </cell>
          <cell r="AD28">
            <v>7</v>
          </cell>
          <cell r="AE28">
            <v>3</v>
          </cell>
          <cell r="AF28">
            <v>6</v>
          </cell>
          <cell r="AG28">
            <v>2</v>
          </cell>
          <cell r="AH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</row>
        <row r="29">
          <cell r="I29">
            <v>7</v>
          </cell>
          <cell r="J29">
            <v>0</v>
          </cell>
          <cell r="K29">
            <v>0</v>
          </cell>
          <cell r="L29">
            <v>7</v>
          </cell>
          <cell r="M29">
            <v>0</v>
          </cell>
          <cell r="N29">
            <v>0</v>
          </cell>
          <cell r="S29">
            <v>7</v>
          </cell>
          <cell r="T29">
            <v>0</v>
          </cell>
          <cell r="U29">
            <v>0</v>
          </cell>
          <cell r="V29">
            <v>5</v>
          </cell>
          <cell r="W29">
            <v>0</v>
          </cell>
          <cell r="X29">
            <v>2</v>
          </cell>
          <cell r="AC29">
            <v>7</v>
          </cell>
          <cell r="AD29">
            <v>0</v>
          </cell>
          <cell r="AE29">
            <v>0</v>
          </cell>
          <cell r="AF29">
            <v>5</v>
          </cell>
          <cell r="AG29">
            <v>0</v>
          </cell>
          <cell r="AH29">
            <v>2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</row>
        <row r="33">
          <cell r="I33">
            <v>2</v>
          </cell>
          <cell r="J33">
            <v>0</v>
          </cell>
          <cell r="K33">
            <v>0</v>
          </cell>
          <cell r="L33">
            <v>0</v>
          </cell>
          <cell r="M33">
            <v>2</v>
          </cell>
          <cell r="N33">
            <v>0</v>
          </cell>
          <cell r="S33">
            <v>2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2</v>
          </cell>
          <cell r="AC33">
            <v>2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2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</row>
        <row r="36">
          <cell r="I36">
            <v>13.7</v>
          </cell>
          <cell r="J36">
            <v>0</v>
          </cell>
          <cell r="K36">
            <v>0</v>
          </cell>
          <cell r="L36">
            <v>13.7</v>
          </cell>
          <cell r="M36">
            <v>0</v>
          </cell>
          <cell r="N36">
            <v>0</v>
          </cell>
          <cell r="S36">
            <v>13.7</v>
          </cell>
          <cell r="T36">
            <v>0</v>
          </cell>
          <cell r="U36">
            <v>0</v>
          </cell>
          <cell r="V36">
            <v>13.7</v>
          </cell>
          <cell r="W36">
            <v>0</v>
          </cell>
          <cell r="X36">
            <v>0</v>
          </cell>
          <cell r="AC36">
            <v>13.7</v>
          </cell>
          <cell r="AD36">
            <v>0</v>
          </cell>
          <cell r="AE36">
            <v>0</v>
          </cell>
          <cell r="AF36">
            <v>13.7</v>
          </cell>
          <cell r="AG36">
            <v>0</v>
          </cell>
          <cell r="AH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</row>
        <row r="40">
          <cell r="I40">
            <v>898.69100000000014</v>
          </cell>
          <cell r="J40">
            <v>286.29399999999998</v>
          </cell>
          <cell r="K40">
            <v>158.63</v>
          </cell>
          <cell r="L40">
            <v>63.739999999999995</v>
          </cell>
          <cell r="M40">
            <v>390.02700000000016</v>
          </cell>
          <cell r="N40">
            <v>0</v>
          </cell>
          <cell r="S40">
            <v>898.69100000000026</v>
          </cell>
          <cell r="T40">
            <v>182.53300000000002</v>
          </cell>
          <cell r="U40">
            <v>176.70000000000002</v>
          </cell>
          <cell r="V40">
            <v>158.63</v>
          </cell>
          <cell r="W40">
            <v>63.739999999999995</v>
          </cell>
          <cell r="X40">
            <v>317.08800000000014</v>
          </cell>
          <cell r="AC40">
            <v>898.69100000000014</v>
          </cell>
          <cell r="AD40">
            <v>109.59399999999999</v>
          </cell>
          <cell r="AE40">
            <v>176.70000000000002</v>
          </cell>
          <cell r="AF40">
            <v>158.63</v>
          </cell>
          <cell r="AG40">
            <v>63.739999999999995</v>
          </cell>
          <cell r="AH40">
            <v>390.02700000000016</v>
          </cell>
          <cell r="AK40">
            <v>0</v>
          </cell>
          <cell r="AL40">
            <v>72.939000000000021</v>
          </cell>
          <cell r="AM40">
            <v>0</v>
          </cell>
          <cell r="AN40">
            <v>0</v>
          </cell>
          <cell r="AO40">
            <v>0</v>
          </cell>
          <cell r="AP40">
            <v>-72.939000000000021</v>
          </cell>
          <cell r="AR40">
            <v>-73.955000000000013</v>
          </cell>
          <cell r="AS40">
            <v>-1.016</v>
          </cell>
          <cell r="AT40">
            <v>0</v>
          </cell>
          <cell r="AU40">
            <v>0</v>
          </cell>
          <cell r="AV40">
            <v>0</v>
          </cell>
          <cell r="AW40">
            <v>-72.939000000000007</v>
          </cell>
          <cell r="AY40">
            <v>73.954999999999998</v>
          </cell>
          <cell r="AZ40">
            <v>73.954999999999998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</row>
        <row r="43"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</row>
        <row r="44">
          <cell r="I44">
            <v>898.6909999999998</v>
          </cell>
          <cell r="J44">
            <v>359.23299999999995</v>
          </cell>
          <cell r="K44">
            <v>338.63799999999992</v>
          </cell>
          <cell r="L44">
            <v>98.679999999999993</v>
          </cell>
          <cell r="M44">
            <v>38.760000000000005</v>
          </cell>
          <cell r="N44">
            <v>63.38</v>
          </cell>
          <cell r="S44">
            <v>898.6909999999998</v>
          </cell>
          <cell r="T44">
            <v>97.815000000000012</v>
          </cell>
          <cell r="U44">
            <v>261.41800000000001</v>
          </cell>
          <cell r="V44">
            <v>338.63799999999992</v>
          </cell>
          <cell r="W44">
            <v>98.679999999999993</v>
          </cell>
          <cell r="X44">
            <v>102.14</v>
          </cell>
          <cell r="AC44">
            <v>898.6909999999998</v>
          </cell>
          <cell r="AD44">
            <v>23.86</v>
          </cell>
          <cell r="AE44">
            <v>335.37299999999993</v>
          </cell>
          <cell r="AF44">
            <v>338.63799999999992</v>
          </cell>
          <cell r="AG44">
            <v>98.679999999999993</v>
          </cell>
          <cell r="AH44">
            <v>102.14</v>
          </cell>
          <cell r="AK44">
            <v>8.5265128291212022E-14</v>
          </cell>
          <cell r="AL44">
            <v>73.955000000000013</v>
          </cell>
          <cell r="AM44">
            <v>-73.954999999999927</v>
          </cell>
          <cell r="AN44">
            <v>0</v>
          </cell>
          <cell r="AO44">
            <v>0</v>
          </cell>
          <cell r="AP44">
            <v>0</v>
          </cell>
          <cell r="AR44">
            <v>-73.954999999999998</v>
          </cell>
          <cell r="AS44">
            <v>0</v>
          </cell>
          <cell r="AT44">
            <v>-73.954999999999998</v>
          </cell>
          <cell r="AU44">
            <v>0</v>
          </cell>
          <cell r="AV44">
            <v>0</v>
          </cell>
          <cell r="AW44">
            <v>0</v>
          </cell>
          <cell r="AY44">
            <v>73.954999999999998</v>
          </cell>
          <cell r="AZ44">
            <v>73.954999999999998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</row>
        <row r="46"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</row>
        <row r="48">
          <cell r="I48">
            <v>1714</v>
          </cell>
          <cell r="J48">
            <v>109</v>
          </cell>
          <cell r="K48">
            <v>446</v>
          </cell>
          <cell r="L48">
            <v>715</v>
          </cell>
          <cell r="M48">
            <v>203</v>
          </cell>
          <cell r="N48">
            <v>241</v>
          </cell>
          <cell r="S48">
            <v>1714</v>
          </cell>
          <cell r="T48">
            <v>103</v>
          </cell>
          <cell r="U48">
            <v>457</v>
          </cell>
          <cell r="V48">
            <v>497</v>
          </cell>
          <cell r="W48">
            <v>416</v>
          </cell>
          <cell r="X48">
            <v>241</v>
          </cell>
          <cell r="AC48">
            <v>1714</v>
          </cell>
          <cell r="AD48">
            <v>103</v>
          </cell>
          <cell r="AE48">
            <v>263</v>
          </cell>
          <cell r="AF48">
            <v>497</v>
          </cell>
          <cell r="AG48">
            <v>610</v>
          </cell>
          <cell r="AH48">
            <v>241</v>
          </cell>
          <cell r="AK48">
            <v>0</v>
          </cell>
          <cell r="AL48">
            <v>0</v>
          </cell>
          <cell r="AM48">
            <v>194</v>
          </cell>
          <cell r="AN48">
            <v>0</v>
          </cell>
          <cell r="AO48">
            <v>-194</v>
          </cell>
          <cell r="AP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F48">
            <v>221</v>
          </cell>
          <cell r="BG48">
            <v>-27</v>
          </cell>
          <cell r="BH48">
            <v>0</v>
          </cell>
          <cell r="BI48">
            <v>0</v>
          </cell>
          <cell r="BJ48">
            <v>-194</v>
          </cell>
          <cell r="BK48">
            <v>0</v>
          </cell>
          <cell r="BL48">
            <v>27</v>
          </cell>
          <cell r="BM48">
            <v>194</v>
          </cell>
          <cell r="BN48">
            <v>0</v>
          </cell>
          <cell r="BO48">
            <v>0</v>
          </cell>
          <cell r="BP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</row>
        <row r="49"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</row>
        <row r="50"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</row>
        <row r="52">
          <cell r="I52">
            <v>82</v>
          </cell>
          <cell r="J52">
            <v>32</v>
          </cell>
          <cell r="K52">
            <v>6</v>
          </cell>
          <cell r="L52">
            <v>3</v>
          </cell>
          <cell r="M52">
            <v>0</v>
          </cell>
          <cell r="N52">
            <v>41</v>
          </cell>
          <cell r="S52">
            <v>84</v>
          </cell>
          <cell r="T52">
            <v>24</v>
          </cell>
          <cell r="U52">
            <v>32</v>
          </cell>
          <cell r="V52">
            <v>8</v>
          </cell>
          <cell r="W52">
            <v>0</v>
          </cell>
          <cell r="X52">
            <v>20</v>
          </cell>
          <cell r="AC52">
            <v>82</v>
          </cell>
          <cell r="AD52">
            <v>0</v>
          </cell>
          <cell r="AE52">
            <v>32</v>
          </cell>
          <cell r="AF52">
            <v>9</v>
          </cell>
          <cell r="AG52">
            <v>0</v>
          </cell>
          <cell r="AH52">
            <v>41</v>
          </cell>
          <cell r="AK52">
            <v>2</v>
          </cell>
          <cell r="AL52">
            <v>24</v>
          </cell>
          <cell r="AM52">
            <v>0</v>
          </cell>
          <cell r="AN52">
            <v>-1</v>
          </cell>
          <cell r="AO52">
            <v>0</v>
          </cell>
          <cell r="AP52">
            <v>-21</v>
          </cell>
          <cell r="AR52">
            <v>-21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-21</v>
          </cell>
          <cell r="AY52">
            <v>23</v>
          </cell>
          <cell r="AZ52">
            <v>23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</row>
        <row r="53">
          <cell r="I53">
            <v>69</v>
          </cell>
          <cell r="J53">
            <v>13</v>
          </cell>
          <cell r="K53">
            <v>5</v>
          </cell>
          <cell r="L53">
            <v>7</v>
          </cell>
          <cell r="M53">
            <v>18</v>
          </cell>
          <cell r="N53">
            <v>26</v>
          </cell>
          <cell r="S53">
            <v>71</v>
          </cell>
          <cell r="T53">
            <v>16</v>
          </cell>
          <cell r="U53">
            <v>13</v>
          </cell>
          <cell r="V53">
            <v>12</v>
          </cell>
          <cell r="W53">
            <v>0</v>
          </cell>
          <cell r="X53">
            <v>30</v>
          </cell>
          <cell r="AC53">
            <v>69</v>
          </cell>
          <cell r="AD53">
            <v>0</v>
          </cell>
          <cell r="AE53">
            <v>13</v>
          </cell>
          <cell r="AF53">
            <v>12</v>
          </cell>
          <cell r="AG53">
            <v>0</v>
          </cell>
          <cell r="AH53">
            <v>44</v>
          </cell>
          <cell r="AK53">
            <v>2</v>
          </cell>
          <cell r="AL53">
            <v>16</v>
          </cell>
          <cell r="AM53">
            <v>0</v>
          </cell>
          <cell r="AN53">
            <v>0</v>
          </cell>
          <cell r="AO53">
            <v>0</v>
          </cell>
          <cell r="AP53">
            <v>-14</v>
          </cell>
          <cell r="AR53">
            <v>-14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-14</v>
          </cell>
          <cell r="AY53">
            <v>16</v>
          </cell>
          <cell r="AZ53">
            <v>16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</row>
        <row r="54"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</row>
        <row r="56">
          <cell r="I56">
            <v>27</v>
          </cell>
          <cell r="J56">
            <v>3</v>
          </cell>
          <cell r="K56">
            <v>0</v>
          </cell>
          <cell r="L56">
            <v>20</v>
          </cell>
          <cell r="M56">
            <v>2</v>
          </cell>
          <cell r="N56">
            <v>2</v>
          </cell>
          <cell r="S56">
            <v>27</v>
          </cell>
          <cell r="T56">
            <v>3</v>
          </cell>
          <cell r="U56">
            <v>1</v>
          </cell>
          <cell r="V56">
            <v>6</v>
          </cell>
          <cell r="W56">
            <v>9</v>
          </cell>
          <cell r="X56">
            <v>8</v>
          </cell>
          <cell r="AC56">
            <v>27</v>
          </cell>
          <cell r="AD56">
            <v>2</v>
          </cell>
          <cell r="AE56">
            <v>1</v>
          </cell>
          <cell r="AF56">
            <v>6</v>
          </cell>
          <cell r="AG56">
            <v>9</v>
          </cell>
          <cell r="AH56">
            <v>9</v>
          </cell>
          <cell r="AK56">
            <v>0</v>
          </cell>
          <cell r="AL56">
            <v>1</v>
          </cell>
          <cell r="AM56">
            <v>0</v>
          </cell>
          <cell r="AN56">
            <v>0</v>
          </cell>
          <cell r="AO56">
            <v>0</v>
          </cell>
          <cell r="AP56">
            <v>-1</v>
          </cell>
          <cell r="AR56">
            <v>-1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-1</v>
          </cell>
          <cell r="AY56">
            <v>1</v>
          </cell>
          <cell r="AZ56">
            <v>1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</row>
        <row r="57">
          <cell r="I57">
            <v>53</v>
          </cell>
          <cell r="J57">
            <v>14</v>
          </cell>
          <cell r="K57">
            <v>8</v>
          </cell>
          <cell r="L57">
            <v>24</v>
          </cell>
          <cell r="M57">
            <v>5</v>
          </cell>
          <cell r="N57">
            <v>2</v>
          </cell>
          <cell r="S57">
            <v>53</v>
          </cell>
          <cell r="T57">
            <v>20</v>
          </cell>
          <cell r="U57">
            <v>6</v>
          </cell>
          <cell r="V57">
            <v>8</v>
          </cell>
          <cell r="W57">
            <v>11</v>
          </cell>
          <cell r="X57">
            <v>8</v>
          </cell>
          <cell r="AC57">
            <v>53</v>
          </cell>
          <cell r="AD57">
            <v>14</v>
          </cell>
          <cell r="AE57">
            <v>6</v>
          </cell>
          <cell r="AF57">
            <v>8</v>
          </cell>
          <cell r="AG57">
            <v>11</v>
          </cell>
          <cell r="AH57">
            <v>14</v>
          </cell>
          <cell r="AK57">
            <v>0</v>
          </cell>
          <cell r="AL57">
            <v>6</v>
          </cell>
          <cell r="AM57">
            <v>0</v>
          </cell>
          <cell r="AN57">
            <v>0</v>
          </cell>
          <cell r="AO57">
            <v>0</v>
          </cell>
          <cell r="AP57">
            <v>-6</v>
          </cell>
          <cell r="AR57">
            <v>-6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-6</v>
          </cell>
          <cell r="AY57">
            <v>6</v>
          </cell>
          <cell r="AZ57">
            <v>6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</row>
        <row r="58"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</row>
        <row r="59"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</row>
        <row r="60">
          <cell r="I60">
            <v>2</v>
          </cell>
          <cell r="J60">
            <v>0</v>
          </cell>
          <cell r="K60">
            <v>0</v>
          </cell>
          <cell r="L60">
            <v>1</v>
          </cell>
          <cell r="M60">
            <v>1</v>
          </cell>
          <cell r="N60">
            <v>0</v>
          </cell>
          <cell r="S60">
            <v>2</v>
          </cell>
          <cell r="T60">
            <v>2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AC60">
            <v>2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2</v>
          </cell>
          <cell r="AK60">
            <v>0</v>
          </cell>
          <cell r="AL60">
            <v>2</v>
          </cell>
          <cell r="AM60">
            <v>0</v>
          </cell>
          <cell r="AN60">
            <v>0</v>
          </cell>
          <cell r="AO60">
            <v>0</v>
          </cell>
          <cell r="AP60">
            <v>-2</v>
          </cell>
          <cell r="AR60">
            <v>-2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-2</v>
          </cell>
          <cell r="AY60">
            <v>2</v>
          </cell>
          <cell r="AZ60">
            <v>2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</row>
        <row r="61">
          <cell r="I61">
            <v>11</v>
          </cell>
          <cell r="J61">
            <v>0</v>
          </cell>
          <cell r="K61">
            <v>0</v>
          </cell>
          <cell r="L61">
            <v>2</v>
          </cell>
          <cell r="M61">
            <v>9</v>
          </cell>
          <cell r="N61">
            <v>0</v>
          </cell>
          <cell r="S61">
            <v>11</v>
          </cell>
          <cell r="T61">
            <v>6</v>
          </cell>
          <cell r="U61">
            <v>0</v>
          </cell>
          <cell r="V61">
            <v>0</v>
          </cell>
          <cell r="W61">
            <v>0</v>
          </cell>
          <cell r="X61">
            <v>5</v>
          </cell>
          <cell r="AC61">
            <v>11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11</v>
          </cell>
          <cell r="AK61">
            <v>0</v>
          </cell>
          <cell r="AL61">
            <v>6</v>
          </cell>
          <cell r="AM61">
            <v>0</v>
          </cell>
          <cell r="AN61">
            <v>0</v>
          </cell>
          <cell r="AO61">
            <v>0</v>
          </cell>
          <cell r="AP61">
            <v>-6</v>
          </cell>
          <cell r="AR61">
            <v>-6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-6</v>
          </cell>
          <cell r="AY61">
            <v>6</v>
          </cell>
          <cell r="AZ61">
            <v>6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</row>
        <row r="63">
          <cell r="I63">
            <v>39.200000000000003</v>
          </cell>
          <cell r="J63">
            <v>39.200000000000003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S63">
            <v>39.200000000000003</v>
          </cell>
          <cell r="T63">
            <v>39.200000000000003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AC63">
            <v>39.200000000000003</v>
          </cell>
          <cell r="AD63">
            <v>39.200000000000003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</row>
        <row r="64">
          <cell r="I64">
            <v>50.5</v>
          </cell>
          <cell r="J64">
            <v>19.600000000000001</v>
          </cell>
          <cell r="K64">
            <v>0</v>
          </cell>
          <cell r="L64">
            <v>30.9</v>
          </cell>
          <cell r="M64">
            <v>0</v>
          </cell>
          <cell r="N64">
            <v>0</v>
          </cell>
          <cell r="S64">
            <v>50.5</v>
          </cell>
          <cell r="T64">
            <v>19.600000000000001</v>
          </cell>
          <cell r="U64">
            <v>0</v>
          </cell>
          <cell r="V64">
            <v>30.9</v>
          </cell>
          <cell r="W64">
            <v>0</v>
          </cell>
          <cell r="X64">
            <v>0</v>
          </cell>
          <cell r="AC64">
            <v>50.5</v>
          </cell>
          <cell r="AD64">
            <v>19.600000000000001</v>
          </cell>
          <cell r="AE64">
            <v>0</v>
          </cell>
          <cell r="AF64">
            <v>30.9</v>
          </cell>
          <cell r="AG64">
            <v>0</v>
          </cell>
          <cell r="AH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</row>
        <row r="65">
          <cell r="I65">
            <v>0.7</v>
          </cell>
          <cell r="J65">
            <v>0</v>
          </cell>
          <cell r="K65">
            <v>0</v>
          </cell>
          <cell r="L65">
            <v>0.7</v>
          </cell>
          <cell r="M65">
            <v>0</v>
          </cell>
          <cell r="N65">
            <v>0</v>
          </cell>
          <cell r="S65">
            <v>0.7</v>
          </cell>
          <cell r="T65">
            <v>0</v>
          </cell>
          <cell r="U65">
            <v>0</v>
          </cell>
          <cell r="V65">
            <v>0.7</v>
          </cell>
          <cell r="W65">
            <v>0</v>
          </cell>
          <cell r="X65">
            <v>0</v>
          </cell>
          <cell r="AC65">
            <v>0.7</v>
          </cell>
          <cell r="AD65">
            <v>0</v>
          </cell>
          <cell r="AE65">
            <v>0</v>
          </cell>
          <cell r="AF65">
            <v>0.7</v>
          </cell>
          <cell r="AG65">
            <v>0</v>
          </cell>
          <cell r="AH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</row>
        <row r="66"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</row>
        <row r="67">
          <cell r="I67">
            <v>48.415999999999997</v>
          </cell>
          <cell r="J67">
            <v>5.5959999999999992</v>
          </cell>
          <cell r="K67">
            <v>0</v>
          </cell>
          <cell r="L67">
            <v>0</v>
          </cell>
          <cell r="M67">
            <v>42.82</v>
          </cell>
          <cell r="N67">
            <v>0</v>
          </cell>
          <cell r="S67">
            <v>48.416000000000004</v>
          </cell>
          <cell r="T67">
            <v>28.456000000000003</v>
          </cell>
          <cell r="U67">
            <v>0</v>
          </cell>
          <cell r="V67">
            <v>0</v>
          </cell>
          <cell r="W67">
            <v>0</v>
          </cell>
          <cell r="X67">
            <v>19.96</v>
          </cell>
          <cell r="AC67">
            <v>48.415999999999997</v>
          </cell>
          <cell r="AD67">
            <v>5.5959999999999992</v>
          </cell>
          <cell r="AE67">
            <v>0</v>
          </cell>
          <cell r="AF67">
            <v>0</v>
          </cell>
          <cell r="AG67">
            <v>0</v>
          </cell>
          <cell r="AH67">
            <v>42.82</v>
          </cell>
          <cell r="AK67">
            <v>0</v>
          </cell>
          <cell r="AL67">
            <v>22.860000000000003</v>
          </cell>
          <cell r="AM67">
            <v>0</v>
          </cell>
          <cell r="AN67">
            <v>0</v>
          </cell>
          <cell r="AO67">
            <v>0</v>
          </cell>
          <cell r="AP67">
            <v>-22.86</v>
          </cell>
          <cell r="AR67">
            <v>-23.576000000000001</v>
          </cell>
          <cell r="AS67">
            <v>-0.71599999999999997</v>
          </cell>
          <cell r="AT67">
            <v>0</v>
          </cell>
          <cell r="AU67">
            <v>0</v>
          </cell>
          <cell r="AV67">
            <v>0</v>
          </cell>
          <cell r="AW67">
            <v>-22.86</v>
          </cell>
          <cell r="AY67">
            <v>23.576000000000001</v>
          </cell>
          <cell r="AZ67">
            <v>23.576000000000001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</row>
        <row r="68">
          <cell r="I68">
            <v>926.96300000000008</v>
          </cell>
          <cell r="J68">
            <v>117.47900000000001</v>
          </cell>
          <cell r="K68">
            <v>120.83000000000001</v>
          </cell>
          <cell r="L68">
            <v>70.02000000000001</v>
          </cell>
          <cell r="M68">
            <v>547.21400000000006</v>
          </cell>
          <cell r="N68">
            <v>71.419999999999987</v>
          </cell>
          <cell r="S68">
            <v>926.96300000000008</v>
          </cell>
          <cell r="T68">
            <v>310.09000000000003</v>
          </cell>
          <cell r="U68">
            <v>14.08</v>
          </cell>
          <cell r="V68">
            <v>120.83000000000001</v>
          </cell>
          <cell r="W68">
            <v>100.68000000000002</v>
          </cell>
          <cell r="X68">
            <v>381.28300000000002</v>
          </cell>
          <cell r="AC68">
            <v>926.96299999999997</v>
          </cell>
          <cell r="AD68">
            <v>101.95900000000002</v>
          </cell>
          <cell r="AE68">
            <v>15.52</v>
          </cell>
          <cell r="AF68">
            <v>120.83000000000001</v>
          </cell>
          <cell r="AG68">
            <v>100.68000000000002</v>
          </cell>
          <cell r="AH68">
            <v>587.97399999999993</v>
          </cell>
          <cell r="AK68">
            <v>0</v>
          </cell>
          <cell r="AL68">
            <v>208.13100000000003</v>
          </cell>
          <cell r="AM68">
            <v>-1.4399999999999995</v>
          </cell>
          <cell r="AN68">
            <v>0</v>
          </cell>
          <cell r="AO68">
            <v>0</v>
          </cell>
          <cell r="AP68">
            <v>-206.69099999999992</v>
          </cell>
          <cell r="AR68">
            <v>-209.74100000000001</v>
          </cell>
          <cell r="AS68">
            <v>-1.6099999999999999</v>
          </cell>
          <cell r="AT68">
            <v>-1.44</v>
          </cell>
          <cell r="AU68">
            <v>0</v>
          </cell>
          <cell r="AV68">
            <v>0</v>
          </cell>
          <cell r="AW68">
            <v>-206.691</v>
          </cell>
          <cell r="AY68">
            <v>209.74100000000001</v>
          </cell>
          <cell r="AZ68">
            <v>209.74100000000001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</row>
        <row r="69">
          <cell r="I69">
            <v>314.31299999999999</v>
          </cell>
          <cell r="J69">
            <v>0</v>
          </cell>
          <cell r="K69">
            <v>5.2</v>
          </cell>
          <cell r="L69">
            <v>8.3940000000000001</v>
          </cell>
          <cell r="M69">
            <v>199.99099999999999</v>
          </cell>
          <cell r="N69">
            <v>100.72800000000001</v>
          </cell>
          <cell r="S69">
            <v>314.31299999999999</v>
          </cell>
          <cell r="T69">
            <v>100.72800000000001</v>
          </cell>
          <cell r="U69">
            <v>0</v>
          </cell>
          <cell r="V69">
            <v>5.2</v>
          </cell>
          <cell r="W69">
            <v>8.3940000000000001</v>
          </cell>
          <cell r="X69">
            <v>199.99099999999999</v>
          </cell>
          <cell r="AC69">
            <v>314.31300000000005</v>
          </cell>
          <cell r="AD69">
            <v>0</v>
          </cell>
          <cell r="AE69">
            <v>0</v>
          </cell>
          <cell r="AF69">
            <v>5.2</v>
          </cell>
          <cell r="AG69">
            <v>8.3940000000000001</v>
          </cell>
          <cell r="AH69">
            <v>300.71900000000005</v>
          </cell>
          <cell r="AK69">
            <v>0</v>
          </cell>
          <cell r="AL69">
            <v>100.72800000000001</v>
          </cell>
          <cell r="AM69">
            <v>0</v>
          </cell>
          <cell r="AN69">
            <v>0</v>
          </cell>
          <cell r="AO69">
            <v>0</v>
          </cell>
          <cell r="AP69">
            <v>-100.72800000000007</v>
          </cell>
          <cell r="AR69">
            <v>-100.72800000000001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-100.72800000000001</v>
          </cell>
          <cell r="AY69">
            <v>100.72800000000001</v>
          </cell>
          <cell r="AZ69">
            <v>100.72800000000001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</row>
        <row r="70"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</row>
        <row r="71">
          <cell r="I71">
            <v>48.416000000000004</v>
          </cell>
          <cell r="J71">
            <v>14.016000000000002</v>
          </cell>
          <cell r="K71">
            <v>0</v>
          </cell>
          <cell r="L71">
            <v>10.02</v>
          </cell>
          <cell r="M71">
            <v>16.488</v>
          </cell>
          <cell r="N71">
            <v>7.8920000000000003</v>
          </cell>
          <cell r="S71">
            <v>48.416000000000004</v>
          </cell>
          <cell r="T71">
            <v>28.456000000000003</v>
          </cell>
          <cell r="U71">
            <v>8.42</v>
          </cell>
          <cell r="V71">
            <v>0</v>
          </cell>
          <cell r="W71">
            <v>10.02</v>
          </cell>
          <cell r="X71">
            <v>1.52</v>
          </cell>
          <cell r="AC71">
            <v>48.416000000000004</v>
          </cell>
          <cell r="AD71">
            <v>4.88</v>
          </cell>
          <cell r="AE71">
            <v>9.136000000000001</v>
          </cell>
          <cell r="AF71">
            <v>0</v>
          </cell>
          <cell r="AG71">
            <v>10.02</v>
          </cell>
          <cell r="AH71">
            <v>24.380000000000003</v>
          </cell>
          <cell r="AK71">
            <v>0</v>
          </cell>
          <cell r="AL71">
            <v>23.576000000000004</v>
          </cell>
          <cell r="AM71">
            <v>-0.71600000000000108</v>
          </cell>
          <cell r="AN71">
            <v>0</v>
          </cell>
          <cell r="AO71">
            <v>0</v>
          </cell>
          <cell r="AP71">
            <v>-22.860000000000003</v>
          </cell>
          <cell r="AR71">
            <v>-23.576000000000001</v>
          </cell>
          <cell r="AS71">
            <v>0</v>
          </cell>
          <cell r="AT71">
            <v>-0.71599999999999997</v>
          </cell>
          <cell r="AU71">
            <v>0</v>
          </cell>
          <cell r="AV71">
            <v>0</v>
          </cell>
          <cell r="AW71">
            <v>-22.86</v>
          </cell>
          <cell r="AY71">
            <v>23.576000000000001</v>
          </cell>
          <cell r="AZ71">
            <v>23.576000000000001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</row>
        <row r="72">
          <cell r="I72">
            <v>926.96299999999985</v>
          </cell>
          <cell r="J72">
            <v>201.23099999999997</v>
          </cell>
          <cell r="K72">
            <v>216.15699999999998</v>
          </cell>
          <cell r="L72">
            <v>212.43899999999996</v>
          </cell>
          <cell r="M72">
            <v>71.900000000000006</v>
          </cell>
          <cell r="N72">
            <v>225.23599999999999</v>
          </cell>
          <cell r="S72">
            <v>926.96300000000008</v>
          </cell>
          <cell r="T72">
            <v>235.08100000000002</v>
          </cell>
          <cell r="U72">
            <v>195.22900000000001</v>
          </cell>
          <cell r="V72">
            <v>120.83000000000001</v>
          </cell>
          <cell r="W72">
            <v>150.78299999999999</v>
          </cell>
          <cell r="X72">
            <v>225.04</v>
          </cell>
          <cell r="AC72">
            <v>926.96299999999985</v>
          </cell>
          <cell r="AD72">
            <v>25.34</v>
          </cell>
          <cell r="AE72">
            <v>271.21799999999996</v>
          </cell>
          <cell r="AF72">
            <v>120.83000000000001</v>
          </cell>
          <cell r="AG72">
            <v>212.43899999999996</v>
          </cell>
          <cell r="AH72">
            <v>297.13599999999997</v>
          </cell>
          <cell r="AK72">
            <v>1.1368683772161603E-13</v>
          </cell>
          <cell r="AL72">
            <v>209.74100000000001</v>
          </cell>
          <cell r="AM72">
            <v>-75.988999999999947</v>
          </cell>
          <cell r="AN72">
            <v>0</v>
          </cell>
          <cell r="AO72">
            <v>-61.655999999999977</v>
          </cell>
          <cell r="AP72">
            <v>-72.095999999999975</v>
          </cell>
          <cell r="AR72">
            <v>-209.74099999999999</v>
          </cell>
          <cell r="AS72">
            <v>0</v>
          </cell>
          <cell r="AT72">
            <v>-75.98899999999999</v>
          </cell>
          <cell r="AU72">
            <v>0</v>
          </cell>
          <cell r="AV72">
            <v>-61.656000000000006</v>
          </cell>
          <cell r="AW72">
            <v>-72.096000000000004</v>
          </cell>
          <cell r="AY72">
            <v>209.74100000000001</v>
          </cell>
          <cell r="AZ72">
            <v>209.74100000000001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</row>
        <row r="73">
          <cell r="I73">
            <v>314.31299999999999</v>
          </cell>
          <cell r="J73">
            <v>159.018</v>
          </cell>
          <cell r="K73">
            <v>13.094000000000001</v>
          </cell>
          <cell r="L73">
            <v>142.20099999999999</v>
          </cell>
          <cell r="M73">
            <v>0</v>
          </cell>
          <cell r="N73">
            <v>0</v>
          </cell>
          <cell r="S73">
            <v>314.31299999999999</v>
          </cell>
          <cell r="T73">
            <v>100.72800000000001</v>
          </cell>
          <cell r="U73">
            <v>58.290000000000006</v>
          </cell>
          <cell r="V73">
            <v>13.094000000000001</v>
          </cell>
          <cell r="W73">
            <v>142.20099999999999</v>
          </cell>
          <cell r="X73">
            <v>0</v>
          </cell>
          <cell r="AC73">
            <v>314.31299999999999</v>
          </cell>
          <cell r="AD73">
            <v>0</v>
          </cell>
          <cell r="AE73">
            <v>159.018</v>
          </cell>
          <cell r="AF73">
            <v>13.094000000000001</v>
          </cell>
          <cell r="AG73">
            <v>142.20099999999999</v>
          </cell>
          <cell r="AH73">
            <v>0</v>
          </cell>
          <cell r="AK73">
            <v>1.4210854715202004E-14</v>
          </cell>
          <cell r="AL73">
            <v>100.72800000000001</v>
          </cell>
          <cell r="AM73">
            <v>-100.72799999999999</v>
          </cell>
          <cell r="AN73">
            <v>0</v>
          </cell>
          <cell r="AO73">
            <v>0</v>
          </cell>
          <cell r="AP73">
            <v>0</v>
          </cell>
          <cell r="AR73">
            <v>-100.72800000000001</v>
          </cell>
          <cell r="AS73">
            <v>0</v>
          </cell>
          <cell r="AT73">
            <v>-100.72800000000001</v>
          </cell>
          <cell r="AU73">
            <v>0</v>
          </cell>
          <cell r="AV73">
            <v>0</v>
          </cell>
          <cell r="AW73">
            <v>0</v>
          </cell>
          <cell r="AY73">
            <v>100.72800000000001</v>
          </cell>
          <cell r="AZ73">
            <v>100.72800000000001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</row>
        <row r="75">
          <cell r="I75">
            <v>78</v>
          </cell>
          <cell r="J75">
            <v>17</v>
          </cell>
          <cell r="K75">
            <v>8</v>
          </cell>
          <cell r="L75">
            <v>0</v>
          </cell>
          <cell r="M75">
            <v>41</v>
          </cell>
          <cell r="N75">
            <v>12</v>
          </cell>
          <cell r="S75">
            <v>78</v>
          </cell>
          <cell r="T75">
            <v>17</v>
          </cell>
          <cell r="U75">
            <v>44</v>
          </cell>
          <cell r="V75">
            <v>0</v>
          </cell>
          <cell r="W75">
            <v>5</v>
          </cell>
          <cell r="X75">
            <v>12</v>
          </cell>
          <cell r="AC75">
            <v>78</v>
          </cell>
          <cell r="AD75">
            <v>17</v>
          </cell>
          <cell r="AE75">
            <v>8</v>
          </cell>
          <cell r="AF75">
            <v>0</v>
          </cell>
          <cell r="AG75">
            <v>41</v>
          </cell>
          <cell r="AH75">
            <v>12</v>
          </cell>
          <cell r="AK75">
            <v>0</v>
          </cell>
          <cell r="AL75">
            <v>0</v>
          </cell>
          <cell r="AM75">
            <v>36</v>
          </cell>
          <cell r="AN75">
            <v>0</v>
          </cell>
          <cell r="AO75">
            <v>-36</v>
          </cell>
          <cell r="AP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F75">
            <v>38</v>
          </cell>
          <cell r="BG75">
            <v>-2</v>
          </cell>
          <cell r="BH75">
            <v>0</v>
          </cell>
          <cell r="BI75">
            <v>0</v>
          </cell>
          <cell r="BJ75">
            <v>-36</v>
          </cell>
          <cell r="BK75">
            <v>0</v>
          </cell>
          <cell r="BL75">
            <v>2</v>
          </cell>
          <cell r="BM75">
            <v>36</v>
          </cell>
          <cell r="BN75">
            <v>0</v>
          </cell>
          <cell r="BO75">
            <v>0</v>
          </cell>
          <cell r="BP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</row>
        <row r="76">
          <cell r="I76">
            <v>1217</v>
          </cell>
          <cell r="J76">
            <v>314</v>
          </cell>
          <cell r="K76">
            <v>419</v>
          </cell>
          <cell r="L76">
            <v>264</v>
          </cell>
          <cell r="M76">
            <v>152</v>
          </cell>
          <cell r="N76">
            <v>68</v>
          </cell>
          <cell r="S76">
            <v>1217</v>
          </cell>
          <cell r="T76">
            <v>65</v>
          </cell>
          <cell r="U76">
            <v>874</v>
          </cell>
          <cell r="V76">
            <v>22</v>
          </cell>
          <cell r="W76">
            <v>188</v>
          </cell>
          <cell r="X76">
            <v>68</v>
          </cell>
          <cell r="AC76">
            <v>1217</v>
          </cell>
          <cell r="AD76">
            <v>65</v>
          </cell>
          <cell r="AE76">
            <v>668</v>
          </cell>
          <cell r="AF76">
            <v>22</v>
          </cell>
          <cell r="AG76">
            <v>394</v>
          </cell>
          <cell r="AH76">
            <v>68</v>
          </cell>
          <cell r="AK76">
            <v>0</v>
          </cell>
          <cell r="AL76">
            <v>0</v>
          </cell>
          <cell r="AM76">
            <v>206</v>
          </cell>
          <cell r="AN76">
            <v>0</v>
          </cell>
          <cell r="AO76">
            <v>-206</v>
          </cell>
          <cell r="AP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F76">
            <v>211</v>
          </cell>
          <cell r="BG76">
            <v>-2</v>
          </cell>
          <cell r="BH76">
            <v>-3</v>
          </cell>
          <cell r="BI76">
            <v>0</v>
          </cell>
          <cell r="BJ76">
            <v>-206</v>
          </cell>
          <cell r="BK76">
            <v>0</v>
          </cell>
          <cell r="BL76">
            <v>2</v>
          </cell>
          <cell r="BM76">
            <v>209</v>
          </cell>
          <cell r="BN76">
            <v>0</v>
          </cell>
          <cell r="BO76">
            <v>0</v>
          </cell>
          <cell r="BP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</row>
        <row r="77">
          <cell r="I77">
            <v>476</v>
          </cell>
          <cell r="J77">
            <v>110</v>
          </cell>
          <cell r="K77">
            <v>58</v>
          </cell>
          <cell r="L77">
            <v>107</v>
          </cell>
          <cell r="M77">
            <v>201</v>
          </cell>
          <cell r="N77">
            <v>0</v>
          </cell>
          <cell r="S77">
            <v>476</v>
          </cell>
          <cell r="T77">
            <v>110</v>
          </cell>
          <cell r="U77">
            <v>155</v>
          </cell>
          <cell r="V77">
            <v>10</v>
          </cell>
          <cell r="W77">
            <v>201</v>
          </cell>
          <cell r="X77">
            <v>0</v>
          </cell>
          <cell r="AC77">
            <v>476</v>
          </cell>
          <cell r="AD77">
            <v>110</v>
          </cell>
          <cell r="AE77">
            <v>58</v>
          </cell>
          <cell r="AF77">
            <v>10</v>
          </cell>
          <cell r="AG77">
            <v>298</v>
          </cell>
          <cell r="AH77">
            <v>0</v>
          </cell>
          <cell r="AK77">
            <v>0</v>
          </cell>
          <cell r="AL77">
            <v>0</v>
          </cell>
          <cell r="AM77">
            <v>97</v>
          </cell>
          <cell r="AN77">
            <v>0</v>
          </cell>
          <cell r="AO77">
            <v>-97</v>
          </cell>
          <cell r="AP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F77">
            <v>155</v>
          </cell>
          <cell r="BG77">
            <v>0</v>
          </cell>
          <cell r="BH77">
            <v>-58</v>
          </cell>
          <cell r="BI77">
            <v>0</v>
          </cell>
          <cell r="BJ77">
            <v>-97</v>
          </cell>
          <cell r="BK77">
            <v>0</v>
          </cell>
          <cell r="BL77">
            <v>0</v>
          </cell>
          <cell r="BM77">
            <v>155</v>
          </cell>
          <cell r="BN77">
            <v>0</v>
          </cell>
          <cell r="BO77">
            <v>0</v>
          </cell>
          <cell r="BP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</row>
        <row r="78"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</row>
        <row r="80">
          <cell r="I80">
            <v>81</v>
          </cell>
          <cell r="J80">
            <v>35</v>
          </cell>
          <cell r="K80">
            <v>22</v>
          </cell>
          <cell r="L80">
            <v>11</v>
          </cell>
          <cell r="M80">
            <v>0</v>
          </cell>
          <cell r="N80">
            <v>13</v>
          </cell>
          <cell r="S80">
            <v>81</v>
          </cell>
          <cell r="T80">
            <v>0</v>
          </cell>
          <cell r="U80">
            <v>35</v>
          </cell>
          <cell r="V80">
            <v>33</v>
          </cell>
          <cell r="W80">
            <v>0</v>
          </cell>
          <cell r="X80">
            <v>13</v>
          </cell>
          <cell r="AC80">
            <v>81</v>
          </cell>
          <cell r="AD80">
            <v>0</v>
          </cell>
          <cell r="AE80">
            <v>35</v>
          </cell>
          <cell r="AF80">
            <v>33</v>
          </cell>
          <cell r="AG80">
            <v>0</v>
          </cell>
          <cell r="AH80">
            <v>13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</row>
        <row r="81">
          <cell r="I81">
            <v>122</v>
          </cell>
          <cell r="J81">
            <v>20</v>
          </cell>
          <cell r="K81">
            <v>6</v>
          </cell>
          <cell r="L81">
            <v>17</v>
          </cell>
          <cell r="M81">
            <v>21</v>
          </cell>
          <cell r="N81">
            <v>58</v>
          </cell>
          <cell r="S81">
            <v>123</v>
          </cell>
          <cell r="T81">
            <v>66</v>
          </cell>
          <cell r="U81">
            <v>8</v>
          </cell>
          <cell r="V81">
            <v>23</v>
          </cell>
          <cell r="W81">
            <v>0</v>
          </cell>
          <cell r="X81">
            <v>26</v>
          </cell>
          <cell r="AC81">
            <v>122</v>
          </cell>
          <cell r="AD81">
            <v>9</v>
          </cell>
          <cell r="AE81">
            <v>11</v>
          </cell>
          <cell r="AF81">
            <v>23</v>
          </cell>
          <cell r="AG81">
            <v>0</v>
          </cell>
          <cell r="AH81">
            <v>79</v>
          </cell>
          <cell r="AK81">
            <v>1</v>
          </cell>
          <cell r="AL81">
            <v>57</v>
          </cell>
          <cell r="AM81">
            <v>-3</v>
          </cell>
          <cell r="AN81">
            <v>0</v>
          </cell>
          <cell r="AO81">
            <v>0</v>
          </cell>
          <cell r="AP81">
            <v>-53</v>
          </cell>
          <cell r="AR81">
            <v>-56</v>
          </cell>
          <cell r="AS81">
            <v>0</v>
          </cell>
          <cell r="AT81">
            <v>-3</v>
          </cell>
          <cell r="AU81">
            <v>0</v>
          </cell>
          <cell r="AV81">
            <v>0</v>
          </cell>
          <cell r="AW81">
            <v>-53</v>
          </cell>
          <cell r="AY81">
            <v>57</v>
          </cell>
          <cell r="AZ81">
            <v>57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</row>
        <row r="84">
          <cell r="I84">
            <v>58</v>
          </cell>
          <cell r="J84">
            <v>11</v>
          </cell>
          <cell r="K84">
            <v>4</v>
          </cell>
          <cell r="L84">
            <v>38</v>
          </cell>
          <cell r="M84">
            <v>3</v>
          </cell>
          <cell r="N84">
            <v>2</v>
          </cell>
          <cell r="S84">
            <v>58</v>
          </cell>
          <cell r="T84">
            <v>9</v>
          </cell>
          <cell r="U84">
            <v>6</v>
          </cell>
          <cell r="V84">
            <v>13</v>
          </cell>
          <cell r="W84">
            <v>12</v>
          </cell>
          <cell r="X84">
            <v>18</v>
          </cell>
          <cell r="AC84">
            <v>58</v>
          </cell>
          <cell r="AD84">
            <v>9</v>
          </cell>
          <cell r="AE84">
            <v>6</v>
          </cell>
          <cell r="AF84">
            <v>13</v>
          </cell>
          <cell r="AG84">
            <v>12</v>
          </cell>
          <cell r="AH84">
            <v>18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</row>
        <row r="85">
          <cell r="I85">
            <v>85</v>
          </cell>
          <cell r="J85">
            <v>17</v>
          </cell>
          <cell r="K85">
            <v>14</v>
          </cell>
          <cell r="L85">
            <v>30</v>
          </cell>
          <cell r="M85">
            <v>14</v>
          </cell>
          <cell r="N85">
            <v>10</v>
          </cell>
          <cell r="S85">
            <v>85</v>
          </cell>
          <cell r="T85">
            <v>27</v>
          </cell>
          <cell r="U85">
            <v>10</v>
          </cell>
          <cell r="V85">
            <v>15</v>
          </cell>
          <cell r="W85">
            <v>7</v>
          </cell>
          <cell r="X85">
            <v>26</v>
          </cell>
          <cell r="AC85">
            <v>85</v>
          </cell>
          <cell r="AD85">
            <v>16</v>
          </cell>
          <cell r="AE85">
            <v>10</v>
          </cell>
          <cell r="AF85">
            <v>15</v>
          </cell>
          <cell r="AG85">
            <v>7</v>
          </cell>
          <cell r="AH85">
            <v>37</v>
          </cell>
          <cell r="AK85">
            <v>0</v>
          </cell>
          <cell r="AL85">
            <v>11</v>
          </cell>
          <cell r="AM85">
            <v>0</v>
          </cell>
          <cell r="AN85">
            <v>0</v>
          </cell>
          <cell r="AO85">
            <v>0</v>
          </cell>
          <cell r="AP85">
            <v>-11</v>
          </cell>
          <cell r="AR85">
            <v>-11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-11</v>
          </cell>
          <cell r="AY85">
            <v>11</v>
          </cell>
          <cell r="AZ85">
            <v>11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</row>
        <row r="88">
          <cell r="I88">
            <v>1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S88">
            <v>1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1</v>
          </cell>
          <cell r="AC88">
            <v>1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1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</row>
        <row r="89"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</row>
        <row r="91">
          <cell r="I91">
            <v>52.6</v>
          </cell>
          <cell r="J91">
            <v>52.1</v>
          </cell>
          <cell r="K91">
            <v>0</v>
          </cell>
          <cell r="L91">
            <v>0.5</v>
          </cell>
          <cell r="M91">
            <v>0</v>
          </cell>
          <cell r="N91">
            <v>0</v>
          </cell>
          <cell r="S91">
            <v>58.900000000000027</v>
          </cell>
          <cell r="T91">
            <v>58.400000000000027</v>
          </cell>
          <cell r="U91">
            <v>0</v>
          </cell>
          <cell r="V91">
            <v>0.5</v>
          </cell>
          <cell r="W91">
            <v>0</v>
          </cell>
          <cell r="X91">
            <v>0</v>
          </cell>
          <cell r="AC91">
            <v>52.6</v>
          </cell>
          <cell r="AD91">
            <v>52.1</v>
          </cell>
          <cell r="AE91">
            <v>0</v>
          </cell>
          <cell r="AF91">
            <v>0.5</v>
          </cell>
          <cell r="AG91">
            <v>0</v>
          </cell>
          <cell r="AH91">
            <v>0</v>
          </cell>
          <cell r="AK91">
            <v>6.3000000000000256</v>
          </cell>
          <cell r="AL91">
            <v>6.3000000000000256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Y91">
            <v>6.3000000000000256</v>
          </cell>
          <cell r="AZ91">
            <v>6.3000000000000256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</row>
        <row r="92">
          <cell r="I92">
            <v>99.7</v>
          </cell>
          <cell r="J92">
            <v>12.3</v>
          </cell>
          <cell r="K92">
            <v>0</v>
          </cell>
          <cell r="L92">
            <v>87.4</v>
          </cell>
          <cell r="M92">
            <v>0</v>
          </cell>
          <cell r="N92">
            <v>0</v>
          </cell>
          <cell r="S92">
            <v>100.89999999999999</v>
          </cell>
          <cell r="T92">
            <v>29.599999999999998</v>
          </cell>
          <cell r="U92">
            <v>0</v>
          </cell>
          <cell r="V92">
            <v>71.3</v>
          </cell>
          <cell r="W92">
            <v>0</v>
          </cell>
          <cell r="X92">
            <v>0</v>
          </cell>
          <cell r="AC92">
            <v>99.7</v>
          </cell>
          <cell r="AD92">
            <v>12.3</v>
          </cell>
          <cell r="AE92">
            <v>0</v>
          </cell>
          <cell r="AF92">
            <v>87.4</v>
          </cell>
          <cell r="AG92">
            <v>0</v>
          </cell>
          <cell r="AH92">
            <v>0</v>
          </cell>
          <cell r="AK92">
            <v>1.1999999999999886</v>
          </cell>
          <cell r="AL92">
            <v>17.299999999999997</v>
          </cell>
          <cell r="AM92">
            <v>0</v>
          </cell>
          <cell r="AN92">
            <v>-16.100000000000009</v>
          </cell>
          <cell r="AO92">
            <v>0</v>
          </cell>
          <cell r="AP92">
            <v>0</v>
          </cell>
          <cell r="AR92">
            <v>-16.100000000000009</v>
          </cell>
          <cell r="AS92">
            <v>0</v>
          </cell>
          <cell r="AT92">
            <v>0</v>
          </cell>
          <cell r="AU92">
            <v>-16.100000000000009</v>
          </cell>
          <cell r="AV92">
            <v>0</v>
          </cell>
          <cell r="AW92">
            <v>0</v>
          </cell>
          <cell r="AY92">
            <v>17.299999999999997</v>
          </cell>
          <cell r="AZ92">
            <v>17.299999999999997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</row>
        <row r="93">
          <cell r="I93">
            <v>0.3</v>
          </cell>
          <cell r="J93">
            <v>0</v>
          </cell>
          <cell r="K93">
            <v>0</v>
          </cell>
          <cell r="L93">
            <v>0.3</v>
          </cell>
          <cell r="M93">
            <v>0</v>
          </cell>
          <cell r="N93">
            <v>0</v>
          </cell>
          <cell r="S93">
            <v>0.3</v>
          </cell>
          <cell r="T93">
            <v>0</v>
          </cell>
          <cell r="U93">
            <v>0</v>
          </cell>
          <cell r="V93">
            <v>0.3</v>
          </cell>
          <cell r="W93">
            <v>0</v>
          </cell>
          <cell r="X93">
            <v>0</v>
          </cell>
          <cell r="AC93">
            <v>0.3</v>
          </cell>
          <cell r="AD93">
            <v>0</v>
          </cell>
          <cell r="AE93">
            <v>0</v>
          </cell>
          <cell r="AF93">
            <v>0.3</v>
          </cell>
          <cell r="AG93">
            <v>0</v>
          </cell>
          <cell r="AH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</row>
        <row r="94"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</row>
        <row r="95">
          <cell r="I95">
            <v>570.83210000000008</v>
          </cell>
          <cell r="J95">
            <v>115.137</v>
          </cell>
          <cell r="K95">
            <v>0</v>
          </cell>
          <cell r="L95">
            <v>203.40200000000002</v>
          </cell>
          <cell r="M95">
            <v>218.215</v>
          </cell>
          <cell r="N95">
            <v>34.078100000000006</v>
          </cell>
          <cell r="S95">
            <v>562.95209999999997</v>
          </cell>
          <cell r="T95">
            <v>46.643000000000001</v>
          </cell>
          <cell r="U95">
            <v>68.494</v>
          </cell>
          <cell r="V95">
            <v>38.015999999999998</v>
          </cell>
          <cell r="W95">
            <v>195.91600000000003</v>
          </cell>
          <cell r="X95">
            <v>213.88309999999996</v>
          </cell>
          <cell r="AC95">
            <v>570.83209999999997</v>
          </cell>
          <cell r="AD95">
            <v>46.643000000000001</v>
          </cell>
          <cell r="AE95">
            <v>68.494</v>
          </cell>
          <cell r="AF95">
            <v>38.015999999999998</v>
          </cell>
          <cell r="AG95">
            <v>203.79600000000002</v>
          </cell>
          <cell r="AH95">
            <v>213.88309999999996</v>
          </cell>
          <cell r="AK95">
            <v>-7.8799999999999955</v>
          </cell>
          <cell r="AL95">
            <v>0</v>
          </cell>
          <cell r="AM95">
            <v>0</v>
          </cell>
          <cell r="AN95">
            <v>0</v>
          </cell>
          <cell r="AO95">
            <v>-7.8799999999999955</v>
          </cell>
          <cell r="AP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R95">
            <v>-7.88</v>
          </cell>
          <cell r="BS95">
            <v>0</v>
          </cell>
          <cell r="BT95">
            <v>0</v>
          </cell>
          <cell r="BU95">
            <v>0</v>
          </cell>
          <cell r="BV95">
            <v>-7.88</v>
          </cell>
          <cell r="BW95">
            <v>0</v>
          </cell>
        </row>
        <row r="96">
          <cell r="I96">
            <v>945.41700000000003</v>
          </cell>
          <cell r="J96">
            <v>108.65299999999999</v>
          </cell>
          <cell r="K96">
            <v>80.61</v>
          </cell>
          <cell r="L96">
            <v>124.52199999999999</v>
          </cell>
          <cell r="M96">
            <v>338.233</v>
          </cell>
          <cell r="N96">
            <v>293.399</v>
          </cell>
          <cell r="S96">
            <v>944.34999999999991</v>
          </cell>
          <cell r="T96">
            <v>297.71899999999999</v>
          </cell>
          <cell r="U96">
            <v>107.41199999999999</v>
          </cell>
          <cell r="V96">
            <v>106.35599999999999</v>
          </cell>
          <cell r="W96">
            <v>112.23599999999999</v>
          </cell>
          <cell r="X96">
            <v>320.6269999999999</v>
          </cell>
          <cell r="AC96">
            <v>945.4169999999998</v>
          </cell>
          <cell r="AD96">
            <v>1.2410000000000001</v>
          </cell>
          <cell r="AE96">
            <v>107.41199999999999</v>
          </cell>
          <cell r="AF96">
            <v>106.35599999999999</v>
          </cell>
          <cell r="AG96">
            <v>112.23599999999999</v>
          </cell>
          <cell r="AH96">
            <v>618.1719999999998</v>
          </cell>
          <cell r="AK96">
            <v>-1.0669999999998936</v>
          </cell>
          <cell r="AL96">
            <v>296.47800000000001</v>
          </cell>
          <cell r="AM96">
            <v>0</v>
          </cell>
          <cell r="AN96">
            <v>0</v>
          </cell>
          <cell r="AO96">
            <v>0</v>
          </cell>
          <cell r="AP96">
            <v>-297.5449999999999</v>
          </cell>
          <cell r="AR96">
            <v>-296.47800000000001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-296.47800000000001</v>
          </cell>
          <cell r="AY96">
            <v>296.47800000000001</v>
          </cell>
          <cell r="AZ96">
            <v>296.47800000000001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R96">
            <v>-1.0669999999999999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-1.0669999999999999</v>
          </cell>
        </row>
        <row r="97"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</row>
        <row r="99">
          <cell r="I99">
            <v>570.83210000000008</v>
          </cell>
          <cell r="J99">
            <v>231.16099999999997</v>
          </cell>
          <cell r="K99">
            <v>37.015000000000001</v>
          </cell>
          <cell r="L99">
            <v>170.03599999999997</v>
          </cell>
          <cell r="M99">
            <v>129.59399999999999</v>
          </cell>
          <cell r="N99">
            <v>3.0260999999999996</v>
          </cell>
          <cell r="S99">
            <v>562.95209999999997</v>
          </cell>
          <cell r="T99">
            <v>0</v>
          </cell>
          <cell r="U99">
            <v>239.56099999999995</v>
          </cell>
          <cell r="V99">
            <v>27.971000000000004</v>
          </cell>
          <cell r="W99">
            <v>200.816</v>
          </cell>
          <cell r="X99">
            <v>94.604099999999988</v>
          </cell>
          <cell r="AC99">
            <v>570.83209999999997</v>
          </cell>
          <cell r="AD99">
            <v>0</v>
          </cell>
          <cell r="AE99">
            <v>239.56099999999995</v>
          </cell>
          <cell r="AF99">
            <v>35.850999999999999</v>
          </cell>
          <cell r="AG99">
            <v>200.816</v>
          </cell>
          <cell r="AH99">
            <v>94.604099999999988</v>
          </cell>
          <cell r="AK99">
            <v>-7.8799999999999955</v>
          </cell>
          <cell r="AL99">
            <v>0</v>
          </cell>
          <cell r="AM99">
            <v>0</v>
          </cell>
          <cell r="AN99">
            <v>-7.8799999999999955</v>
          </cell>
          <cell r="AO99">
            <v>0</v>
          </cell>
          <cell r="AP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R99">
            <v>-7.88</v>
          </cell>
          <cell r="BS99">
            <v>0</v>
          </cell>
          <cell r="BT99">
            <v>0</v>
          </cell>
          <cell r="BU99">
            <v>-7.88</v>
          </cell>
          <cell r="BV99">
            <v>0</v>
          </cell>
          <cell r="BW99">
            <v>0</v>
          </cell>
        </row>
        <row r="100">
          <cell r="I100">
            <v>945.41699999999992</v>
          </cell>
          <cell r="J100">
            <v>57.571999999999996</v>
          </cell>
          <cell r="K100">
            <v>129.25500000000002</v>
          </cell>
          <cell r="L100">
            <v>439.41199999999992</v>
          </cell>
          <cell r="M100">
            <v>293.87799999999999</v>
          </cell>
          <cell r="N100">
            <v>25.3</v>
          </cell>
          <cell r="S100">
            <v>944.35</v>
          </cell>
          <cell r="T100">
            <v>296.47800000000001</v>
          </cell>
          <cell r="U100">
            <v>61.794999999999995</v>
          </cell>
          <cell r="V100">
            <v>184.947</v>
          </cell>
          <cell r="W100">
            <v>243.07199999999997</v>
          </cell>
          <cell r="X100">
            <v>158.05799999999999</v>
          </cell>
          <cell r="AC100">
            <v>945.41699999999992</v>
          </cell>
          <cell r="AD100">
            <v>0</v>
          </cell>
          <cell r="AE100">
            <v>62.861999999999988</v>
          </cell>
          <cell r="AF100">
            <v>184.947</v>
          </cell>
          <cell r="AG100">
            <v>380.32999999999993</v>
          </cell>
          <cell r="AH100">
            <v>317.27800000000002</v>
          </cell>
          <cell r="AK100">
            <v>-1.0669999999999789</v>
          </cell>
          <cell r="AL100">
            <v>296.47800000000001</v>
          </cell>
          <cell r="AM100">
            <v>-1.0669999999999931</v>
          </cell>
          <cell r="AN100">
            <v>0</v>
          </cell>
          <cell r="AO100">
            <v>-137.25799999999995</v>
          </cell>
          <cell r="AP100">
            <v>-159.22000000000003</v>
          </cell>
          <cell r="AR100">
            <v>-296.47799999999995</v>
          </cell>
          <cell r="AS100">
            <v>0</v>
          </cell>
          <cell r="AT100">
            <v>0</v>
          </cell>
          <cell r="AU100">
            <v>0</v>
          </cell>
          <cell r="AV100">
            <v>-137.25800000000001</v>
          </cell>
          <cell r="AW100">
            <v>-159.21999999999997</v>
          </cell>
          <cell r="AY100">
            <v>296.47800000000001</v>
          </cell>
          <cell r="AZ100">
            <v>296.47800000000001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R100">
            <v>-1.0669999999999999</v>
          </cell>
          <cell r="BS100">
            <v>0</v>
          </cell>
          <cell r="BT100">
            <v>-1.0669999999999999</v>
          </cell>
          <cell r="BU100">
            <v>0</v>
          </cell>
          <cell r="BV100">
            <v>0</v>
          </cell>
          <cell r="BW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</row>
        <row r="103">
          <cell r="I103">
            <v>1149</v>
          </cell>
          <cell r="J103">
            <v>527</v>
          </cell>
          <cell r="K103">
            <v>208</v>
          </cell>
          <cell r="L103">
            <v>159</v>
          </cell>
          <cell r="M103">
            <v>99</v>
          </cell>
          <cell r="N103">
            <v>156</v>
          </cell>
          <cell r="S103">
            <v>1134</v>
          </cell>
          <cell r="T103">
            <v>485</v>
          </cell>
          <cell r="U103">
            <v>146</v>
          </cell>
          <cell r="V103">
            <v>127</v>
          </cell>
          <cell r="W103">
            <v>220</v>
          </cell>
          <cell r="X103">
            <v>156</v>
          </cell>
          <cell r="AC103">
            <v>1149</v>
          </cell>
          <cell r="AD103">
            <v>485</v>
          </cell>
          <cell r="AE103">
            <v>161</v>
          </cell>
          <cell r="AF103">
            <v>127</v>
          </cell>
          <cell r="AG103">
            <v>220</v>
          </cell>
          <cell r="AH103">
            <v>156</v>
          </cell>
          <cell r="AK103">
            <v>-15</v>
          </cell>
          <cell r="AL103">
            <v>0</v>
          </cell>
          <cell r="AM103">
            <v>-15</v>
          </cell>
          <cell r="AN103">
            <v>0</v>
          </cell>
          <cell r="AO103">
            <v>0</v>
          </cell>
          <cell r="AP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R103">
            <v>-15</v>
          </cell>
          <cell r="BS103">
            <v>0</v>
          </cell>
          <cell r="BT103">
            <v>-15</v>
          </cell>
          <cell r="BU103">
            <v>0</v>
          </cell>
          <cell r="BV103">
            <v>0</v>
          </cell>
          <cell r="BW103">
            <v>0</v>
          </cell>
        </row>
        <row r="104">
          <cell r="I104">
            <v>2421</v>
          </cell>
          <cell r="J104">
            <v>363</v>
          </cell>
          <cell r="K104">
            <v>72</v>
          </cell>
          <cell r="L104">
            <v>315</v>
          </cell>
          <cell r="M104">
            <v>541</v>
          </cell>
          <cell r="N104">
            <v>1130</v>
          </cell>
          <cell r="S104">
            <v>2417</v>
          </cell>
          <cell r="T104">
            <v>544</v>
          </cell>
          <cell r="U104">
            <v>408</v>
          </cell>
          <cell r="V104">
            <v>182</v>
          </cell>
          <cell r="W104">
            <v>352</v>
          </cell>
          <cell r="X104">
            <v>931</v>
          </cell>
          <cell r="AC104">
            <v>2421</v>
          </cell>
          <cell r="AD104">
            <v>257</v>
          </cell>
          <cell r="AE104">
            <v>106</v>
          </cell>
          <cell r="AF104">
            <v>182</v>
          </cell>
          <cell r="AG104">
            <v>658</v>
          </cell>
          <cell r="AH104">
            <v>1218</v>
          </cell>
          <cell r="AK104">
            <v>-4</v>
          </cell>
          <cell r="AL104">
            <v>287</v>
          </cell>
          <cell r="AM104">
            <v>302</v>
          </cell>
          <cell r="AN104">
            <v>0</v>
          </cell>
          <cell r="AO104">
            <v>-306</v>
          </cell>
          <cell r="AP104">
            <v>-287</v>
          </cell>
          <cell r="AR104">
            <v>-287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-287</v>
          </cell>
          <cell r="AY104">
            <v>287</v>
          </cell>
          <cell r="AZ104">
            <v>287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F104">
            <v>302</v>
          </cell>
          <cell r="BG104">
            <v>0</v>
          </cell>
          <cell r="BH104">
            <v>0</v>
          </cell>
          <cell r="BI104">
            <v>0</v>
          </cell>
          <cell r="BJ104">
            <v>-302</v>
          </cell>
          <cell r="BK104">
            <v>0</v>
          </cell>
          <cell r="BL104">
            <v>0</v>
          </cell>
          <cell r="BM104">
            <v>302</v>
          </cell>
          <cell r="BN104">
            <v>0</v>
          </cell>
          <cell r="BO104">
            <v>0</v>
          </cell>
          <cell r="BP104">
            <v>0</v>
          </cell>
          <cell r="BR104">
            <v>-4</v>
          </cell>
          <cell r="BS104">
            <v>0</v>
          </cell>
          <cell r="BT104">
            <v>0</v>
          </cell>
          <cell r="BU104">
            <v>0</v>
          </cell>
          <cell r="BV104">
            <v>-4</v>
          </cell>
          <cell r="BW104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</row>
      </sheetData>
      <sheetData sheetId="3"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</row>
        <row r="24">
          <cell r="I24">
            <v>43</v>
          </cell>
          <cell r="J24">
            <v>29</v>
          </cell>
          <cell r="K24">
            <v>9</v>
          </cell>
          <cell r="L24">
            <v>5</v>
          </cell>
          <cell r="M24">
            <v>0</v>
          </cell>
          <cell r="N24">
            <v>0</v>
          </cell>
          <cell r="S24">
            <v>43</v>
          </cell>
          <cell r="T24">
            <v>11</v>
          </cell>
          <cell r="U24">
            <v>18</v>
          </cell>
          <cell r="V24">
            <v>14</v>
          </cell>
          <cell r="W24">
            <v>0</v>
          </cell>
          <cell r="X24">
            <v>0</v>
          </cell>
          <cell r="AC24">
            <v>43</v>
          </cell>
          <cell r="AD24">
            <v>11</v>
          </cell>
          <cell r="AE24">
            <v>18</v>
          </cell>
          <cell r="AF24">
            <v>14</v>
          </cell>
          <cell r="AG24">
            <v>0</v>
          </cell>
          <cell r="AH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</row>
        <row r="25">
          <cell r="I25">
            <v>24</v>
          </cell>
          <cell r="J25">
            <v>2</v>
          </cell>
          <cell r="K25">
            <v>0</v>
          </cell>
          <cell r="L25">
            <v>8</v>
          </cell>
          <cell r="M25">
            <v>7</v>
          </cell>
          <cell r="N25">
            <v>7</v>
          </cell>
          <cell r="S25">
            <v>24</v>
          </cell>
          <cell r="T25">
            <v>7</v>
          </cell>
          <cell r="U25">
            <v>2</v>
          </cell>
          <cell r="V25">
            <v>8</v>
          </cell>
          <cell r="W25">
            <v>0</v>
          </cell>
          <cell r="X25">
            <v>7</v>
          </cell>
          <cell r="AC25">
            <v>24</v>
          </cell>
          <cell r="AD25">
            <v>0</v>
          </cell>
          <cell r="AE25">
            <v>2</v>
          </cell>
          <cell r="AF25">
            <v>8</v>
          </cell>
          <cell r="AG25">
            <v>0</v>
          </cell>
          <cell r="AH25">
            <v>14</v>
          </cell>
          <cell r="AL25">
            <v>7</v>
          </cell>
          <cell r="AM25">
            <v>0</v>
          </cell>
          <cell r="AN25">
            <v>0</v>
          </cell>
          <cell r="AO25">
            <v>0</v>
          </cell>
          <cell r="AP25">
            <v>-7</v>
          </cell>
          <cell r="AR25">
            <v>-7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-7</v>
          </cell>
          <cell r="AY25">
            <v>7</v>
          </cell>
          <cell r="AZ25">
            <v>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</row>
        <row r="28">
          <cell r="I28">
            <v>20</v>
          </cell>
          <cell r="J28">
            <v>10</v>
          </cell>
          <cell r="K28">
            <v>6</v>
          </cell>
          <cell r="L28">
            <v>4</v>
          </cell>
          <cell r="M28">
            <v>0</v>
          </cell>
          <cell r="N28">
            <v>0</v>
          </cell>
          <cell r="S28">
            <v>20</v>
          </cell>
          <cell r="T28">
            <v>10</v>
          </cell>
          <cell r="U28">
            <v>2</v>
          </cell>
          <cell r="V28">
            <v>6</v>
          </cell>
          <cell r="W28">
            <v>2</v>
          </cell>
          <cell r="X28">
            <v>0</v>
          </cell>
          <cell r="AC28">
            <v>20</v>
          </cell>
          <cell r="AD28">
            <v>10</v>
          </cell>
          <cell r="AE28">
            <v>2</v>
          </cell>
          <cell r="AF28">
            <v>6</v>
          </cell>
          <cell r="AG28">
            <v>2</v>
          </cell>
          <cell r="AH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</row>
        <row r="29">
          <cell r="I29">
            <v>7</v>
          </cell>
          <cell r="J29">
            <v>0</v>
          </cell>
          <cell r="K29">
            <v>0</v>
          </cell>
          <cell r="L29">
            <v>7</v>
          </cell>
          <cell r="M29">
            <v>0</v>
          </cell>
          <cell r="N29">
            <v>0</v>
          </cell>
          <cell r="S29">
            <v>7</v>
          </cell>
          <cell r="T29">
            <v>0</v>
          </cell>
          <cell r="U29">
            <v>0</v>
          </cell>
          <cell r="V29">
            <v>5</v>
          </cell>
          <cell r="W29">
            <v>0</v>
          </cell>
          <cell r="X29">
            <v>2</v>
          </cell>
          <cell r="AC29">
            <v>7</v>
          </cell>
          <cell r="AD29">
            <v>0</v>
          </cell>
          <cell r="AE29">
            <v>0</v>
          </cell>
          <cell r="AF29">
            <v>5</v>
          </cell>
          <cell r="AG29">
            <v>0</v>
          </cell>
          <cell r="AH29">
            <v>2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</row>
        <row r="32">
          <cell r="I32">
            <v>2</v>
          </cell>
          <cell r="J32">
            <v>2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S32">
            <v>2</v>
          </cell>
          <cell r="T32">
            <v>2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AC32">
            <v>2</v>
          </cell>
          <cell r="AD32">
            <v>2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</row>
        <row r="33">
          <cell r="I33">
            <v>2</v>
          </cell>
          <cell r="J33">
            <v>0</v>
          </cell>
          <cell r="K33">
            <v>0</v>
          </cell>
          <cell r="L33">
            <v>0</v>
          </cell>
          <cell r="M33">
            <v>2</v>
          </cell>
          <cell r="N33">
            <v>0</v>
          </cell>
          <cell r="S33">
            <v>2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2</v>
          </cell>
          <cell r="AC33">
            <v>2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2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</row>
        <row r="36">
          <cell r="I36">
            <v>9.222999999999999</v>
          </cell>
          <cell r="J36">
            <v>0</v>
          </cell>
          <cell r="K36">
            <v>0</v>
          </cell>
          <cell r="L36">
            <v>9.222999999999999</v>
          </cell>
          <cell r="M36">
            <v>0</v>
          </cell>
          <cell r="N36">
            <v>0</v>
          </cell>
          <cell r="S36">
            <v>9.222999999999999</v>
          </cell>
          <cell r="T36">
            <v>0</v>
          </cell>
          <cell r="U36">
            <v>0</v>
          </cell>
          <cell r="V36">
            <v>9.222999999999999</v>
          </cell>
          <cell r="W36">
            <v>0</v>
          </cell>
          <cell r="X36">
            <v>0</v>
          </cell>
          <cell r="AC36">
            <v>9.222999999999999</v>
          </cell>
          <cell r="AD36">
            <v>0</v>
          </cell>
          <cell r="AE36">
            <v>0</v>
          </cell>
          <cell r="AF36">
            <v>9.222999999999999</v>
          </cell>
          <cell r="AG36">
            <v>0</v>
          </cell>
          <cell r="AH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</row>
        <row r="40">
          <cell r="I40">
            <v>1016.4645000000002</v>
          </cell>
          <cell r="J40">
            <v>290.82160000000005</v>
          </cell>
          <cell r="K40">
            <v>274.9654000000001</v>
          </cell>
          <cell r="L40">
            <v>76.648900000000012</v>
          </cell>
          <cell r="M40">
            <v>374.02859999999998</v>
          </cell>
          <cell r="N40">
            <v>0</v>
          </cell>
          <cell r="S40">
            <v>1016.4645000000003</v>
          </cell>
          <cell r="T40">
            <v>226.85510000000002</v>
          </cell>
          <cell r="U40">
            <v>136.5787</v>
          </cell>
          <cell r="V40">
            <v>274.96540000000016</v>
          </cell>
          <cell r="W40">
            <v>76.648900000000012</v>
          </cell>
          <cell r="X40">
            <v>301.41640000000001</v>
          </cell>
          <cell r="AC40">
            <v>1016.4645</v>
          </cell>
          <cell r="AD40">
            <v>154.24290000000002</v>
          </cell>
          <cell r="AE40">
            <v>136.5787</v>
          </cell>
          <cell r="AF40">
            <v>274.9654000000001</v>
          </cell>
          <cell r="AG40">
            <v>76.648900000000012</v>
          </cell>
          <cell r="AH40">
            <v>374.02859999999998</v>
          </cell>
          <cell r="AL40">
            <v>72.612200000000001</v>
          </cell>
          <cell r="AM40">
            <v>0</v>
          </cell>
          <cell r="AN40">
            <v>0</v>
          </cell>
          <cell r="AO40">
            <v>0</v>
          </cell>
          <cell r="AP40">
            <v>-72.612199999999973</v>
          </cell>
          <cell r="AR40">
            <v>-73.628200000000007</v>
          </cell>
          <cell r="AS40">
            <v>-1.016</v>
          </cell>
          <cell r="AT40">
            <v>0</v>
          </cell>
          <cell r="AU40">
            <v>0</v>
          </cell>
          <cell r="AV40">
            <v>0</v>
          </cell>
          <cell r="AW40">
            <v>-72.612200000000001</v>
          </cell>
          <cell r="AY40">
            <v>73.628200000000007</v>
          </cell>
          <cell r="AZ40">
            <v>73.628200000000007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</row>
        <row r="43"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</row>
        <row r="44">
          <cell r="I44">
            <v>1016.4645000000002</v>
          </cell>
          <cell r="J44">
            <v>363.43380000000008</v>
          </cell>
          <cell r="K44">
            <v>454.94130000000018</v>
          </cell>
          <cell r="L44">
            <v>97.135500000000008</v>
          </cell>
          <cell r="M44">
            <v>38.760000000000005</v>
          </cell>
          <cell r="N44">
            <v>62.193899999999999</v>
          </cell>
          <cell r="S44">
            <v>1016.4644999999999</v>
          </cell>
          <cell r="T44">
            <v>99.698400000000007</v>
          </cell>
          <cell r="U44">
            <v>263.73539999999997</v>
          </cell>
          <cell r="V44">
            <v>454.94130000000007</v>
          </cell>
          <cell r="W44">
            <v>97.135500000000008</v>
          </cell>
          <cell r="X44">
            <v>100.95389999999999</v>
          </cell>
          <cell r="AC44">
            <v>1016.4645000000002</v>
          </cell>
          <cell r="AD44">
            <v>26.070199999999993</v>
          </cell>
          <cell r="AE44">
            <v>337.36360000000008</v>
          </cell>
          <cell r="AF44">
            <v>454.94130000000018</v>
          </cell>
          <cell r="AG44">
            <v>97.135500000000008</v>
          </cell>
          <cell r="AH44">
            <v>100.95389999999999</v>
          </cell>
          <cell r="AL44">
            <v>73.628200000000021</v>
          </cell>
          <cell r="AM44">
            <v>-73.628200000000106</v>
          </cell>
          <cell r="AN44">
            <v>0</v>
          </cell>
          <cell r="AO44">
            <v>0</v>
          </cell>
          <cell r="AP44">
            <v>0</v>
          </cell>
          <cell r="AR44">
            <v>-73.628200000000007</v>
          </cell>
          <cell r="AS44">
            <v>0</v>
          </cell>
          <cell r="AT44">
            <v>-73.628200000000007</v>
          </cell>
          <cell r="AU44">
            <v>0</v>
          </cell>
          <cell r="AV44">
            <v>0</v>
          </cell>
          <cell r="AW44">
            <v>0</v>
          </cell>
          <cell r="AY44">
            <v>73.628200000000007</v>
          </cell>
          <cell r="AZ44">
            <v>73.628200000000007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</row>
        <row r="46"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</row>
        <row r="48">
          <cell r="I48">
            <v>1728</v>
          </cell>
          <cell r="J48">
            <v>110</v>
          </cell>
          <cell r="K48">
            <v>449</v>
          </cell>
          <cell r="L48">
            <v>724</v>
          </cell>
          <cell r="M48">
            <v>205</v>
          </cell>
          <cell r="N48">
            <v>240</v>
          </cell>
          <cell r="S48">
            <v>1728</v>
          </cell>
          <cell r="T48">
            <v>104</v>
          </cell>
          <cell r="U48">
            <v>460</v>
          </cell>
          <cell r="V48">
            <v>501</v>
          </cell>
          <cell r="W48">
            <v>423</v>
          </cell>
          <cell r="X48">
            <v>240</v>
          </cell>
          <cell r="AC48">
            <v>1728</v>
          </cell>
          <cell r="AD48">
            <v>104</v>
          </cell>
          <cell r="AE48">
            <v>266</v>
          </cell>
          <cell r="AF48">
            <v>501</v>
          </cell>
          <cell r="AG48">
            <v>617</v>
          </cell>
          <cell r="AH48">
            <v>240</v>
          </cell>
          <cell r="AL48">
            <v>0</v>
          </cell>
          <cell r="AM48">
            <v>194</v>
          </cell>
          <cell r="AN48">
            <v>0</v>
          </cell>
          <cell r="AO48">
            <v>-194</v>
          </cell>
          <cell r="AP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F48">
            <v>221</v>
          </cell>
          <cell r="BG48">
            <v>-27</v>
          </cell>
          <cell r="BH48">
            <v>0</v>
          </cell>
          <cell r="BI48">
            <v>0</v>
          </cell>
          <cell r="BJ48">
            <v>-194</v>
          </cell>
          <cell r="BK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</row>
        <row r="49"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</row>
        <row r="50"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</row>
        <row r="52">
          <cell r="I52">
            <v>94</v>
          </cell>
          <cell r="J52">
            <v>45</v>
          </cell>
          <cell r="K52">
            <v>6</v>
          </cell>
          <cell r="L52">
            <v>3</v>
          </cell>
          <cell r="M52">
            <v>0</v>
          </cell>
          <cell r="N52">
            <v>40</v>
          </cell>
          <cell r="S52">
            <v>98</v>
          </cell>
          <cell r="T52">
            <v>38</v>
          </cell>
          <cell r="U52">
            <v>32</v>
          </cell>
          <cell r="V52">
            <v>9</v>
          </cell>
          <cell r="W52">
            <v>0</v>
          </cell>
          <cell r="X52">
            <v>19</v>
          </cell>
          <cell r="AC52">
            <v>94</v>
          </cell>
          <cell r="AD52">
            <v>13</v>
          </cell>
          <cell r="AE52">
            <v>32</v>
          </cell>
          <cell r="AF52">
            <v>9</v>
          </cell>
          <cell r="AG52">
            <v>0</v>
          </cell>
          <cell r="AH52">
            <v>40</v>
          </cell>
          <cell r="AL52">
            <v>25</v>
          </cell>
          <cell r="AM52">
            <v>0</v>
          </cell>
          <cell r="AN52">
            <v>0</v>
          </cell>
          <cell r="AO52">
            <v>0</v>
          </cell>
          <cell r="AP52">
            <v>-21</v>
          </cell>
          <cell r="AR52">
            <v>-21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-21</v>
          </cell>
          <cell r="AY52">
            <v>25</v>
          </cell>
          <cell r="AZ52">
            <v>25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</row>
        <row r="53">
          <cell r="I53">
            <v>70</v>
          </cell>
          <cell r="J53">
            <v>14</v>
          </cell>
          <cell r="K53">
            <v>5</v>
          </cell>
          <cell r="L53">
            <v>7</v>
          </cell>
          <cell r="M53">
            <v>18</v>
          </cell>
          <cell r="N53">
            <v>26</v>
          </cell>
          <cell r="S53">
            <v>70</v>
          </cell>
          <cell r="T53">
            <v>15</v>
          </cell>
          <cell r="U53">
            <v>13</v>
          </cell>
          <cell r="V53">
            <v>12</v>
          </cell>
          <cell r="W53">
            <v>0</v>
          </cell>
          <cell r="X53">
            <v>30</v>
          </cell>
          <cell r="AC53">
            <v>70</v>
          </cell>
          <cell r="AD53">
            <v>1</v>
          </cell>
          <cell r="AE53">
            <v>13</v>
          </cell>
          <cell r="AF53">
            <v>12</v>
          </cell>
          <cell r="AG53">
            <v>0</v>
          </cell>
          <cell r="AH53">
            <v>44</v>
          </cell>
          <cell r="AL53">
            <v>14</v>
          </cell>
          <cell r="AM53">
            <v>0</v>
          </cell>
          <cell r="AN53">
            <v>0</v>
          </cell>
          <cell r="AO53">
            <v>0</v>
          </cell>
          <cell r="AP53">
            <v>-14</v>
          </cell>
          <cell r="AR53">
            <v>-14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-14</v>
          </cell>
          <cell r="AY53">
            <v>14</v>
          </cell>
          <cell r="AZ53">
            <v>14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</row>
        <row r="54"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</row>
        <row r="56">
          <cell r="I56">
            <v>37</v>
          </cell>
          <cell r="J56">
            <v>17</v>
          </cell>
          <cell r="K56">
            <v>0</v>
          </cell>
          <cell r="L56">
            <v>17</v>
          </cell>
          <cell r="M56">
            <v>2</v>
          </cell>
          <cell r="N56">
            <v>1</v>
          </cell>
          <cell r="S56">
            <v>37</v>
          </cell>
          <cell r="T56">
            <v>17</v>
          </cell>
          <cell r="U56">
            <v>1</v>
          </cell>
          <cell r="V56">
            <v>3</v>
          </cell>
          <cell r="W56">
            <v>9</v>
          </cell>
          <cell r="X56">
            <v>7</v>
          </cell>
          <cell r="AC56">
            <v>37</v>
          </cell>
          <cell r="AD56">
            <v>16</v>
          </cell>
          <cell r="AE56">
            <v>1</v>
          </cell>
          <cell r="AF56">
            <v>3</v>
          </cell>
          <cell r="AG56">
            <v>9</v>
          </cell>
          <cell r="AH56">
            <v>8</v>
          </cell>
          <cell r="AL56">
            <v>1</v>
          </cell>
          <cell r="AM56">
            <v>0</v>
          </cell>
          <cell r="AN56">
            <v>0</v>
          </cell>
          <cell r="AO56">
            <v>0</v>
          </cell>
          <cell r="AP56">
            <v>-1</v>
          </cell>
          <cell r="AR56">
            <v>-1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-1</v>
          </cell>
          <cell r="AY56">
            <v>1</v>
          </cell>
          <cell r="AZ56">
            <v>1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</row>
        <row r="57">
          <cell r="I57">
            <v>55</v>
          </cell>
          <cell r="J57">
            <v>14</v>
          </cell>
          <cell r="K57">
            <v>8</v>
          </cell>
          <cell r="L57">
            <v>26</v>
          </cell>
          <cell r="M57">
            <v>5</v>
          </cell>
          <cell r="N57">
            <v>2</v>
          </cell>
          <cell r="S57">
            <v>55</v>
          </cell>
          <cell r="T57">
            <v>20</v>
          </cell>
          <cell r="U57">
            <v>6</v>
          </cell>
          <cell r="V57">
            <v>10</v>
          </cell>
          <cell r="W57">
            <v>11</v>
          </cell>
          <cell r="X57">
            <v>8</v>
          </cell>
          <cell r="AC57">
            <v>55</v>
          </cell>
          <cell r="AD57">
            <v>14</v>
          </cell>
          <cell r="AE57">
            <v>6</v>
          </cell>
          <cell r="AF57">
            <v>10</v>
          </cell>
          <cell r="AG57">
            <v>11</v>
          </cell>
          <cell r="AH57">
            <v>14</v>
          </cell>
          <cell r="AL57">
            <v>6</v>
          </cell>
          <cell r="AM57">
            <v>0</v>
          </cell>
          <cell r="AN57">
            <v>0</v>
          </cell>
          <cell r="AO57">
            <v>0</v>
          </cell>
          <cell r="AP57">
            <v>-6</v>
          </cell>
          <cell r="AR57">
            <v>-6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-6</v>
          </cell>
          <cell r="AY57">
            <v>6</v>
          </cell>
          <cell r="AZ57">
            <v>6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</row>
        <row r="58"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</row>
        <row r="59"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</row>
        <row r="60">
          <cell r="I60">
            <v>3</v>
          </cell>
          <cell r="J60">
            <v>0</v>
          </cell>
          <cell r="K60">
            <v>0</v>
          </cell>
          <cell r="L60">
            <v>2</v>
          </cell>
          <cell r="M60">
            <v>1</v>
          </cell>
          <cell r="N60">
            <v>0</v>
          </cell>
          <cell r="S60">
            <v>3</v>
          </cell>
          <cell r="T60">
            <v>2</v>
          </cell>
          <cell r="U60">
            <v>0</v>
          </cell>
          <cell r="V60">
            <v>1</v>
          </cell>
          <cell r="W60">
            <v>0</v>
          </cell>
          <cell r="X60">
            <v>0</v>
          </cell>
          <cell r="AC60">
            <v>3</v>
          </cell>
          <cell r="AD60">
            <v>0</v>
          </cell>
          <cell r="AE60">
            <v>0</v>
          </cell>
          <cell r="AF60">
            <v>1</v>
          </cell>
          <cell r="AG60">
            <v>0</v>
          </cell>
          <cell r="AH60">
            <v>2</v>
          </cell>
          <cell r="AL60">
            <v>2</v>
          </cell>
          <cell r="AM60">
            <v>0</v>
          </cell>
          <cell r="AN60">
            <v>0</v>
          </cell>
          <cell r="AO60">
            <v>0</v>
          </cell>
          <cell r="AP60">
            <v>-2</v>
          </cell>
          <cell r="AR60">
            <v>-2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-2</v>
          </cell>
          <cell r="AY60">
            <v>2</v>
          </cell>
          <cell r="AZ60">
            <v>2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</row>
        <row r="61">
          <cell r="I61">
            <v>11</v>
          </cell>
          <cell r="J61">
            <v>0</v>
          </cell>
          <cell r="K61">
            <v>0</v>
          </cell>
          <cell r="L61">
            <v>2</v>
          </cell>
          <cell r="M61">
            <v>9</v>
          </cell>
          <cell r="N61">
            <v>0</v>
          </cell>
          <cell r="S61">
            <v>11</v>
          </cell>
          <cell r="T61">
            <v>6</v>
          </cell>
          <cell r="U61">
            <v>0</v>
          </cell>
          <cell r="V61">
            <v>0</v>
          </cell>
          <cell r="W61">
            <v>0</v>
          </cell>
          <cell r="X61">
            <v>5</v>
          </cell>
          <cell r="AC61">
            <v>11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11</v>
          </cell>
          <cell r="AL61">
            <v>6</v>
          </cell>
          <cell r="AM61">
            <v>0</v>
          </cell>
          <cell r="AN61">
            <v>0</v>
          </cell>
          <cell r="AO61">
            <v>0</v>
          </cell>
          <cell r="AP61">
            <v>-6</v>
          </cell>
          <cell r="AR61">
            <v>-6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-6</v>
          </cell>
          <cell r="AY61">
            <v>6</v>
          </cell>
          <cell r="AZ61">
            <v>6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</row>
        <row r="63">
          <cell r="I63">
            <v>34.2363</v>
          </cell>
          <cell r="J63">
            <v>34.2363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S63">
            <v>34.2363</v>
          </cell>
          <cell r="T63">
            <v>34.2363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AC63">
            <v>34.2363</v>
          </cell>
          <cell r="AD63">
            <v>34.2363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</row>
        <row r="64">
          <cell r="I64">
            <v>70.321799999999996</v>
          </cell>
          <cell r="J64">
            <v>40.678699999999999</v>
          </cell>
          <cell r="K64">
            <v>0</v>
          </cell>
          <cell r="L64">
            <v>29.643100000000004</v>
          </cell>
          <cell r="M64">
            <v>0</v>
          </cell>
          <cell r="N64">
            <v>0</v>
          </cell>
          <cell r="S64">
            <v>70.321799999999996</v>
          </cell>
          <cell r="T64">
            <v>40.678699999999999</v>
          </cell>
          <cell r="U64">
            <v>0</v>
          </cell>
          <cell r="V64">
            <v>29.643100000000004</v>
          </cell>
          <cell r="W64">
            <v>0</v>
          </cell>
          <cell r="X64">
            <v>0</v>
          </cell>
          <cell r="AC64">
            <v>70.321799999999996</v>
          </cell>
          <cell r="AD64">
            <v>40.678699999999999</v>
          </cell>
          <cell r="AE64">
            <v>0</v>
          </cell>
          <cell r="AF64">
            <v>29.643100000000004</v>
          </cell>
          <cell r="AG64">
            <v>0</v>
          </cell>
          <cell r="AH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</row>
        <row r="65">
          <cell r="I65">
            <v>0.68090000000000006</v>
          </cell>
          <cell r="J65">
            <v>0</v>
          </cell>
          <cell r="K65">
            <v>0</v>
          </cell>
          <cell r="L65">
            <v>0.68090000000000006</v>
          </cell>
          <cell r="M65">
            <v>0</v>
          </cell>
          <cell r="N65">
            <v>0</v>
          </cell>
          <cell r="S65">
            <v>0.68090000000000006</v>
          </cell>
          <cell r="T65">
            <v>0</v>
          </cell>
          <cell r="U65">
            <v>0</v>
          </cell>
          <cell r="V65">
            <v>0.68090000000000006</v>
          </cell>
          <cell r="W65">
            <v>0</v>
          </cell>
          <cell r="X65">
            <v>0</v>
          </cell>
          <cell r="AC65">
            <v>0.68090000000000006</v>
          </cell>
          <cell r="AD65">
            <v>0</v>
          </cell>
          <cell r="AE65">
            <v>0</v>
          </cell>
          <cell r="AF65">
            <v>0.68090000000000006</v>
          </cell>
          <cell r="AG65">
            <v>0</v>
          </cell>
          <cell r="AH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</row>
        <row r="66"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</row>
        <row r="67">
          <cell r="I67">
            <v>45.970800000000004</v>
          </cell>
          <cell r="J67">
            <v>5.6624999999999988</v>
          </cell>
          <cell r="K67">
            <v>0</v>
          </cell>
          <cell r="L67">
            <v>0</v>
          </cell>
          <cell r="M67">
            <v>40.308300000000003</v>
          </cell>
          <cell r="N67">
            <v>0</v>
          </cell>
          <cell r="S67">
            <v>45.970799999999997</v>
          </cell>
          <cell r="T67">
            <v>28.6782</v>
          </cell>
          <cell r="U67">
            <v>0</v>
          </cell>
          <cell r="V67">
            <v>0</v>
          </cell>
          <cell r="W67">
            <v>0</v>
          </cell>
          <cell r="X67">
            <v>17.2926</v>
          </cell>
          <cell r="AC67">
            <v>45.970800000000004</v>
          </cell>
          <cell r="AD67">
            <v>5.6624999999999988</v>
          </cell>
          <cell r="AE67">
            <v>0</v>
          </cell>
          <cell r="AF67">
            <v>0</v>
          </cell>
          <cell r="AG67">
            <v>0</v>
          </cell>
          <cell r="AH67">
            <v>40.308300000000003</v>
          </cell>
          <cell r="AL67">
            <v>23.015700000000002</v>
          </cell>
          <cell r="AM67">
            <v>0</v>
          </cell>
          <cell r="AN67">
            <v>0</v>
          </cell>
          <cell r="AO67">
            <v>0</v>
          </cell>
          <cell r="AP67">
            <v>-23.015700000000002</v>
          </cell>
          <cell r="AR67">
            <v>-23.680100000000003</v>
          </cell>
          <cell r="AS67">
            <v>-0.66439999999999966</v>
          </cell>
          <cell r="AT67">
            <v>0</v>
          </cell>
          <cell r="AU67">
            <v>0</v>
          </cell>
          <cell r="AV67">
            <v>0</v>
          </cell>
          <cell r="AW67">
            <v>-23.015700000000002</v>
          </cell>
          <cell r="AY67">
            <v>23.680100000000003</v>
          </cell>
          <cell r="AZ67">
            <v>23.680100000000003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</row>
        <row r="68">
          <cell r="I68">
            <v>801.32549999999992</v>
          </cell>
          <cell r="J68">
            <v>102.54089999999999</v>
          </cell>
          <cell r="K68">
            <v>5.3018999999999998</v>
          </cell>
          <cell r="L68">
            <v>76.674400000000006</v>
          </cell>
          <cell r="M68">
            <v>546.57409999999993</v>
          </cell>
          <cell r="N68">
            <v>70.234200000000016</v>
          </cell>
          <cell r="S68">
            <v>801.32549999999992</v>
          </cell>
          <cell r="T68">
            <v>307.04460000000006</v>
          </cell>
          <cell r="U68">
            <v>0</v>
          </cell>
          <cell r="V68">
            <v>5.3018999999999998</v>
          </cell>
          <cell r="W68">
            <v>106.12590000000002</v>
          </cell>
          <cell r="X68">
            <v>382.85309999999993</v>
          </cell>
          <cell r="AC68">
            <v>801.32549999999992</v>
          </cell>
          <cell r="AD68">
            <v>101.02590000000001</v>
          </cell>
          <cell r="AE68">
            <v>1.514999999999999</v>
          </cell>
          <cell r="AF68">
            <v>5.3018999999999998</v>
          </cell>
          <cell r="AG68">
            <v>106.12590000000002</v>
          </cell>
          <cell r="AH68">
            <v>587.35679999999991</v>
          </cell>
          <cell r="AL68">
            <v>206.01870000000005</v>
          </cell>
          <cell r="AM68">
            <v>-1.514999999999999</v>
          </cell>
          <cell r="AN68">
            <v>0</v>
          </cell>
          <cell r="AO68">
            <v>0</v>
          </cell>
          <cell r="AP68">
            <v>-204.50369999999998</v>
          </cell>
          <cell r="AR68">
            <v>-207.34630000000007</v>
          </cell>
          <cell r="AS68">
            <v>-1.3275999999999946</v>
          </cell>
          <cell r="AT68">
            <v>-1.514999999999999</v>
          </cell>
          <cell r="AU68">
            <v>0</v>
          </cell>
          <cell r="AV68">
            <v>0</v>
          </cell>
          <cell r="AW68">
            <v>-204.50370000000007</v>
          </cell>
          <cell r="AY68">
            <v>207.34630000000001</v>
          </cell>
          <cell r="AZ68">
            <v>207.34630000000001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</row>
        <row r="69">
          <cell r="I69">
            <v>310.44080000000002</v>
          </cell>
          <cell r="J69">
            <v>0</v>
          </cell>
          <cell r="K69">
            <v>5.1696999999999997</v>
          </cell>
          <cell r="L69">
            <v>8.0519999999999996</v>
          </cell>
          <cell r="M69">
            <v>197.66410000000002</v>
          </cell>
          <cell r="N69">
            <v>99.555000000000007</v>
          </cell>
          <cell r="S69">
            <v>310.44080000000002</v>
          </cell>
          <cell r="T69">
            <v>99.555000000000007</v>
          </cell>
          <cell r="U69">
            <v>0</v>
          </cell>
          <cell r="V69">
            <v>5.1696999999999997</v>
          </cell>
          <cell r="W69">
            <v>8.0519999999999996</v>
          </cell>
          <cell r="X69">
            <v>197.66410000000002</v>
          </cell>
          <cell r="AC69">
            <v>310.44080000000008</v>
          </cell>
          <cell r="AD69">
            <v>0</v>
          </cell>
          <cell r="AE69">
            <v>0</v>
          </cell>
          <cell r="AF69">
            <v>5.1696999999999997</v>
          </cell>
          <cell r="AG69">
            <v>8.0519999999999996</v>
          </cell>
          <cell r="AH69">
            <v>297.21910000000008</v>
          </cell>
          <cell r="AL69">
            <v>99.555000000000007</v>
          </cell>
          <cell r="AM69">
            <v>0</v>
          </cell>
          <cell r="AN69">
            <v>0</v>
          </cell>
          <cell r="AO69">
            <v>0</v>
          </cell>
          <cell r="AP69">
            <v>-99.555000000000064</v>
          </cell>
          <cell r="AR69">
            <v>-99.555000000000007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-99.555000000000007</v>
          </cell>
          <cell r="AY69">
            <v>99.555000000000007</v>
          </cell>
          <cell r="AZ69">
            <v>99.555000000000007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</row>
        <row r="70"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</row>
        <row r="71">
          <cell r="I71">
            <v>45.970799999999997</v>
          </cell>
          <cell r="J71">
            <v>14.227899999999998</v>
          </cell>
          <cell r="K71">
            <v>0</v>
          </cell>
          <cell r="L71">
            <v>7.1717999999999993</v>
          </cell>
          <cell r="M71">
            <v>16.523400000000002</v>
          </cell>
          <cell r="N71">
            <v>8.0477000000000007</v>
          </cell>
          <cell r="S71">
            <v>45.970799999999997</v>
          </cell>
          <cell r="T71">
            <v>28.6782</v>
          </cell>
          <cell r="U71">
            <v>8.5654000000000003</v>
          </cell>
          <cell r="V71">
            <v>0</v>
          </cell>
          <cell r="W71">
            <v>7.1717999999999993</v>
          </cell>
          <cell r="X71">
            <v>1.5553999999999999</v>
          </cell>
          <cell r="AC71">
            <v>45.970800000000004</v>
          </cell>
          <cell r="AD71">
            <v>4.9980999999999991</v>
          </cell>
          <cell r="AE71">
            <v>9.2298000000000009</v>
          </cell>
          <cell r="AF71">
            <v>0</v>
          </cell>
          <cell r="AG71">
            <v>7.1717999999999993</v>
          </cell>
          <cell r="AH71">
            <v>24.571100000000005</v>
          </cell>
          <cell r="AL71">
            <v>23.680100000000003</v>
          </cell>
          <cell r="AM71">
            <v>-0.66440000000000055</v>
          </cell>
          <cell r="AN71">
            <v>0</v>
          </cell>
          <cell r="AO71">
            <v>0</v>
          </cell>
          <cell r="AP71">
            <v>-23.015700000000006</v>
          </cell>
          <cell r="AR71">
            <v>-23.680100000000003</v>
          </cell>
          <cell r="AS71">
            <v>0</v>
          </cell>
          <cell r="AT71">
            <v>-0.66439999999999966</v>
          </cell>
          <cell r="AU71">
            <v>0</v>
          </cell>
          <cell r="AV71">
            <v>0</v>
          </cell>
          <cell r="AW71">
            <v>-23.015700000000002</v>
          </cell>
          <cell r="AY71">
            <v>23.680100000000003</v>
          </cell>
          <cell r="AZ71">
            <v>23.680100000000003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</row>
        <row r="72">
          <cell r="I72">
            <v>801.32549999999992</v>
          </cell>
          <cell r="J72">
            <v>188.4342</v>
          </cell>
          <cell r="K72">
            <v>99.054700000000025</v>
          </cell>
          <cell r="L72">
            <v>219.41409999999999</v>
          </cell>
          <cell r="M72">
            <v>71.318399999999997</v>
          </cell>
          <cell r="N72">
            <v>223.10409999999996</v>
          </cell>
          <cell r="S72">
            <v>801.32550000000003</v>
          </cell>
          <cell r="T72">
            <v>232.43370000000004</v>
          </cell>
          <cell r="U72">
            <v>181.18109999999999</v>
          </cell>
          <cell r="V72">
            <v>5.4445999999999994</v>
          </cell>
          <cell r="W72">
            <v>157.98240000000001</v>
          </cell>
          <cell r="X72">
            <v>224.28369999999995</v>
          </cell>
          <cell r="AC72">
            <v>801.32549999999992</v>
          </cell>
          <cell r="AD72">
            <v>25.087400000000002</v>
          </cell>
          <cell r="AE72">
            <v>256.95689999999996</v>
          </cell>
          <cell r="AF72">
            <v>5.4445999999999994</v>
          </cell>
          <cell r="AG72">
            <v>219.41409999999999</v>
          </cell>
          <cell r="AH72">
            <v>294.42249999999996</v>
          </cell>
          <cell r="AL72">
            <v>207.34630000000004</v>
          </cell>
          <cell r="AM72">
            <v>-75.775799999999975</v>
          </cell>
          <cell r="AN72">
            <v>0</v>
          </cell>
          <cell r="AO72">
            <v>-61.431699999999978</v>
          </cell>
          <cell r="AP72">
            <v>-70.138800000000003</v>
          </cell>
          <cell r="AR72">
            <v>-207.34629999999999</v>
          </cell>
          <cell r="AS72">
            <v>0</v>
          </cell>
          <cell r="AT72">
            <v>-75.77579999999999</v>
          </cell>
          <cell r="AU72">
            <v>0</v>
          </cell>
          <cell r="AV72">
            <v>-61.431700000000006</v>
          </cell>
          <cell r="AW72">
            <v>-70.138800000000003</v>
          </cell>
          <cell r="AY72">
            <v>207.34630000000001</v>
          </cell>
          <cell r="AZ72">
            <v>207.34630000000001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</row>
        <row r="73">
          <cell r="I73">
            <v>310.44080000000008</v>
          </cell>
          <cell r="J73">
            <v>156.32350000000002</v>
          </cell>
          <cell r="K73">
            <v>13.221700000000002</v>
          </cell>
          <cell r="L73">
            <v>140.89560000000003</v>
          </cell>
          <cell r="M73">
            <v>0</v>
          </cell>
          <cell r="N73">
            <v>0</v>
          </cell>
          <cell r="S73">
            <v>310.44080000000008</v>
          </cell>
          <cell r="T73">
            <v>99.555000000000007</v>
          </cell>
          <cell r="U73">
            <v>56.768500000000017</v>
          </cell>
          <cell r="V73">
            <v>13.221700000000002</v>
          </cell>
          <cell r="W73">
            <v>140.89560000000003</v>
          </cell>
          <cell r="X73">
            <v>0</v>
          </cell>
          <cell r="AC73">
            <v>310.44080000000008</v>
          </cell>
          <cell r="AD73">
            <v>0</v>
          </cell>
          <cell r="AE73">
            <v>156.32350000000002</v>
          </cell>
          <cell r="AF73">
            <v>13.221700000000002</v>
          </cell>
          <cell r="AG73">
            <v>140.89560000000003</v>
          </cell>
          <cell r="AH73">
            <v>0</v>
          </cell>
          <cell r="AL73">
            <v>99.555000000000007</v>
          </cell>
          <cell r="AM73">
            <v>-99.555000000000007</v>
          </cell>
          <cell r="AN73">
            <v>0</v>
          </cell>
          <cell r="AO73">
            <v>0</v>
          </cell>
          <cell r="AP73">
            <v>0</v>
          </cell>
          <cell r="AR73">
            <v>-99.555000000000007</v>
          </cell>
          <cell r="AS73">
            <v>0</v>
          </cell>
          <cell r="AT73">
            <v>-99.555000000000007</v>
          </cell>
          <cell r="AU73">
            <v>0</v>
          </cell>
          <cell r="AV73">
            <v>0</v>
          </cell>
          <cell r="AW73">
            <v>0</v>
          </cell>
          <cell r="AY73">
            <v>99.555000000000007</v>
          </cell>
          <cell r="AZ73">
            <v>99.555000000000007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</row>
        <row r="75">
          <cell r="I75">
            <v>74</v>
          </cell>
          <cell r="J75">
            <v>17</v>
          </cell>
          <cell r="K75">
            <v>8</v>
          </cell>
          <cell r="L75">
            <v>0</v>
          </cell>
          <cell r="M75">
            <v>37</v>
          </cell>
          <cell r="N75">
            <v>12</v>
          </cell>
          <cell r="S75">
            <v>74</v>
          </cell>
          <cell r="T75">
            <v>17</v>
          </cell>
          <cell r="U75">
            <v>45</v>
          </cell>
          <cell r="V75">
            <v>0</v>
          </cell>
          <cell r="W75">
            <v>0</v>
          </cell>
          <cell r="X75">
            <v>12</v>
          </cell>
          <cell r="AC75">
            <v>74</v>
          </cell>
          <cell r="AD75">
            <v>17</v>
          </cell>
          <cell r="AE75">
            <v>8</v>
          </cell>
          <cell r="AF75">
            <v>0</v>
          </cell>
          <cell r="AG75">
            <v>37</v>
          </cell>
          <cell r="AH75">
            <v>12</v>
          </cell>
          <cell r="AL75">
            <v>0</v>
          </cell>
          <cell r="AM75">
            <v>37</v>
          </cell>
          <cell r="AN75">
            <v>0</v>
          </cell>
          <cell r="AO75">
            <v>-37</v>
          </cell>
          <cell r="AP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F75">
            <v>39</v>
          </cell>
          <cell r="BG75">
            <v>-2</v>
          </cell>
          <cell r="BH75">
            <v>0</v>
          </cell>
          <cell r="BI75">
            <v>0</v>
          </cell>
          <cell r="BJ75">
            <v>-37</v>
          </cell>
          <cell r="BK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</row>
        <row r="76">
          <cell r="I76">
            <v>1212</v>
          </cell>
          <cell r="J76">
            <v>314</v>
          </cell>
          <cell r="K76">
            <v>422</v>
          </cell>
          <cell r="L76">
            <v>254</v>
          </cell>
          <cell r="M76">
            <v>153</v>
          </cell>
          <cell r="N76">
            <v>69</v>
          </cell>
          <cell r="S76">
            <v>1212</v>
          </cell>
          <cell r="T76">
            <v>63</v>
          </cell>
          <cell r="U76">
            <v>878</v>
          </cell>
          <cell r="V76">
            <v>11</v>
          </cell>
          <cell r="W76">
            <v>191</v>
          </cell>
          <cell r="X76">
            <v>69</v>
          </cell>
          <cell r="AC76">
            <v>1212</v>
          </cell>
          <cell r="AD76">
            <v>63</v>
          </cell>
          <cell r="AE76">
            <v>673</v>
          </cell>
          <cell r="AF76">
            <v>11</v>
          </cell>
          <cell r="AG76">
            <v>396</v>
          </cell>
          <cell r="AH76">
            <v>69</v>
          </cell>
          <cell r="AL76">
            <v>0</v>
          </cell>
          <cell r="AM76">
            <v>205</v>
          </cell>
          <cell r="AN76">
            <v>0</v>
          </cell>
          <cell r="AO76">
            <v>-205</v>
          </cell>
          <cell r="AP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F76">
            <v>211</v>
          </cell>
          <cell r="BG76">
            <v>-3</v>
          </cell>
          <cell r="BH76">
            <v>-3</v>
          </cell>
          <cell r="BI76">
            <v>0</v>
          </cell>
          <cell r="BJ76">
            <v>-205</v>
          </cell>
          <cell r="BK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</row>
        <row r="77">
          <cell r="I77">
            <v>482</v>
          </cell>
          <cell r="J77">
            <v>113</v>
          </cell>
          <cell r="K77">
            <v>57</v>
          </cell>
          <cell r="L77">
            <v>112</v>
          </cell>
          <cell r="M77">
            <v>200</v>
          </cell>
          <cell r="N77">
            <v>0</v>
          </cell>
          <cell r="S77">
            <v>482</v>
          </cell>
          <cell r="T77">
            <v>113</v>
          </cell>
          <cell r="U77">
            <v>159</v>
          </cell>
          <cell r="V77">
            <v>10</v>
          </cell>
          <cell r="W77">
            <v>200</v>
          </cell>
          <cell r="X77">
            <v>0</v>
          </cell>
          <cell r="AC77">
            <v>482</v>
          </cell>
          <cell r="AD77">
            <v>113</v>
          </cell>
          <cell r="AE77">
            <v>57</v>
          </cell>
          <cell r="AF77">
            <v>10</v>
          </cell>
          <cell r="AG77">
            <v>302</v>
          </cell>
          <cell r="AH77">
            <v>0</v>
          </cell>
          <cell r="AL77">
            <v>0</v>
          </cell>
          <cell r="AM77">
            <v>102</v>
          </cell>
          <cell r="AN77">
            <v>0</v>
          </cell>
          <cell r="AO77">
            <v>-102</v>
          </cell>
          <cell r="AP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F77">
            <v>159</v>
          </cell>
          <cell r="BG77">
            <v>0</v>
          </cell>
          <cell r="BH77">
            <v>-57</v>
          </cell>
          <cell r="BI77">
            <v>0</v>
          </cell>
          <cell r="BJ77">
            <v>-102</v>
          </cell>
          <cell r="BK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</row>
        <row r="78"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</row>
        <row r="80">
          <cell r="I80">
            <v>85</v>
          </cell>
          <cell r="J80">
            <v>39</v>
          </cell>
          <cell r="K80">
            <v>22</v>
          </cell>
          <cell r="L80">
            <v>11</v>
          </cell>
          <cell r="M80">
            <v>0</v>
          </cell>
          <cell r="N80">
            <v>13</v>
          </cell>
          <cell r="S80">
            <v>85</v>
          </cell>
          <cell r="T80">
            <v>4</v>
          </cell>
          <cell r="U80">
            <v>35</v>
          </cell>
          <cell r="V80">
            <v>33</v>
          </cell>
          <cell r="W80">
            <v>0</v>
          </cell>
          <cell r="X80">
            <v>13</v>
          </cell>
          <cell r="AC80">
            <v>85</v>
          </cell>
          <cell r="AD80">
            <v>4</v>
          </cell>
          <cell r="AE80">
            <v>35</v>
          </cell>
          <cell r="AF80">
            <v>33</v>
          </cell>
          <cell r="AG80">
            <v>0</v>
          </cell>
          <cell r="AH80">
            <v>13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</row>
        <row r="81">
          <cell r="I81">
            <v>120</v>
          </cell>
          <cell r="J81">
            <v>21</v>
          </cell>
          <cell r="K81">
            <v>6</v>
          </cell>
          <cell r="L81">
            <v>15</v>
          </cell>
          <cell r="M81">
            <v>19</v>
          </cell>
          <cell r="N81">
            <v>59</v>
          </cell>
          <cell r="S81">
            <v>120</v>
          </cell>
          <cell r="T81">
            <v>64</v>
          </cell>
          <cell r="U81">
            <v>11</v>
          </cell>
          <cell r="V81">
            <v>21</v>
          </cell>
          <cell r="W81">
            <v>-2</v>
          </cell>
          <cell r="X81">
            <v>26</v>
          </cell>
          <cell r="AC81">
            <v>120</v>
          </cell>
          <cell r="AD81">
            <v>10</v>
          </cell>
          <cell r="AE81">
            <v>11</v>
          </cell>
          <cell r="AF81">
            <v>21</v>
          </cell>
          <cell r="AG81">
            <v>-2</v>
          </cell>
          <cell r="AH81">
            <v>80</v>
          </cell>
          <cell r="AL81">
            <v>54</v>
          </cell>
          <cell r="AM81">
            <v>0</v>
          </cell>
          <cell r="AN81">
            <v>0</v>
          </cell>
          <cell r="AO81">
            <v>0</v>
          </cell>
          <cell r="AP81">
            <v>-54</v>
          </cell>
          <cell r="AR81">
            <v>-56</v>
          </cell>
          <cell r="AS81">
            <v>0</v>
          </cell>
          <cell r="AT81">
            <v>-3</v>
          </cell>
          <cell r="AU81">
            <v>0</v>
          </cell>
          <cell r="AV81">
            <v>0</v>
          </cell>
          <cell r="AW81">
            <v>-53</v>
          </cell>
          <cell r="AY81">
            <v>56</v>
          </cell>
          <cell r="AZ81">
            <v>56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</row>
        <row r="84">
          <cell r="I84">
            <v>62</v>
          </cell>
          <cell r="J84">
            <v>15</v>
          </cell>
          <cell r="K84">
            <v>4</v>
          </cell>
          <cell r="L84">
            <v>38</v>
          </cell>
          <cell r="M84">
            <v>3</v>
          </cell>
          <cell r="N84">
            <v>2</v>
          </cell>
          <cell r="S84">
            <v>62</v>
          </cell>
          <cell r="T84">
            <v>13</v>
          </cell>
          <cell r="U84">
            <v>6</v>
          </cell>
          <cell r="V84">
            <v>13</v>
          </cell>
          <cell r="W84">
            <v>12</v>
          </cell>
          <cell r="X84">
            <v>18</v>
          </cell>
          <cell r="AC84">
            <v>62</v>
          </cell>
          <cell r="AD84">
            <v>13</v>
          </cell>
          <cell r="AE84">
            <v>6</v>
          </cell>
          <cell r="AF84">
            <v>13</v>
          </cell>
          <cell r="AG84">
            <v>12</v>
          </cell>
          <cell r="AH84">
            <v>18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</row>
        <row r="85">
          <cell r="I85">
            <v>93</v>
          </cell>
          <cell r="J85">
            <v>19</v>
          </cell>
          <cell r="K85">
            <v>13</v>
          </cell>
          <cell r="L85">
            <v>29</v>
          </cell>
          <cell r="M85">
            <v>22</v>
          </cell>
          <cell r="N85">
            <v>10</v>
          </cell>
          <cell r="S85">
            <v>93</v>
          </cell>
          <cell r="T85">
            <v>29</v>
          </cell>
          <cell r="U85">
            <v>9</v>
          </cell>
          <cell r="V85">
            <v>14</v>
          </cell>
          <cell r="W85">
            <v>15</v>
          </cell>
          <cell r="X85">
            <v>26</v>
          </cell>
          <cell r="AC85">
            <v>93</v>
          </cell>
          <cell r="AD85">
            <v>18</v>
          </cell>
          <cell r="AE85">
            <v>9</v>
          </cell>
          <cell r="AF85">
            <v>14</v>
          </cell>
          <cell r="AG85">
            <v>15</v>
          </cell>
          <cell r="AH85">
            <v>37</v>
          </cell>
          <cell r="AL85">
            <v>11</v>
          </cell>
          <cell r="AM85">
            <v>0</v>
          </cell>
          <cell r="AN85">
            <v>0</v>
          </cell>
          <cell r="AO85">
            <v>0</v>
          </cell>
          <cell r="AP85">
            <v>-11</v>
          </cell>
          <cell r="AR85">
            <v>-11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-11</v>
          </cell>
          <cell r="AY85">
            <v>11</v>
          </cell>
          <cell r="AZ85">
            <v>11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</row>
        <row r="88">
          <cell r="I88">
            <v>2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0</v>
          </cell>
          <cell r="S88">
            <v>2</v>
          </cell>
          <cell r="T88">
            <v>0</v>
          </cell>
          <cell r="U88">
            <v>0</v>
          </cell>
          <cell r="V88">
            <v>0</v>
          </cell>
          <cell r="W88">
            <v>1</v>
          </cell>
          <cell r="X88">
            <v>1</v>
          </cell>
          <cell r="AC88">
            <v>2</v>
          </cell>
          <cell r="AD88">
            <v>0</v>
          </cell>
          <cell r="AE88">
            <v>0</v>
          </cell>
          <cell r="AF88">
            <v>0</v>
          </cell>
          <cell r="AG88">
            <v>1</v>
          </cell>
          <cell r="AH88">
            <v>1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</row>
        <row r="89"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</row>
        <row r="91">
          <cell r="I91">
            <v>67.495599999999996</v>
          </cell>
          <cell r="J91">
            <v>63.127599999999994</v>
          </cell>
          <cell r="K91">
            <v>0</v>
          </cell>
          <cell r="L91">
            <v>4.3680000000000003</v>
          </cell>
          <cell r="M91">
            <v>0</v>
          </cell>
          <cell r="N91">
            <v>0</v>
          </cell>
          <cell r="S91">
            <v>73.795600000000007</v>
          </cell>
          <cell r="T91">
            <v>69.427600000000012</v>
          </cell>
          <cell r="U91">
            <v>0</v>
          </cell>
          <cell r="V91">
            <v>4.3680000000000003</v>
          </cell>
          <cell r="W91">
            <v>0</v>
          </cell>
          <cell r="X91">
            <v>0</v>
          </cell>
          <cell r="AC91">
            <v>67.495599999999996</v>
          </cell>
          <cell r="AD91">
            <v>63.127599999999994</v>
          </cell>
          <cell r="AE91">
            <v>0</v>
          </cell>
          <cell r="AF91">
            <v>4.3680000000000003</v>
          </cell>
          <cell r="AG91">
            <v>0</v>
          </cell>
          <cell r="AH91">
            <v>0</v>
          </cell>
          <cell r="AL91">
            <v>6.3000000000000185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Y91">
            <v>6.3000000000000256</v>
          </cell>
          <cell r="AZ91">
            <v>6.3000000000000256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</row>
        <row r="92">
          <cell r="I92">
            <v>110.01690000000001</v>
          </cell>
          <cell r="J92">
            <v>21.779100000000003</v>
          </cell>
          <cell r="K92">
            <v>0</v>
          </cell>
          <cell r="L92">
            <v>88.237800000000007</v>
          </cell>
          <cell r="M92">
            <v>0</v>
          </cell>
          <cell r="N92">
            <v>0</v>
          </cell>
          <cell r="S92">
            <v>111.21689999999998</v>
          </cell>
          <cell r="T92">
            <v>28.345766666666655</v>
          </cell>
          <cell r="U92">
            <v>0</v>
          </cell>
          <cell r="V92">
            <v>82.871133333333333</v>
          </cell>
          <cell r="W92">
            <v>0</v>
          </cell>
          <cell r="X92">
            <v>0</v>
          </cell>
          <cell r="AC92">
            <v>110.01690000000001</v>
          </cell>
          <cell r="AD92">
            <v>21.779100000000003</v>
          </cell>
          <cell r="AE92">
            <v>0</v>
          </cell>
          <cell r="AF92">
            <v>88.237800000000007</v>
          </cell>
          <cell r="AG92">
            <v>0</v>
          </cell>
          <cell r="AH92">
            <v>0</v>
          </cell>
          <cell r="AL92">
            <v>6.5666666666666522</v>
          </cell>
          <cell r="AM92">
            <v>0</v>
          </cell>
          <cell r="AN92">
            <v>-5.3666666666666742</v>
          </cell>
          <cell r="AO92">
            <v>0</v>
          </cell>
          <cell r="AP92">
            <v>0</v>
          </cell>
          <cell r="AR92">
            <v>-5.3666666666666689</v>
          </cell>
          <cell r="AS92">
            <v>0</v>
          </cell>
          <cell r="AT92">
            <v>0</v>
          </cell>
          <cell r="AU92">
            <v>-5.3666666666666689</v>
          </cell>
          <cell r="AV92">
            <v>0</v>
          </cell>
          <cell r="AW92">
            <v>0</v>
          </cell>
          <cell r="AY92">
            <v>6.5666666666666575</v>
          </cell>
          <cell r="AZ92">
            <v>6.5666666666666575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</row>
        <row r="93">
          <cell r="I93">
            <v>0.26600000000000001</v>
          </cell>
          <cell r="J93">
            <v>0</v>
          </cell>
          <cell r="K93">
            <v>0</v>
          </cell>
          <cell r="L93">
            <v>0.26600000000000001</v>
          </cell>
          <cell r="M93">
            <v>0</v>
          </cell>
          <cell r="N93">
            <v>0</v>
          </cell>
          <cell r="S93">
            <v>0.26600000000000001</v>
          </cell>
          <cell r="T93">
            <v>0</v>
          </cell>
          <cell r="U93">
            <v>0</v>
          </cell>
          <cell r="V93">
            <v>0.26600000000000001</v>
          </cell>
          <cell r="W93">
            <v>0</v>
          </cell>
          <cell r="X93">
            <v>0</v>
          </cell>
          <cell r="AC93">
            <v>0.26600000000000001</v>
          </cell>
          <cell r="AD93">
            <v>0</v>
          </cell>
          <cell r="AE93">
            <v>0</v>
          </cell>
          <cell r="AF93">
            <v>0.26600000000000001</v>
          </cell>
          <cell r="AG93">
            <v>0</v>
          </cell>
          <cell r="AH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</row>
        <row r="94"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</row>
        <row r="95">
          <cell r="I95">
            <v>597.29250000000002</v>
          </cell>
          <cell r="J95">
            <v>145.76220000000004</v>
          </cell>
          <cell r="K95">
            <v>0</v>
          </cell>
          <cell r="L95">
            <v>204.84430000000003</v>
          </cell>
          <cell r="M95">
            <v>214.10839999999999</v>
          </cell>
          <cell r="N95">
            <v>32.577600000000004</v>
          </cell>
          <cell r="S95">
            <v>591.77250000000004</v>
          </cell>
          <cell r="T95">
            <v>65.911900000000017</v>
          </cell>
          <cell r="U95">
            <v>79.850300000000004</v>
          </cell>
          <cell r="V95">
            <v>38.106200000000001</v>
          </cell>
          <cell r="W95">
            <v>198.2869</v>
          </cell>
          <cell r="X95">
            <v>209.61720000000003</v>
          </cell>
          <cell r="AC95">
            <v>597.29250000000002</v>
          </cell>
          <cell r="AD95">
            <v>65.911900000000017</v>
          </cell>
          <cell r="AE95">
            <v>79.850300000000004</v>
          </cell>
          <cell r="AF95">
            <v>38.106200000000001</v>
          </cell>
          <cell r="AG95">
            <v>203.80690000000004</v>
          </cell>
          <cell r="AH95">
            <v>209.61720000000003</v>
          </cell>
          <cell r="AL95">
            <v>0</v>
          </cell>
          <cell r="AM95">
            <v>0</v>
          </cell>
          <cell r="AN95">
            <v>0</v>
          </cell>
          <cell r="AO95">
            <v>-5.5200000000000387</v>
          </cell>
          <cell r="AP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R95">
            <v>-5.52</v>
          </cell>
          <cell r="BS95">
            <v>0</v>
          </cell>
          <cell r="BT95">
            <v>0</v>
          </cell>
          <cell r="BU95">
            <v>0</v>
          </cell>
          <cell r="BV95">
            <v>-5.52</v>
          </cell>
          <cell r="BW95">
            <v>0</v>
          </cell>
        </row>
        <row r="96">
          <cell r="I96">
            <v>905.21239999999989</v>
          </cell>
          <cell r="J96">
            <v>130.4418</v>
          </cell>
          <cell r="K96">
            <v>75.594000000000008</v>
          </cell>
          <cell r="L96">
            <v>124.1348</v>
          </cell>
          <cell r="M96">
            <v>289.7457</v>
          </cell>
          <cell r="N96">
            <v>285.29609999999997</v>
          </cell>
          <cell r="S96">
            <v>904.1454</v>
          </cell>
          <cell r="T96">
            <v>298.16789999999992</v>
          </cell>
          <cell r="U96">
            <v>129.15890000000002</v>
          </cell>
          <cell r="V96">
            <v>101.15600000000001</v>
          </cell>
          <cell r="W96">
            <v>110.48010000000001</v>
          </cell>
          <cell r="X96">
            <v>265.1825</v>
          </cell>
          <cell r="AC96">
            <v>905.21239999999989</v>
          </cell>
          <cell r="AD96">
            <v>1.2829000000000002</v>
          </cell>
          <cell r="AE96">
            <v>129.15890000000002</v>
          </cell>
          <cell r="AF96">
            <v>101.15600000000001</v>
          </cell>
          <cell r="AG96">
            <v>110.48010000000001</v>
          </cell>
          <cell r="AH96">
            <v>563.13449999999989</v>
          </cell>
          <cell r="AL96">
            <v>296.88499999999993</v>
          </cell>
          <cell r="AM96">
            <v>0</v>
          </cell>
          <cell r="AN96">
            <v>0</v>
          </cell>
          <cell r="AO96">
            <v>0</v>
          </cell>
          <cell r="AP96">
            <v>-297.95199999999988</v>
          </cell>
          <cell r="AR96">
            <v>-296.88499999999993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-296.88499999999993</v>
          </cell>
          <cell r="AY96">
            <v>296.88499999999993</v>
          </cell>
          <cell r="AZ96">
            <v>296.88499999999993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R96">
            <v>-1.0669999999999999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-1.0669999999999999</v>
          </cell>
        </row>
        <row r="97"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</row>
        <row r="99">
          <cell r="I99">
            <v>597.29250000000002</v>
          </cell>
          <cell r="J99">
            <v>261.12419999999997</v>
          </cell>
          <cell r="K99">
            <v>37.341000000000001</v>
          </cell>
          <cell r="L99">
            <v>166.09080000000003</v>
          </cell>
          <cell r="M99">
            <v>129.71039999999999</v>
          </cell>
          <cell r="N99">
            <v>3.0260999999999996</v>
          </cell>
          <cell r="S99">
            <v>591.77250000000004</v>
          </cell>
          <cell r="T99">
            <v>0</v>
          </cell>
          <cell r="U99">
            <v>269.61320000000001</v>
          </cell>
          <cell r="V99">
            <v>30.568000000000005</v>
          </cell>
          <cell r="W99">
            <v>196.96100000000001</v>
          </cell>
          <cell r="X99">
            <v>94.630299999999977</v>
          </cell>
          <cell r="AC99">
            <v>597.29250000000002</v>
          </cell>
          <cell r="AD99">
            <v>0</v>
          </cell>
          <cell r="AE99">
            <v>269.61320000000001</v>
          </cell>
          <cell r="AF99">
            <v>36.088000000000001</v>
          </cell>
          <cell r="AG99">
            <v>196.96100000000001</v>
          </cell>
          <cell r="AH99">
            <v>94.630299999999977</v>
          </cell>
          <cell r="AL99">
            <v>0</v>
          </cell>
          <cell r="AM99">
            <v>0</v>
          </cell>
          <cell r="AN99">
            <v>-5.519999999999996</v>
          </cell>
          <cell r="AO99">
            <v>0</v>
          </cell>
          <cell r="AP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R99">
            <v>-5.52</v>
          </cell>
          <cell r="BS99">
            <v>0</v>
          </cell>
          <cell r="BT99">
            <v>0</v>
          </cell>
          <cell r="BU99">
            <v>-5.52</v>
          </cell>
          <cell r="BV99">
            <v>0</v>
          </cell>
          <cell r="BW99">
            <v>0</v>
          </cell>
        </row>
        <row r="100">
          <cell r="I100">
            <v>905.21240000000012</v>
          </cell>
          <cell r="J100">
            <v>33.118500000000004</v>
          </cell>
          <cell r="K100">
            <v>148.96130000000002</v>
          </cell>
          <cell r="L100">
            <v>409.63760000000008</v>
          </cell>
          <cell r="M100">
            <v>291.8485</v>
          </cell>
          <cell r="N100">
            <v>21.646500000000003</v>
          </cell>
          <cell r="S100">
            <v>904.14539999999988</v>
          </cell>
          <cell r="T100">
            <v>296.88499999999993</v>
          </cell>
          <cell r="U100">
            <v>58.2547</v>
          </cell>
          <cell r="V100">
            <v>183.30960000000002</v>
          </cell>
          <cell r="W100">
            <v>211.54409999999999</v>
          </cell>
          <cell r="X100">
            <v>154.15199999999999</v>
          </cell>
          <cell r="AC100">
            <v>905.2124</v>
          </cell>
          <cell r="AD100">
            <v>0</v>
          </cell>
          <cell r="AE100">
            <v>59.321699999999993</v>
          </cell>
          <cell r="AF100">
            <v>183.30960000000002</v>
          </cell>
          <cell r="AG100">
            <v>349.08610000000004</v>
          </cell>
          <cell r="AH100">
            <v>313.495</v>
          </cell>
          <cell r="AL100">
            <v>296.88499999999993</v>
          </cell>
          <cell r="AM100">
            <v>-1.0669999999999931</v>
          </cell>
          <cell r="AN100">
            <v>0</v>
          </cell>
          <cell r="AO100">
            <v>-137.54200000000006</v>
          </cell>
          <cell r="AP100">
            <v>-159.34300000000002</v>
          </cell>
          <cell r="AR100">
            <v>-296.88499999999999</v>
          </cell>
          <cell r="AS100">
            <v>0</v>
          </cell>
          <cell r="AT100">
            <v>0</v>
          </cell>
          <cell r="AU100">
            <v>0</v>
          </cell>
          <cell r="AV100">
            <v>-137.54199999999997</v>
          </cell>
          <cell r="AW100">
            <v>-159.34299999999999</v>
          </cell>
          <cell r="AY100">
            <v>296.88499999999993</v>
          </cell>
          <cell r="AZ100">
            <v>296.88499999999993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R100">
            <v>-1.0669999999999999</v>
          </cell>
          <cell r="BS100">
            <v>0</v>
          </cell>
          <cell r="BT100">
            <v>-1.0669999999999999</v>
          </cell>
          <cell r="BU100">
            <v>0</v>
          </cell>
          <cell r="BV100">
            <v>0</v>
          </cell>
          <cell r="BW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</row>
        <row r="103">
          <cell r="I103">
            <v>1372</v>
          </cell>
          <cell r="J103">
            <v>734</v>
          </cell>
          <cell r="K103">
            <v>208</v>
          </cell>
          <cell r="L103">
            <v>178</v>
          </cell>
          <cell r="M103">
            <v>96</v>
          </cell>
          <cell r="N103">
            <v>156</v>
          </cell>
          <cell r="S103">
            <v>1362</v>
          </cell>
          <cell r="T103">
            <v>692</v>
          </cell>
          <cell r="U103">
            <v>151</v>
          </cell>
          <cell r="V103">
            <v>146</v>
          </cell>
          <cell r="W103">
            <v>217</v>
          </cell>
          <cell r="X103">
            <v>156</v>
          </cell>
          <cell r="AC103">
            <v>1372</v>
          </cell>
          <cell r="AD103">
            <v>692</v>
          </cell>
          <cell r="AE103">
            <v>161</v>
          </cell>
          <cell r="AF103">
            <v>146</v>
          </cell>
          <cell r="AG103">
            <v>217</v>
          </cell>
          <cell r="AH103">
            <v>156</v>
          </cell>
          <cell r="AL103">
            <v>0</v>
          </cell>
          <cell r="AM103">
            <v>-10</v>
          </cell>
          <cell r="AN103">
            <v>0</v>
          </cell>
          <cell r="AO103">
            <v>0</v>
          </cell>
          <cell r="AP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R103">
            <v>-10</v>
          </cell>
          <cell r="BS103">
            <v>0</v>
          </cell>
          <cell r="BT103">
            <v>-10</v>
          </cell>
          <cell r="BU103">
            <v>0</v>
          </cell>
          <cell r="BV103">
            <v>0</v>
          </cell>
          <cell r="BW103">
            <v>0</v>
          </cell>
        </row>
        <row r="104">
          <cell r="I104">
            <v>2308</v>
          </cell>
          <cell r="J104">
            <v>342</v>
          </cell>
          <cell r="K104">
            <v>74</v>
          </cell>
          <cell r="L104">
            <v>312</v>
          </cell>
          <cell r="M104">
            <v>456</v>
          </cell>
          <cell r="N104">
            <v>1124</v>
          </cell>
          <cell r="S104">
            <v>2303</v>
          </cell>
          <cell r="T104">
            <v>519</v>
          </cell>
          <cell r="U104">
            <v>409</v>
          </cell>
          <cell r="V104">
            <v>186</v>
          </cell>
          <cell r="W104">
            <v>348</v>
          </cell>
          <cell r="X104">
            <v>841</v>
          </cell>
          <cell r="AC104">
            <v>2308</v>
          </cell>
          <cell r="AD104">
            <v>236</v>
          </cell>
          <cell r="AE104">
            <v>106</v>
          </cell>
          <cell r="AF104">
            <v>186</v>
          </cell>
          <cell r="AG104">
            <v>656</v>
          </cell>
          <cell r="AH104">
            <v>1124</v>
          </cell>
          <cell r="AL104">
            <v>283</v>
          </cell>
          <cell r="AM104">
            <v>303</v>
          </cell>
          <cell r="AN104">
            <v>0</v>
          </cell>
          <cell r="AO104">
            <v>-308</v>
          </cell>
          <cell r="AP104">
            <v>-283</v>
          </cell>
          <cell r="AR104">
            <v>-283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-283</v>
          </cell>
          <cell r="AY104">
            <v>283</v>
          </cell>
          <cell r="AZ104">
            <v>283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F104">
            <v>303</v>
          </cell>
          <cell r="BG104">
            <v>0</v>
          </cell>
          <cell r="BH104">
            <v>0</v>
          </cell>
          <cell r="BI104">
            <v>0</v>
          </cell>
          <cell r="BJ104">
            <v>-303</v>
          </cell>
          <cell r="BK104">
            <v>0</v>
          </cell>
          <cell r="BR104">
            <v>-5</v>
          </cell>
          <cell r="BS104">
            <v>0</v>
          </cell>
          <cell r="BT104">
            <v>0</v>
          </cell>
          <cell r="BU104">
            <v>0</v>
          </cell>
          <cell r="BV104">
            <v>-5</v>
          </cell>
          <cell r="BW104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</row>
      </sheetData>
      <sheetData sheetId="4"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I24">
            <v>11</v>
          </cell>
          <cell r="J24">
            <v>11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S24">
            <v>11</v>
          </cell>
          <cell r="T24">
            <v>11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AC24">
            <v>11</v>
          </cell>
          <cell r="AD24">
            <v>11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I28">
            <v>2</v>
          </cell>
          <cell r="J28">
            <v>3</v>
          </cell>
          <cell r="K28">
            <v>-1</v>
          </cell>
          <cell r="L28">
            <v>0</v>
          </cell>
          <cell r="M28">
            <v>0</v>
          </cell>
          <cell r="N28">
            <v>0</v>
          </cell>
          <cell r="S28">
            <v>2</v>
          </cell>
          <cell r="T28">
            <v>3</v>
          </cell>
          <cell r="U28">
            <v>-1</v>
          </cell>
          <cell r="V28">
            <v>0</v>
          </cell>
          <cell r="W28">
            <v>0</v>
          </cell>
          <cell r="X28">
            <v>0</v>
          </cell>
          <cell r="AC28">
            <v>2</v>
          </cell>
          <cell r="AD28">
            <v>3</v>
          </cell>
          <cell r="AE28">
            <v>-1</v>
          </cell>
          <cell r="AF28">
            <v>0</v>
          </cell>
          <cell r="AG28">
            <v>0</v>
          </cell>
          <cell r="AH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I32">
            <v>2</v>
          </cell>
          <cell r="J32">
            <v>2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S32">
            <v>2</v>
          </cell>
          <cell r="T32">
            <v>2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AC32">
            <v>2</v>
          </cell>
          <cell r="AD32">
            <v>2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</row>
        <row r="36">
          <cell r="I36">
            <v>-4.4770000000000003</v>
          </cell>
          <cell r="J36">
            <v>0</v>
          </cell>
          <cell r="K36">
            <v>0</v>
          </cell>
          <cell r="L36">
            <v>-4.4770000000000003</v>
          </cell>
          <cell r="M36">
            <v>0</v>
          </cell>
          <cell r="N36">
            <v>0</v>
          </cell>
          <cell r="S36">
            <v>-4.4770000000000003</v>
          </cell>
          <cell r="T36">
            <v>0</v>
          </cell>
          <cell r="U36">
            <v>0</v>
          </cell>
          <cell r="V36">
            <v>-4.4770000000000003</v>
          </cell>
          <cell r="W36">
            <v>0</v>
          </cell>
          <cell r="X36">
            <v>0</v>
          </cell>
          <cell r="AC36">
            <v>-4.4770000000000003</v>
          </cell>
          <cell r="AD36">
            <v>0</v>
          </cell>
          <cell r="AE36">
            <v>0</v>
          </cell>
          <cell r="AF36">
            <v>-4.4770000000000003</v>
          </cell>
          <cell r="AG36">
            <v>0</v>
          </cell>
          <cell r="AH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</row>
        <row r="40">
          <cell r="I40">
            <v>117.77350000000001</v>
          </cell>
          <cell r="J40">
            <v>4.5276000000000636</v>
          </cell>
          <cell r="K40">
            <v>116.33540000000011</v>
          </cell>
          <cell r="L40">
            <v>12.908900000000017</v>
          </cell>
          <cell r="M40">
            <v>-15.998400000000174</v>
          </cell>
          <cell r="N40">
            <v>0</v>
          </cell>
          <cell r="S40">
            <v>117.77350000000001</v>
          </cell>
          <cell r="T40">
            <v>44.322100000000006</v>
          </cell>
          <cell r="U40">
            <v>-40.121300000000019</v>
          </cell>
          <cell r="V40">
            <v>116.33540000000016</v>
          </cell>
          <cell r="W40">
            <v>12.908900000000017</v>
          </cell>
          <cell r="X40">
            <v>-15.671600000000126</v>
          </cell>
          <cell r="AC40">
            <v>117.7734999999999</v>
          </cell>
          <cell r="AD40">
            <v>44.648900000000026</v>
          </cell>
          <cell r="AE40">
            <v>-40.121300000000019</v>
          </cell>
          <cell r="AF40">
            <v>116.33540000000011</v>
          </cell>
          <cell r="AG40">
            <v>12.908900000000017</v>
          </cell>
          <cell r="AH40">
            <v>-15.998400000000174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</row>
        <row r="43"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</row>
        <row r="44">
          <cell r="I44">
            <v>117.77350000000035</v>
          </cell>
          <cell r="J44">
            <v>4.2008000000001289</v>
          </cell>
          <cell r="K44">
            <v>116.30330000000026</v>
          </cell>
          <cell r="L44">
            <v>-1.5444999999999851</v>
          </cell>
          <cell r="M44">
            <v>0</v>
          </cell>
          <cell r="N44">
            <v>-1.1861000000000033</v>
          </cell>
          <cell r="S44">
            <v>117.77350000000013</v>
          </cell>
          <cell r="T44">
            <v>1.8833999999999946</v>
          </cell>
          <cell r="U44">
            <v>2.3173999999999637</v>
          </cell>
          <cell r="V44">
            <v>116.30330000000015</v>
          </cell>
          <cell r="W44">
            <v>-1.5444999999999851</v>
          </cell>
          <cell r="X44">
            <v>-1.1861000000000104</v>
          </cell>
          <cell r="AC44">
            <v>117.77350000000035</v>
          </cell>
          <cell r="AD44">
            <v>2.2101999999999933</v>
          </cell>
          <cell r="AE44">
            <v>1.9906000000001427</v>
          </cell>
          <cell r="AF44">
            <v>116.30330000000026</v>
          </cell>
          <cell r="AG44">
            <v>-1.5444999999999851</v>
          </cell>
          <cell r="AH44">
            <v>-1.1861000000000104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</row>
        <row r="46"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</row>
        <row r="48">
          <cell r="I48">
            <v>14</v>
          </cell>
          <cell r="J48">
            <v>1</v>
          </cell>
          <cell r="K48">
            <v>3</v>
          </cell>
          <cell r="L48">
            <v>9</v>
          </cell>
          <cell r="M48">
            <v>2</v>
          </cell>
          <cell r="N48">
            <v>-1</v>
          </cell>
          <cell r="S48">
            <v>14</v>
          </cell>
          <cell r="T48">
            <v>1</v>
          </cell>
          <cell r="U48">
            <v>3</v>
          </cell>
          <cell r="V48">
            <v>4</v>
          </cell>
          <cell r="W48">
            <v>7</v>
          </cell>
          <cell r="X48">
            <v>-1</v>
          </cell>
          <cell r="AC48">
            <v>14</v>
          </cell>
          <cell r="AD48">
            <v>1</v>
          </cell>
          <cell r="AE48">
            <v>3</v>
          </cell>
          <cell r="AF48">
            <v>4</v>
          </cell>
          <cell r="AG48">
            <v>7</v>
          </cell>
          <cell r="AH48">
            <v>-1</v>
          </cell>
        </row>
        <row r="49"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</row>
        <row r="50"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</row>
        <row r="52">
          <cell r="I52">
            <v>12</v>
          </cell>
          <cell r="J52">
            <v>13</v>
          </cell>
          <cell r="K52">
            <v>0</v>
          </cell>
          <cell r="L52">
            <v>0</v>
          </cell>
          <cell r="M52">
            <v>0</v>
          </cell>
          <cell r="N52">
            <v>-1</v>
          </cell>
          <cell r="S52">
            <v>14</v>
          </cell>
          <cell r="T52">
            <v>14</v>
          </cell>
          <cell r="U52">
            <v>0</v>
          </cell>
          <cell r="V52">
            <v>1</v>
          </cell>
          <cell r="W52">
            <v>0</v>
          </cell>
          <cell r="X52">
            <v>-1</v>
          </cell>
          <cell r="AC52">
            <v>12</v>
          </cell>
          <cell r="AD52">
            <v>13</v>
          </cell>
          <cell r="AE52">
            <v>0</v>
          </cell>
          <cell r="AF52">
            <v>0</v>
          </cell>
          <cell r="AG52">
            <v>0</v>
          </cell>
          <cell r="AH52">
            <v>-1</v>
          </cell>
        </row>
        <row r="53">
          <cell r="I53">
            <v>1</v>
          </cell>
          <cell r="J53">
            <v>1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S53">
            <v>-1</v>
          </cell>
          <cell r="T53">
            <v>-1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AC53">
            <v>1</v>
          </cell>
          <cell r="AD53">
            <v>1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</row>
        <row r="54"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</row>
        <row r="56">
          <cell r="I56">
            <v>10</v>
          </cell>
          <cell r="J56">
            <v>14</v>
          </cell>
          <cell r="K56">
            <v>0</v>
          </cell>
          <cell r="L56">
            <v>-3</v>
          </cell>
          <cell r="M56">
            <v>0</v>
          </cell>
          <cell r="N56">
            <v>-1</v>
          </cell>
          <cell r="S56">
            <v>10</v>
          </cell>
          <cell r="T56">
            <v>14</v>
          </cell>
          <cell r="U56">
            <v>0</v>
          </cell>
          <cell r="V56">
            <v>-3</v>
          </cell>
          <cell r="W56">
            <v>0</v>
          </cell>
          <cell r="X56">
            <v>-1</v>
          </cell>
          <cell r="AC56">
            <v>10</v>
          </cell>
          <cell r="AD56">
            <v>14</v>
          </cell>
          <cell r="AE56">
            <v>0</v>
          </cell>
          <cell r="AF56">
            <v>-3</v>
          </cell>
          <cell r="AG56">
            <v>0</v>
          </cell>
          <cell r="AH56">
            <v>-1</v>
          </cell>
        </row>
        <row r="57">
          <cell r="I57">
            <v>2</v>
          </cell>
          <cell r="J57">
            <v>0</v>
          </cell>
          <cell r="K57">
            <v>0</v>
          </cell>
          <cell r="L57">
            <v>2</v>
          </cell>
          <cell r="M57">
            <v>0</v>
          </cell>
          <cell r="N57">
            <v>0</v>
          </cell>
          <cell r="S57">
            <v>2</v>
          </cell>
          <cell r="T57">
            <v>0</v>
          </cell>
          <cell r="U57">
            <v>0</v>
          </cell>
          <cell r="V57">
            <v>2</v>
          </cell>
          <cell r="W57">
            <v>0</v>
          </cell>
          <cell r="X57">
            <v>0</v>
          </cell>
          <cell r="AC57">
            <v>2</v>
          </cell>
          <cell r="AD57">
            <v>0</v>
          </cell>
          <cell r="AE57">
            <v>0</v>
          </cell>
          <cell r="AF57">
            <v>2</v>
          </cell>
          <cell r="AG57">
            <v>0</v>
          </cell>
          <cell r="AH57">
            <v>0</v>
          </cell>
        </row>
        <row r="58"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</row>
        <row r="59"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</row>
        <row r="60">
          <cell r="I60">
            <v>1</v>
          </cell>
          <cell r="J60">
            <v>0</v>
          </cell>
          <cell r="K60">
            <v>0</v>
          </cell>
          <cell r="L60">
            <v>1</v>
          </cell>
          <cell r="M60">
            <v>0</v>
          </cell>
          <cell r="N60">
            <v>0</v>
          </cell>
          <cell r="S60">
            <v>1</v>
          </cell>
          <cell r="T60">
            <v>0</v>
          </cell>
          <cell r="U60">
            <v>0</v>
          </cell>
          <cell r="V60">
            <v>1</v>
          </cell>
          <cell r="W60">
            <v>0</v>
          </cell>
          <cell r="X60">
            <v>0</v>
          </cell>
          <cell r="AC60">
            <v>1</v>
          </cell>
          <cell r="AD60">
            <v>0</v>
          </cell>
          <cell r="AE60">
            <v>0</v>
          </cell>
          <cell r="AF60">
            <v>1</v>
          </cell>
          <cell r="AG60">
            <v>0</v>
          </cell>
          <cell r="AH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</row>
        <row r="63">
          <cell r="I63">
            <v>-4.9637000000000029</v>
          </cell>
          <cell r="J63">
            <v>-4.9637000000000029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S63">
            <v>-4.9637000000000029</v>
          </cell>
          <cell r="T63">
            <v>-4.9637000000000029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AC63">
            <v>-4.9637000000000029</v>
          </cell>
          <cell r="AD63">
            <v>-4.9637000000000029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</row>
        <row r="64">
          <cell r="I64">
            <v>19.821799999999996</v>
          </cell>
          <cell r="J64">
            <v>21.078699999999998</v>
          </cell>
          <cell r="K64">
            <v>0</v>
          </cell>
          <cell r="L64">
            <v>-1.2568999999999946</v>
          </cell>
          <cell r="M64">
            <v>0</v>
          </cell>
          <cell r="N64">
            <v>0</v>
          </cell>
          <cell r="S64">
            <v>19.821799999999996</v>
          </cell>
          <cell r="T64">
            <v>21.078699999999998</v>
          </cell>
          <cell r="U64">
            <v>0</v>
          </cell>
          <cell r="V64">
            <v>-1.2568999999999946</v>
          </cell>
          <cell r="W64">
            <v>0</v>
          </cell>
          <cell r="X64">
            <v>0</v>
          </cell>
          <cell r="AC64">
            <v>19.821799999999996</v>
          </cell>
          <cell r="AD64">
            <v>21.078699999999998</v>
          </cell>
          <cell r="AE64">
            <v>0</v>
          </cell>
          <cell r="AF64">
            <v>-1.2568999999999946</v>
          </cell>
          <cell r="AG64">
            <v>0</v>
          </cell>
          <cell r="AH64">
            <v>0</v>
          </cell>
        </row>
        <row r="65">
          <cell r="I65">
            <v>-1.9099999999999895E-2</v>
          </cell>
          <cell r="J65">
            <v>0</v>
          </cell>
          <cell r="K65">
            <v>0</v>
          </cell>
          <cell r="L65">
            <v>-1.9099999999999895E-2</v>
          </cell>
          <cell r="M65">
            <v>0</v>
          </cell>
          <cell r="N65">
            <v>0</v>
          </cell>
          <cell r="S65">
            <v>-1.9099999999999895E-2</v>
          </cell>
          <cell r="T65">
            <v>0</v>
          </cell>
          <cell r="U65">
            <v>0</v>
          </cell>
          <cell r="V65">
            <v>-1.9099999999999895E-2</v>
          </cell>
          <cell r="W65">
            <v>0</v>
          </cell>
          <cell r="X65">
            <v>0</v>
          </cell>
          <cell r="AC65">
            <v>-1.9099999999999895E-2</v>
          </cell>
          <cell r="AD65">
            <v>0</v>
          </cell>
          <cell r="AE65">
            <v>0</v>
          </cell>
          <cell r="AF65">
            <v>-1.9099999999999895E-2</v>
          </cell>
          <cell r="AG65">
            <v>0</v>
          </cell>
          <cell r="AH65">
            <v>0</v>
          </cell>
        </row>
        <row r="66"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</row>
        <row r="67">
          <cell r="I67">
            <v>-2.4451999999999927</v>
          </cell>
          <cell r="J67">
            <v>6.6499999999999559E-2</v>
          </cell>
          <cell r="K67">
            <v>0</v>
          </cell>
          <cell r="L67">
            <v>0</v>
          </cell>
          <cell r="M67">
            <v>-2.5116999999999976</v>
          </cell>
          <cell r="N67">
            <v>0</v>
          </cell>
          <cell r="S67">
            <v>-2.4452000000000069</v>
          </cell>
          <cell r="T67">
            <v>0.22219999999999729</v>
          </cell>
          <cell r="U67">
            <v>0</v>
          </cell>
          <cell r="V67">
            <v>0</v>
          </cell>
          <cell r="W67">
            <v>0</v>
          </cell>
          <cell r="X67">
            <v>-2.6674000000000007</v>
          </cell>
          <cell r="AC67">
            <v>-2.4451999999999927</v>
          </cell>
          <cell r="AD67">
            <v>6.6499999999999559E-2</v>
          </cell>
          <cell r="AE67">
            <v>0</v>
          </cell>
          <cell r="AF67">
            <v>0</v>
          </cell>
          <cell r="AG67">
            <v>0</v>
          </cell>
          <cell r="AH67">
            <v>-2.5116999999999976</v>
          </cell>
        </row>
        <row r="68">
          <cell r="I68">
            <v>-125.63750000000016</v>
          </cell>
          <cell r="J68">
            <v>-14.93810000000002</v>
          </cell>
          <cell r="K68">
            <v>-115.52810000000001</v>
          </cell>
          <cell r="L68">
            <v>6.6543999999999954</v>
          </cell>
          <cell r="M68">
            <v>-0.63990000000012515</v>
          </cell>
          <cell r="N68">
            <v>-1.185799999999972</v>
          </cell>
          <cell r="S68">
            <v>-125.63750000000016</v>
          </cell>
          <cell r="T68">
            <v>-3.0453999999999724</v>
          </cell>
          <cell r="U68">
            <v>-14.08</v>
          </cell>
          <cell r="V68">
            <v>-115.52810000000001</v>
          </cell>
          <cell r="W68">
            <v>5.4458999999999946</v>
          </cell>
          <cell r="X68">
            <v>1.5700999999999112</v>
          </cell>
          <cell r="AC68">
            <v>-125.63750000000005</v>
          </cell>
          <cell r="AD68">
            <v>-0.93310000000001025</v>
          </cell>
          <cell r="AE68">
            <v>-14.005000000000001</v>
          </cell>
          <cell r="AF68">
            <v>-115.52810000000001</v>
          </cell>
          <cell r="AG68">
            <v>5.4458999999999946</v>
          </cell>
          <cell r="AH68">
            <v>-0.61720000000002528</v>
          </cell>
        </row>
        <row r="69">
          <cell r="I69">
            <v>-3.8721999999999639</v>
          </cell>
          <cell r="J69">
            <v>0</v>
          </cell>
          <cell r="K69">
            <v>-3.0300000000000438E-2</v>
          </cell>
          <cell r="L69">
            <v>-0.34200000000000053</v>
          </cell>
          <cell r="M69">
            <v>-2.3268999999999664</v>
          </cell>
          <cell r="N69">
            <v>-1.1730000000000018</v>
          </cell>
          <cell r="S69">
            <v>-3.8721999999999639</v>
          </cell>
          <cell r="T69">
            <v>-1.1730000000000018</v>
          </cell>
          <cell r="U69">
            <v>0</v>
          </cell>
          <cell r="V69">
            <v>-3.0300000000000438E-2</v>
          </cell>
          <cell r="W69">
            <v>-0.34200000000000053</v>
          </cell>
          <cell r="X69">
            <v>-2.3268999999999664</v>
          </cell>
          <cell r="AC69">
            <v>-3.8721999999999639</v>
          </cell>
          <cell r="AD69">
            <v>0</v>
          </cell>
          <cell r="AE69">
            <v>0</v>
          </cell>
          <cell r="AF69">
            <v>-3.0300000000000438E-2</v>
          </cell>
          <cell r="AG69">
            <v>-0.34200000000000053</v>
          </cell>
          <cell r="AH69">
            <v>-3.4998999999999683</v>
          </cell>
        </row>
        <row r="70"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</row>
        <row r="71">
          <cell r="I71">
            <v>-2.4452000000000069</v>
          </cell>
          <cell r="J71">
            <v>0.21189999999999642</v>
          </cell>
          <cell r="K71">
            <v>0</v>
          </cell>
          <cell r="L71">
            <v>-2.8482000000000003</v>
          </cell>
          <cell r="M71">
            <v>3.5400000000002763E-2</v>
          </cell>
          <cell r="N71">
            <v>0.15570000000000039</v>
          </cell>
          <cell r="S71">
            <v>-2.4452000000000069</v>
          </cell>
          <cell r="T71">
            <v>0.22219999999999729</v>
          </cell>
          <cell r="U71">
            <v>0.14540000000000042</v>
          </cell>
          <cell r="V71">
            <v>0</v>
          </cell>
          <cell r="W71">
            <v>-2.8482000000000003</v>
          </cell>
          <cell r="X71">
            <v>3.5399999999999876E-2</v>
          </cell>
          <cell r="AC71">
            <v>-2.4451999999999998</v>
          </cell>
          <cell r="AD71">
            <v>0.11809999999999921</v>
          </cell>
          <cell r="AE71">
            <v>9.3799999999999883E-2</v>
          </cell>
          <cell r="AF71">
            <v>0</v>
          </cell>
          <cell r="AG71">
            <v>-2.8482000000000003</v>
          </cell>
          <cell r="AH71">
            <v>0.19110000000000227</v>
          </cell>
        </row>
        <row r="72">
          <cell r="I72">
            <v>-125.63749999999993</v>
          </cell>
          <cell r="J72">
            <v>-12.796799999999962</v>
          </cell>
          <cell r="K72">
            <v>-117.10229999999996</v>
          </cell>
          <cell r="L72">
            <v>6.9751000000000261</v>
          </cell>
          <cell r="M72">
            <v>-0.58160000000000878</v>
          </cell>
          <cell r="N72">
            <v>-2.1319000000000301</v>
          </cell>
          <cell r="S72">
            <v>-125.63750000000005</v>
          </cell>
          <cell r="T72">
            <v>-2.6472999999999729</v>
          </cell>
          <cell r="U72">
            <v>-14.047900000000027</v>
          </cell>
          <cell r="V72">
            <v>-115.38540000000002</v>
          </cell>
          <cell r="W72">
            <v>7.1994000000000256</v>
          </cell>
          <cell r="X72">
            <v>-0.75630000000003861</v>
          </cell>
          <cell r="AC72">
            <v>-125.63749999999993</v>
          </cell>
          <cell r="AD72">
            <v>-0.25259999999999749</v>
          </cell>
          <cell r="AE72">
            <v>-14.261099999999999</v>
          </cell>
          <cell r="AF72">
            <v>-115.38540000000002</v>
          </cell>
          <cell r="AG72">
            <v>6.9751000000000261</v>
          </cell>
          <cell r="AH72">
            <v>-2.7135000000000105</v>
          </cell>
        </row>
        <row r="73">
          <cell r="I73">
            <v>-3.872199999999907</v>
          </cell>
          <cell r="J73">
            <v>-2.6944999999999766</v>
          </cell>
          <cell r="K73">
            <v>0.12770000000000081</v>
          </cell>
          <cell r="L73">
            <v>-1.3053999999999633</v>
          </cell>
          <cell r="M73">
            <v>0</v>
          </cell>
          <cell r="N73">
            <v>0</v>
          </cell>
          <cell r="S73">
            <v>-3.872199999999907</v>
          </cell>
          <cell r="T73">
            <v>-1.1730000000000018</v>
          </cell>
          <cell r="U73">
            <v>-1.521499999999989</v>
          </cell>
          <cell r="V73">
            <v>0.12770000000000081</v>
          </cell>
          <cell r="W73">
            <v>-1.3053999999999633</v>
          </cell>
          <cell r="X73">
            <v>0</v>
          </cell>
          <cell r="AC73">
            <v>-3.872199999999907</v>
          </cell>
          <cell r="AD73">
            <v>0</v>
          </cell>
          <cell r="AE73">
            <v>-2.6944999999999766</v>
          </cell>
          <cell r="AF73">
            <v>0.12770000000000081</v>
          </cell>
          <cell r="AG73">
            <v>-1.3053999999999633</v>
          </cell>
          <cell r="AH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</row>
        <row r="75">
          <cell r="I75">
            <v>-4</v>
          </cell>
          <cell r="J75">
            <v>0</v>
          </cell>
          <cell r="K75">
            <v>0</v>
          </cell>
          <cell r="L75">
            <v>0</v>
          </cell>
          <cell r="M75">
            <v>-4</v>
          </cell>
          <cell r="N75">
            <v>0</v>
          </cell>
          <cell r="S75">
            <v>-4</v>
          </cell>
          <cell r="T75">
            <v>0</v>
          </cell>
          <cell r="U75">
            <v>1</v>
          </cell>
          <cell r="V75">
            <v>0</v>
          </cell>
          <cell r="W75">
            <v>-5</v>
          </cell>
          <cell r="X75">
            <v>0</v>
          </cell>
          <cell r="AC75">
            <v>-4</v>
          </cell>
          <cell r="AD75">
            <v>0</v>
          </cell>
          <cell r="AE75">
            <v>0</v>
          </cell>
          <cell r="AF75">
            <v>0</v>
          </cell>
          <cell r="AG75">
            <v>-4</v>
          </cell>
          <cell r="AH75">
            <v>0</v>
          </cell>
        </row>
        <row r="76">
          <cell r="I76">
            <v>-5</v>
          </cell>
          <cell r="J76">
            <v>0</v>
          </cell>
          <cell r="K76">
            <v>3</v>
          </cell>
          <cell r="L76">
            <v>-10</v>
          </cell>
          <cell r="M76">
            <v>1</v>
          </cell>
          <cell r="N76">
            <v>1</v>
          </cell>
          <cell r="S76">
            <v>-5</v>
          </cell>
          <cell r="T76">
            <v>-2</v>
          </cell>
          <cell r="U76">
            <v>4</v>
          </cell>
          <cell r="V76">
            <v>-11</v>
          </cell>
          <cell r="W76">
            <v>3</v>
          </cell>
          <cell r="X76">
            <v>1</v>
          </cell>
          <cell r="AC76">
            <v>-5</v>
          </cell>
          <cell r="AD76">
            <v>-2</v>
          </cell>
          <cell r="AE76">
            <v>5</v>
          </cell>
          <cell r="AF76">
            <v>-11</v>
          </cell>
          <cell r="AG76">
            <v>2</v>
          </cell>
          <cell r="AH76">
            <v>1</v>
          </cell>
        </row>
        <row r="77">
          <cell r="I77">
            <v>6</v>
          </cell>
          <cell r="J77">
            <v>3</v>
          </cell>
          <cell r="K77">
            <v>-1</v>
          </cell>
          <cell r="L77">
            <v>5</v>
          </cell>
          <cell r="M77">
            <v>-1</v>
          </cell>
          <cell r="N77">
            <v>0</v>
          </cell>
          <cell r="S77">
            <v>6</v>
          </cell>
          <cell r="T77">
            <v>3</v>
          </cell>
          <cell r="U77">
            <v>4</v>
          </cell>
          <cell r="V77">
            <v>0</v>
          </cell>
          <cell r="W77">
            <v>-1</v>
          </cell>
          <cell r="X77">
            <v>0</v>
          </cell>
          <cell r="AC77">
            <v>6</v>
          </cell>
          <cell r="AD77">
            <v>3</v>
          </cell>
          <cell r="AE77">
            <v>-1</v>
          </cell>
          <cell r="AF77">
            <v>0</v>
          </cell>
          <cell r="AG77">
            <v>4</v>
          </cell>
          <cell r="AH77">
            <v>0</v>
          </cell>
        </row>
        <row r="78"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</row>
        <row r="80">
          <cell r="I80">
            <v>4</v>
          </cell>
          <cell r="J80">
            <v>4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S80">
            <v>4</v>
          </cell>
          <cell r="T80">
            <v>4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AC80">
            <v>4</v>
          </cell>
          <cell r="AD80">
            <v>4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</row>
        <row r="81">
          <cell r="I81">
            <v>-2</v>
          </cell>
          <cell r="J81">
            <v>1</v>
          </cell>
          <cell r="K81">
            <v>0</v>
          </cell>
          <cell r="L81">
            <v>-2</v>
          </cell>
          <cell r="M81">
            <v>-2</v>
          </cell>
          <cell r="N81">
            <v>1</v>
          </cell>
          <cell r="S81">
            <v>-3</v>
          </cell>
          <cell r="T81">
            <v>-2</v>
          </cell>
          <cell r="U81">
            <v>3</v>
          </cell>
          <cell r="V81">
            <v>-2</v>
          </cell>
          <cell r="W81">
            <v>-2</v>
          </cell>
          <cell r="X81">
            <v>0</v>
          </cell>
          <cell r="AC81">
            <v>-2</v>
          </cell>
          <cell r="AD81">
            <v>1</v>
          </cell>
          <cell r="AE81">
            <v>0</v>
          </cell>
          <cell r="AF81">
            <v>-2</v>
          </cell>
          <cell r="AG81">
            <v>-2</v>
          </cell>
          <cell r="AH81">
            <v>1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</row>
        <row r="84">
          <cell r="I84">
            <v>4</v>
          </cell>
          <cell r="J84">
            <v>4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S84">
            <v>4</v>
          </cell>
          <cell r="T84">
            <v>4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AC84">
            <v>4</v>
          </cell>
          <cell r="AD84">
            <v>4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</row>
        <row r="85">
          <cell r="I85">
            <v>8</v>
          </cell>
          <cell r="J85">
            <v>2</v>
          </cell>
          <cell r="K85">
            <v>-1</v>
          </cell>
          <cell r="L85">
            <v>-1</v>
          </cell>
          <cell r="M85">
            <v>8</v>
          </cell>
          <cell r="N85">
            <v>0</v>
          </cell>
          <cell r="S85">
            <v>8</v>
          </cell>
          <cell r="T85">
            <v>2</v>
          </cell>
          <cell r="U85">
            <v>-1</v>
          </cell>
          <cell r="V85">
            <v>-1</v>
          </cell>
          <cell r="W85">
            <v>8</v>
          </cell>
          <cell r="X85">
            <v>0</v>
          </cell>
          <cell r="AC85">
            <v>8</v>
          </cell>
          <cell r="AD85">
            <v>2</v>
          </cell>
          <cell r="AE85">
            <v>-1</v>
          </cell>
          <cell r="AF85">
            <v>-1</v>
          </cell>
          <cell r="AG85">
            <v>8</v>
          </cell>
          <cell r="AH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</row>
        <row r="88">
          <cell r="I88">
            <v>1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S88">
            <v>1</v>
          </cell>
          <cell r="T88">
            <v>0</v>
          </cell>
          <cell r="U88">
            <v>0</v>
          </cell>
          <cell r="V88">
            <v>0</v>
          </cell>
          <cell r="W88">
            <v>1</v>
          </cell>
          <cell r="X88">
            <v>0</v>
          </cell>
          <cell r="AC88">
            <v>1</v>
          </cell>
          <cell r="AD88">
            <v>0</v>
          </cell>
          <cell r="AE88">
            <v>0</v>
          </cell>
          <cell r="AF88">
            <v>0</v>
          </cell>
          <cell r="AG88">
            <v>1</v>
          </cell>
          <cell r="AH88">
            <v>0</v>
          </cell>
        </row>
        <row r="89"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</row>
        <row r="91">
          <cell r="I91">
            <v>14.895599999999995</v>
          </cell>
          <cell r="J91">
            <v>11.027599999999993</v>
          </cell>
          <cell r="K91">
            <v>0</v>
          </cell>
          <cell r="L91">
            <v>3.8680000000000003</v>
          </cell>
          <cell r="M91">
            <v>0</v>
          </cell>
          <cell r="N91">
            <v>0</v>
          </cell>
          <cell r="S91">
            <v>14.89559999999998</v>
          </cell>
          <cell r="T91">
            <v>11.027599999999985</v>
          </cell>
          <cell r="U91">
            <v>0</v>
          </cell>
          <cell r="V91">
            <v>3.8680000000000003</v>
          </cell>
          <cell r="W91">
            <v>0</v>
          </cell>
          <cell r="X91">
            <v>0</v>
          </cell>
          <cell r="AC91">
            <v>14.895599999999995</v>
          </cell>
          <cell r="AD91">
            <v>11.027599999999993</v>
          </cell>
          <cell r="AE91">
            <v>0</v>
          </cell>
          <cell r="AF91">
            <v>3.8680000000000003</v>
          </cell>
          <cell r="AG91">
            <v>0</v>
          </cell>
          <cell r="AH91">
            <v>0</v>
          </cell>
        </row>
        <row r="92">
          <cell r="I92">
            <v>10.316900000000004</v>
          </cell>
          <cell r="J92">
            <v>9.4791000000000025</v>
          </cell>
          <cell r="K92">
            <v>0</v>
          </cell>
          <cell r="L92">
            <v>0.83780000000000143</v>
          </cell>
          <cell r="M92">
            <v>0</v>
          </cell>
          <cell r="N92">
            <v>0</v>
          </cell>
          <cell r="S92">
            <v>10.31689999999999</v>
          </cell>
          <cell r="T92">
            <v>-1.2542333333333424</v>
          </cell>
          <cell r="U92">
            <v>0</v>
          </cell>
          <cell r="V92">
            <v>11.571133333333336</v>
          </cell>
          <cell r="W92">
            <v>0</v>
          </cell>
          <cell r="X92">
            <v>0</v>
          </cell>
          <cell r="AC92">
            <v>10.316900000000004</v>
          </cell>
          <cell r="AD92">
            <v>9.4791000000000025</v>
          </cell>
          <cell r="AE92">
            <v>0</v>
          </cell>
          <cell r="AF92">
            <v>0.83780000000000143</v>
          </cell>
          <cell r="AG92">
            <v>0</v>
          </cell>
          <cell r="AH92">
            <v>0</v>
          </cell>
        </row>
        <row r="93">
          <cell r="I93">
            <v>-3.3999999999999975E-2</v>
          </cell>
          <cell r="J93">
            <v>0</v>
          </cell>
          <cell r="K93">
            <v>0</v>
          </cell>
          <cell r="L93">
            <v>-3.3999999999999975E-2</v>
          </cell>
          <cell r="M93">
            <v>0</v>
          </cell>
          <cell r="N93">
            <v>0</v>
          </cell>
          <cell r="S93">
            <v>-3.3999999999999975E-2</v>
          </cell>
          <cell r="T93">
            <v>0</v>
          </cell>
          <cell r="U93">
            <v>0</v>
          </cell>
          <cell r="V93">
            <v>-3.3999999999999975E-2</v>
          </cell>
          <cell r="W93">
            <v>0</v>
          </cell>
          <cell r="X93">
            <v>0</v>
          </cell>
          <cell r="AC93">
            <v>-3.3999999999999975E-2</v>
          </cell>
          <cell r="AD93">
            <v>0</v>
          </cell>
          <cell r="AE93">
            <v>0</v>
          </cell>
          <cell r="AF93">
            <v>-3.3999999999999975E-2</v>
          </cell>
          <cell r="AG93">
            <v>0</v>
          </cell>
          <cell r="AH93">
            <v>0</v>
          </cell>
        </row>
        <row r="94"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</row>
        <row r="95">
          <cell r="I95">
            <v>26.460399999999936</v>
          </cell>
          <cell r="J95">
            <v>30.625200000000035</v>
          </cell>
          <cell r="K95">
            <v>0</v>
          </cell>
          <cell r="L95">
            <v>1.4423000000000172</v>
          </cell>
          <cell r="M95">
            <v>-4.1066000000000145</v>
          </cell>
          <cell r="N95">
            <v>-1.5005000000000024</v>
          </cell>
          <cell r="S95">
            <v>28.820400000000063</v>
          </cell>
          <cell r="T95">
            <v>19.268900000000016</v>
          </cell>
          <cell r="U95">
            <v>11.356300000000005</v>
          </cell>
          <cell r="V95">
            <v>9.0200000000002944E-2</v>
          </cell>
          <cell r="W95">
            <v>2.3708999999999776</v>
          </cell>
          <cell r="X95">
            <v>-4.265899999999931</v>
          </cell>
          <cell r="AC95">
            <v>26.46040000000005</v>
          </cell>
          <cell r="AD95">
            <v>19.268900000000016</v>
          </cell>
          <cell r="AE95">
            <v>11.356300000000005</v>
          </cell>
          <cell r="AF95">
            <v>9.0200000000002944E-2</v>
          </cell>
          <cell r="AG95">
            <v>1.0900000000020782E-2</v>
          </cell>
          <cell r="AH95">
            <v>-4.265899999999931</v>
          </cell>
        </row>
        <row r="96">
          <cell r="I96">
            <v>-40.204600000000141</v>
          </cell>
          <cell r="J96">
            <v>21.788800000000009</v>
          </cell>
          <cell r="K96">
            <v>-5.0159999999999911</v>
          </cell>
          <cell r="L96">
            <v>-0.38719999999999288</v>
          </cell>
          <cell r="M96">
            <v>-48.487300000000005</v>
          </cell>
          <cell r="N96">
            <v>-8.1029000000000337</v>
          </cell>
          <cell r="S96">
            <v>-40.204599999999914</v>
          </cell>
          <cell r="T96">
            <v>0.44889999999992369</v>
          </cell>
          <cell r="U96">
            <v>21.746900000000025</v>
          </cell>
          <cell r="V96">
            <v>-5.1999999999999886</v>
          </cell>
          <cell r="W96">
            <v>-1.7558999999999827</v>
          </cell>
          <cell r="X96">
            <v>-55.444499999999891</v>
          </cell>
          <cell r="AC96">
            <v>-40.204599999999914</v>
          </cell>
          <cell r="AD96">
            <v>4.1900000000000048E-2</v>
          </cell>
          <cell r="AE96">
            <v>21.746900000000025</v>
          </cell>
          <cell r="AF96">
            <v>-5.1999999999999886</v>
          </cell>
          <cell r="AG96">
            <v>-1.7558999999999827</v>
          </cell>
          <cell r="AH96">
            <v>-55.037499999999909</v>
          </cell>
        </row>
        <row r="97"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</row>
        <row r="99">
          <cell r="I99">
            <v>26.460399999999936</v>
          </cell>
          <cell r="J99">
            <v>29.963200000000001</v>
          </cell>
          <cell r="K99">
            <v>0.32600000000000051</v>
          </cell>
          <cell r="L99">
            <v>-3.945199999999943</v>
          </cell>
          <cell r="M99">
            <v>0.11639999999999873</v>
          </cell>
          <cell r="N99">
            <v>0</v>
          </cell>
          <cell r="S99">
            <v>28.820400000000063</v>
          </cell>
          <cell r="T99">
            <v>0</v>
          </cell>
          <cell r="U99">
            <v>30.052200000000056</v>
          </cell>
          <cell r="V99">
            <v>2.5970000000000013</v>
          </cell>
          <cell r="W99">
            <v>-3.8549999999999898</v>
          </cell>
          <cell r="X99">
            <v>2.6199999999988677E-2</v>
          </cell>
          <cell r="AC99">
            <v>26.46040000000005</v>
          </cell>
          <cell r="AD99">
            <v>0</v>
          </cell>
          <cell r="AE99">
            <v>30.052200000000056</v>
          </cell>
          <cell r="AF99">
            <v>0.23700000000000188</v>
          </cell>
          <cell r="AG99">
            <v>-3.8549999999999898</v>
          </cell>
          <cell r="AH99">
            <v>2.6199999999988677E-2</v>
          </cell>
        </row>
        <row r="100">
          <cell r="I100">
            <v>-40.2045999999998</v>
          </cell>
          <cell r="J100">
            <v>-24.453499999999991</v>
          </cell>
          <cell r="K100">
            <v>19.706299999999999</v>
          </cell>
          <cell r="L100">
            <v>-29.774399999999844</v>
          </cell>
          <cell r="M100">
            <v>-2.0294999999999845</v>
          </cell>
          <cell r="N100">
            <v>-3.6534999999999975</v>
          </cell>
          <cell r="S100">
            <v>-40.204600000000141</v>
          </cell>
          <cell r="T100">
            <v>0.40699999999992542</v>
          </cell>
          <cell r="U100">
            <v>-3.5402999999999949</v>
          </cell>
          <cell r="V100">
            <v>-1.6373999999999853</v>
          </cell>
          <cell r="W100">
            <v>-31.527899999999988</v>
          </cell>
          <cell r="X100">
            <v>-3.9060000000000059</v>
          </cell>
          <cell r="AC100">
            <v>-40.204599999999914</v>
          </cell>
          <cell r="AD100">
            <v>0</v>
          </cell>
          <cell r="AE100">
            <v>-3.5402999999999949</v>
          </cell>
          <cell r="AF100">
            <v>-1.6373999999999853</v>
          </cell>
          <cell r="AG100">
            <v>-31.243899999999883</v>
          </cell>
          <cell r="AH100">
            <v>-3.7830000000000155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</row>
        <row r="103">
          <cell r="I103">
            <v>223</v>
          </cell>
          <cell r="J103">
            <v>207</v>
          </cell>
          <cell r="K103">
            <v>0</v>
          </cell>
          <cell r="L103">
            <v>19</v>
          </cell>
          <cell r="M103">
            <v>-3</v>
          </cell>
          <cell r="N103">
            <v>0</v>
          </cell>
          <cell r="S103">
            <v>228</v>
          </cell>
          <cell r="T103">
            <v>207</v>
          </cell>
          <cell r="U103">
            <v>5</v>
          </cell>
          <cell r="V103">
            <v>19</v>
          </cell>
          <cell r="W103">
            <v>-3</v>
          </cell>
          <cell r="X103">
            <v>0</v>
          </cell>
          <cell r="AC103">
            <v>223</v>
          </cell>
          <cell r="AD103">
            <v>207</v>
          </cell>
          <cell r="AE103">
            <v>0</v>
          </cell>
          <cell r="AF103">
            <v>19</v>
          </cell>
          <cell r="AG103">
            <v>-3</v>
          </cell>
          <cell r="AH103">
            <v>0</v>
          </cell>
        </row>
        <row r="104">
          <cell r="I104">
            <v>-113</v>
          </cell>
          <cell r="J104">
            <v>-21</v>
          </cell>
          <cell r="K104">
            <v>2</v>
          </cell>
          <cell r="L104">
            <v>-3</v>
          </cell>
          <cell r="M104">
            <v>-85</v>
          </cell>
          <cell r="N104">
            <v>-6</v>
          </cell>
          <cell r="S104">
            <v>-114</v>
          </cell>
          <cell r="T104">
            <v>-25</v>
          </cell>
          <cell r="U104">
            <v>1</v>
          </cell>
          <cell r="V104">
            <v>4</v>
          </cell>
          <cell r="W104">
            <v>-4</v>
          </cell>
          <cell r="X104">
            <v>-90</v>
          </cell>
          <cell r="AC104">
            <v>-113</v>
          </cell>
          <cell r="AD104">
            <v>-21</v>
          </cell>
          <cell r="AE104">
            <v>0</v>
          </cell>
          <cell r="AF104">
            <v>4</v>
          </cell>
          <cell r="AG104">
            <v>-2</v>
          </cell>
          <cell r="AH104">
            <v>-94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</row>
      </sheetData>
      <sheetData sheetId="5">
        <row r="23">
          <cell r="I23">
            <v>28</v>
          </cell>
          <cell r="J23">
            <v>12</v>
          </cell>
          <cell r="K23">
            <v>8</v>
          </cell>
          <cell r="L23">
            <v>1</v>
          </cell>
          <cell r="M23">
            <v>5</v>
          </cell>
          <cell r="N23">
            <v>2</v>
          </cell>
          <cell r="S23">
            <v>28</v>
          </cell>
          <cell r="T23">
            <v>14</v>
          </cell>
          <cell r="U23">
            <v>0</v>
          </cell>
          <cell r="V23">
            <v>0</v>
          </cell>
          <cell r="W23">
            <v>8</v>
          </cell>
          <cell r="X23">
            <v>6</v>
          </cell>
          <cell r="AC23">
            <v>28</v>
          </cell>
          <cell r="AD23">
            <v>12</v>
          </cell>
          <cell r="AE23">
            <v>0</v>
          </cell>
          <cell r="AF23">
            <v>0</v>
          </cell>
          <cell r="AG23">
            <v>8</v>
          </cell>
          <cell r="AH23">
            <v>8</v>
          </cell>
          <cell r="AL23">
            <v>2</v>
          </cell>
          <cell r="AM23">
            <v>0</v>
          </cell>
          <cell r="AN23">
            <v>0</v>
          </cell>
          <cell r="AO23">
            <v>0</v>
          </cell>
          <cell r="AP23">
            <v>-2</v>
          </cell>
          <cell r="AR23">
            <v>2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2</v>
          </cell>
          <cell r="AY23">
            <v>2</v>
          </cell>
          <cell r="AZ23">
            <v>2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</row>
        <row r="24">
          <cell r="I24">
            <v>32</v>
          </cell>
          <cell r="J24">
            <v>22</v>
          </cell>
          <cell r="K24">
            <v>3</v>
          </cell>
          <cell r="L24">
            <v>0</v>
          </cell>
          <cell r="M24">
            <v>2</v>
          </cell>
          <cell r="N24">
            <v>5</v>
          </cell>
          <cell r="S24">
            <v>32</v>
          </cell>
          <cell r="T24">
            <v>27</v>
          </cell>
          <cell r="U24">
            <v>0</v>
          </cell>
          <cell r="V24">
            <v>0</v>
          </cell>
          <cell r="W24">
            <v>3</v>
          </cell>
          <cell r="X24">
            <v>2</v>
          </cell>
          <cell r="AC24">
            <v>32</v>
          </cell>
          <cell r="AD24">
            <v>22</v>
          </cell>
          <cell r="AE24">
            <v>0</v>
          </cell>
          <cell r="AF24">
            <v>0</v>
          </cell>
          <cell r="AG24">
            <v>3</v>
          </cell>
          <cell r="AH24">
            <v>7</v>
          </cell>
          <cell r="AL24">
            <v>5</v>
          </cell>
          <cell r="AM24">
            <v>0</v>
          </cell>
          <cell r="AN24">
            <v>0</v>
          </cell>
          <cell r="AO24">
            <v>0</v>
          </cell>
          <cell r="AP24">
            <v>-5</v>
          </cell>
          <cell r="AR24">
            <v>5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5</v>
          </cell>
          <cell r="AY24">
            <v>5</v>
          </cell>
          <cell r="AZ24">
            <v>5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</row>
        <row r="25">
          <cell r="I25">
            <v>2</v>
          </cell>
          <cell r="J25">
            <v>1</v>
          </cell>
          <cell r="K25">
            <v>0</v>
          </cell>
          <cell r="L25">
            <v>1</v>
          </cell>
          <cell r="M25">
            <v>0</v>
          </cell>
          <cell r="N25">
            <v>0</v>
          </cell>
          <cell r="S25">
            <v>2</v>
          </cell>
          <cell r="T25">
            <v>1</v>
          </cell>
          <cell r="U25">
            <v>0</v>
          </cell>
          <cell r="V25">
            <v>0</v>
          </cell>
          <cell r="W25">
            <v>0</v>
          </cell>
          <cell r="X25">
            <v>1</v>
          </cell>
          <cell r="AC25">
            <v>2</v>
          </cell>
          <cell r="AD25">
            <v>1</v>
          </cell>
          <cell r="AE25">
            <v>0</v>
          </cell>
          <cell r="AF25">
            <v>0</v>
          </cell>
          <cell r="AG25">
            <v>0</v>
          </cell>
          <cell r="AH25">
            <v>1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</row>
        <row r="26">
          <cell r="I26">
            <v>5</v>
          </cell>
          <cell r="J26">
            <v>4</v>
          </cell>
          <cell r="K26">
            <v>0</v>
          </cell>
          <cell r="L26">
            <v>0</v>
          </cell>
          <cell r="M26">
            <v>0</v>
          </cell>
          <cell r="N26">
            <v>1</v>
          </cell>
          <cell r="S26">
            <v>5</v>
          </cell>
          <cell r="T26">
            <v>4</v>
          </cell>
          <cell r="U26">
            <v>0</v>
          </cell>
          <cell r="V26">
            <v>0</v>
          </cell>
          <cell r="W26">
            <v>0</v>
          </cell>
          <cell r="X26">
            <v>1</v>
          </cell>
          <cell r="AC26">
            <v>5</v>
          </cell>
          <cell r="AD26">
            <v>4</v>
          </cell>
          <cell r="AE26">
            <v>0</v>
          </cell>
          <cell r="AF26">
            <v>0</v>
          </cell>
          <cell r="AG26">
            <v>0</v>
          </cell>
          <cell r="AH26">
            <v>1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</row>
        <row r="27">
          <cell r="I27">
            <v>8</v>
          </cell>
          <cell r="J27">
            <v>6</v>
          </cell>
          <cell r="K27">
            <v>2</v>
          </cell>
          <cell r="L27">
            <v>0</v>
          </cell>
          <cell r="M27">
            <v>0</v>
          </cell>
          <cell r="N27">
            <v>0</v>
          </cell>
          <cell r="S27">
            <v>8</v>
          </cell>
          <cell r="T27">
            <v>5</v>
          </cell>
          <cell r="U27">
            <v>1</v>
          </cell>
          <cell r="V27">
            <v>2</v>
          </cell>
          <cell r="W27">
            <v>0</v>
          </cell>
          <cell r="X27">
            <v>0</v>
          </cell>
          <cell r="AC27">
            <v>8</v>
          </cell>
          <cell r="AD27">
            <v>5</v>
          </cell>
          <cell r="AE27">
            <v>1</v>
          </cell>
          <cell r="AF27">
            <v>2</v>
          </cell>
          <cell r="AG27">
            <v>0</v>
          </cell>
          <cell r="AH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</row>
        <row r="28">
          <cell r="I28">
            <v>8</v>
          </cell>
          <cell r="J28">
            <v>4</v>
          </cell>
          <cell r="K28">
            <v>4</v>
          </cell>
          <cell r="L28">
            <v>0</v>
          </cell>
          <cell r="M28">
            <v>0</v>
          </cell>
          <cell r="N28">
            <v>0</v>
          </cell>
          <cell r="S28">
            <v>8</v>
          </cell>
          <cell r="T28">
            <v>4</v>
          </cell>
          <cell r="U28">
            <v>0</v>
          </cell>
          <cell r="V28">
            <v>3</v>
          </cell>
          <cell r="W28">
            <v>1</v>
          </cell>
          <cell r="X28">
            <v>0</v>
          </cell>
          <cell r="AC28">
            <v>8</v>
          </cell>
          <cell r="AD28">
            <v>4</v>
          </cell>
          <cell r="AE28">
            <v>0</v>
          </cell>
          <cell r="AF28">
            <v>3</v>
          </cell>
          <cell r="AG28">
            <v>1</v>
          </cell>
          <cell r="AH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</row>
        <row r="29">
          <cell r="I29">
            <v>9</v>
          </cell>
          <cell r="J29">
            <v>4</v>
          </cell>
          <cell r="K29">
            <v>5</v>
          </cell>
          <cell r="L29">
            <v>0</v>
          </cell>
          <cell r="M29">
            <v>0</v>
          </cell>
          <cell r="N29">
            <v>0</v>
          </cell>
          <cell r="S29">
            <v>9</v>
          </cell>
          <cell r="T29">
            <v>2</v>
          </cell>
          <cell r="U29">
            <v>2</v>
          </cell>
          <cell r="V29">
            <v>1</v>
          </cell>
          <cell r="W29">
            <v>4</v>
          </cell>
          <cell r="X29">
            <v>0</v>
          </cell>
          <cell r="AC29">
            <v>9</v>
          </cell>
          <cell r="AD29">
            <v>2</v>
          </cell>
          <cell r="AE29">
            <v>2</v>
          </cell>
          <cell r="AF29">
            <v>1</v>
          </cell>
          <cell r="AG29">
            <v>4</v>
          </cell>
          <cell r="AH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</row>
        <row r="30">
          <cell r="I30">
            <v>2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S30">
            <v>2</v>
          </cell>
          <cell r="T30">
            <v>1</v>
          </cell>
          <cell r="U30">
            <v>0</v>
          </cell>
          <cell r="V30">
            <v>1</v>
          </cell>
          <cell r="W30">
            <v>0</v>
          </cell>
          <cell r="X30">
            <v>0</v>
          </cell>
          <cell r="AC30">
            <v>2</v>
          </cell>
          <cell r="AD30">
            <v>1</v>
          </cell>
          <cell r="AE30">
            <v>0</v>
          </cell>
          <cell r="AF30">
            <v>1</v>
          </cell>
          <cell r="AG30">
            <v>0</v>
          </cell>
          <cell r="AH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</row>
        <row r="31">
          <cell r="I31">
            <v>2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  <cell r="S31">
            <v>2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2</v>
          </cell>
          <cell r="AC31">
            <v>2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2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</row>
        <row r="33">
          <cell r="I33">
            <v>2</v>
          </cell>
          <cell r="J33">
            <v>2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S33">
            <v>2</v>
          </cell>
          <cell r="T33">
            <v>2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AC33">
            <v>2</v>
          </cell>
          <cell r="AD33">
            <v>2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</row>
        <row r="35">
          <cell r="I35">
            <v>4.4400000000000004</v>
          </cell>
          <cell r="J35">
            <v>0</v>
          </cell>
          <cell r="K35">
            <v>0</v>
          </cell>
          <cell r="L35">
            <v>0</v>
          </cell>
          <cell r="M35">
            <v>4.4400000000000004</v>
          </cell>
          <cell r="N35">
            <v>0</v>
          </cell>
          <cell r="S35">
            <v>4.4400000000000004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4.4400000000000004</v>
          </cell>
          <cell r="AC35">
            <v>4.4400000000000004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4.4400000000000004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</row>
        <row r="36">
          <cell r="I36">
            <v>2.483000000000001</v>
          </cell>
          <cell r="J36">
            <v>2.483000000000001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S36">
            <v>2.483000000000001</v>
          </cell>
          <cell r="T36">
            <v>2.483000000000001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AC36">
            <v>2.483000000000001</v>
          </cell>
          <cell r="AD36">
            <v>2.483000000000001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</row>
        <row r="37">
          <cell r="I37">
            <v>2.3002000000000007</v>
          </cell>
          <cell r="J37">
            <v>2.3002000000000007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S37">
            <v>2.3002000000000007</v>
          </cell>
          <cell r="T37">
            <v>2.3002000000000007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AC37">
            <v>2.3002000000000007</v>
          </cell>
          <cell r="AD37">
            <v>2.3002000000000007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</row>
        <row r="39">
          <cell r="I39">
            <v>259.66130000000015</v>
          </cell>
          <cell r="J39">
            <v>56.24710000000001</v>
          </cell>
          <cell r="K39">
            <v>87.63440000000007</v>
          </cell>
          <cell r="L39">
            <v>114.77630000000013</v>
          </cell>
          <cell r="M39">
            <v>1.0035000000000001</v>
          </cell>
          <cell r="N39">
            <v>0</v>
          </cell>
          <cell r="S39">
            <v>259.66130000000021</v>
          </cell>
          <cell r="T39">
            <v>56.24710000000001</v>
          </cell>
          <cell r="U39">
            <v>0</v>
          </cell>
          <cell r="V39">
            <v>0.54779999999999995</v>
          </cell>
          <cell r="W39">
            <v>100.64660000000005</v>
          </cell>
          <cell r="X39">
            <v>102.21980000000012</v>
          </cell>
          <cell r="AC39">
            <v>259.66130000000021</v>
          </cell>
          <cell r="AD39">
            <v>56.24710000000001</v>
          </cell>
          <cell r="AE39">
            <v>0</v>
          </cell>
          <cell r="AF39">
            <v>0.54779999999999995</v>
          </cell>
          <cell r="AG39">
            <v>100.64660000000009</v>
          </cell>
          <cell r="AH39">
            <v>102.21980000000012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</row>
        <row r="40">
          <cell r="I40">
            <v>756.80369999999982</v>
          </cell>
          <cell r="J40">
            <v>292.09819999999979</v>
          </cell>
          <cell r="K40">
            <v>323.41160000000002</v>
          </cell>
          <cell r="L40">
            <v>79.906600000000012</v>
          </cell>
          <cell r="M40">
            <v>61.387299999999982</v>
          </cell>
          <cell r="N40">
            <v>0</v>
          </cell>
          <cell r="S40">
            <v>756.80369999999982</v>
          </cell>
          <cell r="T40">
            <v>365.03679999999986</v>
          </cell>
          <cell r="U40">
            <v>0.6895</v>
          </cell>
          <cell r="V40">
            <v>17.757999999999999</v>
          </cell>
          <cell r="W40">
            <v>311.93210000000005</v>
          </cell>
          <cell r="X40">
            <v>61.387299999999982</v>
          </cell>
          <cell r="AC40">
            <v>756.80369999999948</v>
          </cell>
          <cell r="AD40">
            <v>291.40869999999973</v>
          </cell>
          <cell r="AE40">
            <v>0.6895</v>
          </cell>
          <cell r="AF40">
            <v>19.327999999999996</v>
          </cell>
          <cell r="AG40">
            <v>383.99019999999979</v>
          </cell>
          <cell r="AH40">
            <v>61.387299999999982</v>
          </cell>
          <cell r="AL40">
            <v>73.628100000000131</v>
          </cell>
          <cell r="AM40">
            <v>0</v>
          </cell>
          <cell r="AN40">
            <v>-1.5699999999999967</v>
          </cell>
          <cell r="AO40">
            <v>-72.05809999999974</v>
          </cell>
          <cell r="AP40">
            <v>0</v>
          </cell>
          <cell r="AR40">
            <v>73.628099999999947</v>
          </cell>
          <cell r="AS40">
            <v>0</v>
          </cell>
          <cell r="AT40">
            <v>0</v>
          </cell>
          <cell r="AU40">
            <v>1.5699999999999998</v>
          </cell>
          <cell r="AV40">
            <v>72.058099999999953</v>
          </cell>
          <cell r="AW40">
            <v>0</v>
          </cell>
          <cell r="AY40">
            <v>73.628099999999975</v>
          </cell>
          <cell r="AZ40">
            <v>73.628099999999975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</row>
        <row r="43">
          <cell r="I43">
            <v>259.38070000000005</v>
          </cell>
          <cell r="J43">
            <v>91.119554212708223</v>
          </cell>
          <cell r="K43">
            <v>45.02923208358709</v>
          </cell>
          <cell r="L43">
            <v>39.046483373437795</v>
          </cell>
          <cell r="M43">
            <v>84.185430330266882</v>
          </cell>
          <cell r="N43">
            <v>0</v>
          </cell>
          <cell r="S43">
            <v>259.38070000000005</v>
          </cell>
          <cell r="T43">
            <v>78.836390039828146</v>
          </cell>
          <cell r="U43">
            <v>19.096884380133936</v>
          </cell>
          <cell r="V43">
            <v>21.154181248538013</v>
          </cell>
          <cell r="W43">
            <v>27.332460334185452</v>
          </cell>
          <cell r="X43">
            <v>112.96078399731452</v>
          </cell>
          <cell r="AC43">
            <v>259.38070000000005</v>
          </cell>
          <cell r="AD43">
            <v>78.836390039828146</v>
          </cell>
          <cell r="AE43">
            <v>19.096884380133936</v>
          </cell>
          <cell r="AF43">
            <v>21.154181248538013</v>
          </cell>
          <cell r="AG43">
            <v>27.332460334185452</v>
          </cell>
          <cell r="AH43">
            <v>112.96078399731452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</row>
        <row r="44">
          <cell r="I44">
            <v>662.63611747474602</v>
          </cell>
          <cell r="J44">
            <v>493.48399070278521</v>
          </cell>
          <cell r="K44">
            <v>33.965985168425476</v>
          </cell>
          <cell r="L44">
            <v>29.088741603535347</v>
          </cell>
          <cell r="M44">
            <v>75.385943137254912</v>
          </cell>
          <cell r="N44">
            <v>30.711456862745138</v>
          </cell>
          <cell r="S44">
            <v>662.63611747474999</v>
          </cell>
          <cell r="T44">
            <v>367.69833791599126</v>
          </cell>
          <cell r="U44">
            <v>55.050234832425261</v>
          </cell>
          <cell r="V44">
            <v>98.84057263447913</v>
          </cell>
          <cell r="W44">
            <v>5.2476335858262937</v>
          </cell>
          <cell r="X44">
            <v>135.79933850602811</v>
          </cell>
          <cell r="AC44">
            <v>662.63611747474795</v>
          </cell>
          <cell r="AD44">
            <v>365.98988151650627</v>
          </cell>
          <cell r="AE44">
            <v>56.418111561578456</v>
          </cell>
          <cell r="AF44">
            <v>99.181152304808805</v>
          </cell>
          <cell r="AG44">
            <v>5.2476335858262937</v>
          </cell>
          <cell r="AH44">
            <v>135.79933850602811</v>
          </cell>
          <cell r="AL44">
            <v>1.7084563994849873</v>
          </cell>
          <cell r="AM44">
            <v>-1.3678767291531955</v>
          </cell>
          <cell r="AN44">
            <v>-0.3405796703296744</v>
          </cell>
          <cell r="AO44">
            <v>0</v>
          </cell>
          <cell r="AP44">
            <v>0</v>
          </cell>
          <cell r="AR44">
            <v>73.628199999999822</v>
          </cell>
          <cell r="AS44">
            <v>71.919743600516952</v>
          </cell>
          <cell r="AT44">
            <v>1.3678767291532001</v>
          </cell>
          <cell r="AU44">
            <v>0.3405796703296704</v>
          </cell>
          <cell r="AV44">
            <v>0</v>
          </cell>
          <cell r="AW44">
            <v>0</v>
          </cell>
          <cell r="AY44">
            <v>73.62819999999968</v>
          </cell>
          <cell r="AZ44">
            <v>73.62819999999968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</row>
        <row r="45">
          <cell r="I45">
            <v>94.44768252525256</v>
          </cell>
          <cell r="J45">
            <v>31.710382525252601</v>
          </cell>
          <cell r="K45">
            <v>0</v>
          </cell>
          <cell r="L45">
            <v>27.540799999999997</v>
          </cell>
          <cell r="M45">
            <v>4.4858284313725472</v>
          </cell>
          <cell r="N45">
            <v>30.710671568627415</v>
          </cell>
          <cell r="S45">
            <v>94.447682525252873</v>
          </cell>
          <cell r="T45">
            <v>31.710382525252601</v>
          </cell>
          <cell r="U45">
            <v>0</v>
          </cell>
          <cell r="V45">
            <v>0</v>
          </cell>
          <cell r="W45">
            <v>0</v>
          </cell>
          <cell r="X45">
            <v>62.737300000000268</v>
          </cell>
          <cell r="AC45">
            <v>94.447682525252873</v>
          </cell>
          <cell r="AD45">
            <v>31.710382525252601</v>
          </cell>
          <cell r="AE45">
            <v>0</v>
          </cell>
          <cell r="AF45">
            <v>0</v>
          </cell>
          <cell r="AG45">
            <v>0</v>
          </cell>
          <cell r="AH45">
            <v>62.737300000000268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</row>
        <row r="46"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</row>
        <row r="47">
          <cell r="I47">
            <v>544</v>
          </cell>
          <cell r="J47">
            <v>156</v>
          </cell>
          <cell r="K47">
            <v>241</v>
          </cell>
          <cell r="L47">
            <v>62</v>
          </cell>
          <cell r="M47">
            <v>85</v>
          </cell>
          <cell r="N47">
            <v>0</v>
          </cell>
          <cell r="S47">
            <v>544</v>
          </cell>
          <cell r="T47">
            <v>112</v>
          </cell>
          <cell r="U47">
            <v>59</v>
          </cell>
          <cell r="V47">
            <v>207</v>
          </cell>
          <cell r="W47">
            <v>73</v>
          </cell>
          <cell r="X47">
            <v>93</v>
          </cell>
          <cell r="AC47">
            <v>544</v>
          </cell>
          <cell r="AD47">
            <v>112</v>
          </cell>
          <cell r="AE47">
            <v>57</v>
          </cell>
          <cell r="AF47">
            <v>207</v>
          </cell>
          <cell r="AG47">
            <v>73</v>
          </cell>
          <cell r="AH47">
            <v>95</v>
          </cell>
          <cell r="AL47">
            <v>0</v>
          </cell>
          <cell r="AM47">
            <v>2</v>
          </cell>
          <cell r="AN47">
            <v>0</v>
          </cell>
          <cell r="AO47">
            <v>0</v>
          </cell>
          <cell r="AP47">
            <v>-2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F47">
            <v>2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2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</row>
        <row r="48">
          <cell r="I48">
            <v>836</v>
          </cell>
          <cell r="J48">
            <v>384</v>
          </cell>
          <cell r="K48">
            <v>151</v>
          </cell>
          <cell r="L48">
            <v>70</v>
          </cell>
          <cell r="M48">
            <v>231</v>
          </cell>
          <cell r="N48">
            <v>0</v>
          </cell>
          <cell r="S48">
            <v>836</v>
          </cell>
          <cell r="T48">
            <v>338</v>
          </cell>
          <cell r="U48">
            <v>35</v>
          </cell>
          <cell r="V48">
            <v>119</v>
          </cell>
          <cell r="W48">
            <v>23</v>
          </cell>
          <cell r="X48">
            <v>321</v>
          </cell>
          <cell r="AC48">
            <v>836</v>
          </cell>
          <cell r="AD48">
            <v>338</v>
          </cell>
          <cell r="AE48">
            <v>33</v>
          </cell>
          <cell r="AF48">
            <v>119</v>
          </cell>
          <cell r="AG48">
            <v>23</v>
          </cell>
          <cell r="AH48">
            <v>323</v>
          </cell>
          <cell r="AL48">
            <v>0</v>
          </cell>
          <cell r="AM48">
            <v>2</v>
          </cell>
          <cell r="AN48">
            <v>0</v>
          </cell>
          <cell r="AO48">
            <v>0</v>
          </cell>
          <cell r="AP48">
            <v>-2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F48">
            <v>2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2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</row>
        <row r="49">
          <cell r="I49">
            <v>240</v>
          </cell>
          <cell r="J49">
            <v>22</v>
          </cell>
          <cell r="K49">
            <v>1</v>
          </cell>
          <cell r="L49">
            <v>217</v>
          </cell>
          <cell r="M49">
            <v>0</v>
          </cell>
          <cell r="N49">
            <v>0</v>
          </cell>
          <cell r="S49">
            <v>240</v>
          </cell>
          <cell r="T49">
            <v>21</v>
          </cell>
          <cell r="U49">
            <v>218</v>
          </cell>
          <cell r="V49">
            <v>1</v>
          </cell>
          <cell r="W49">
            <v>0</v>
          </cell>
          <cell r="X49">
            <v>0</v>
          </cell>
          <cell r="AC49">
            <v>240</v>
          </cell>
          <cell r="AD49">
            <v>21</v>
          </cell>
          <cell r="AE49">
            <v>1</v>
          </cell>
          <cell r="AF49">
            <v>1</v>
          </cell>
          <cell r="AG49">
            <v>0</v>
          </cell>
          <cell r="AH49">
            <v>217</v>
          </cell>
          <cell r="AL49">
            <v>0</v>
          </cell>
          <cell r="AM49">
            <v>217</v>
          </cell>
          <cell r="AN49">
            <v>0</v>
          </cell>
          <cell r="AO49">
            <v>0</v>
          </cell>
          <cell r="AP49">
            <v>-217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F49">
            <v>217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217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</row>
        <row r="50">
          <cell r="I50">
            <v>108</v>
          </cell>
          <cell r="J50">
            <v>24</v>
          </cell>
          <cell r="K50">
            <v>84</v>
          </cell>
          <cell r="L50">
            <v>0</v>
          </cell>
          <cell r="M50">
            <v>0</v>
          </cell>
          <cell r="N50">
            <v>0</v>
          </cell>
          <cell r="S50">
            <v>108</v>
          </cell>
          <cell r="T50">
            <v>0</v>
          </cell>
          <cell r="U50">
            <v>0</v>
          </cell>
          <cell r="V50">
            <v>108</v>
          </cell>
          <cell r="W50">
            <v>0</v>
          </cell>
          <cell r="X50">
            <v>0</v>
          </cell>
          <cell r="AC50">
            <v>108</v>
          </cell>
          <cell r="AD50">
            <v>0</v>
          </cell>
          <cell r="AE50">
            <v>0</v>
          </cell>
          <cell r="AF50">
            <v>108</v>
          </cell>
          <cell r="AG50">
            <v>0</v>
          </cell>
          <cell r="AH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</row>
        <row r="51">
          <cell r="I51">
            <v>65</v>
          </cell>
          <cell r="J51">
            <v>33</v>
          </cell>
          <cell r="K51">
            <v>2</v>
          </cell>
          <cell r="L51">
            <v>3</v>
          </cell>
          <cell r="M51">
            <v>17</v>
          </cell>
          <cell r="N51">
            <v>10</v>
          </cell>
          <cell r="S51">
            <v>76</v>
          </cell>
          <cell r="T51">
            <v>59</v>
          </cell>
          <cell r="U51">
            <v>0</v>
          </cell>
          <cell r="V51">
            <v>1</v>
          </cell>
          <cell r="W51">
            <v>1</v>
          </cell>
          <cell r="X51">
            <v>15</v>
          </cell>
          <cell r="AC51">
            <v>65</v>
          </cell>
          <cell r="AD51">
            <v>33</v>
          </cell>
          <cell r="AE51">
            <v>0</v>
          </cell>
          <cell r="AF51">
            <v>1</v>
          </cell>
          <cell r="AG51">
            <v>1</v>
          </cell>
          <cell r="AH51">
            <v>30</v>
          </cell>
          <cell r="AL51">
            <v>26</v>
          </cell>
          <cell r="AM51">
            <v>0</v>
          </cell>
          <cell r="AN51">
            <v>0</v>
          </cell>
          <cell r="AO51">
            <v>0</v>
          </cell>
          <cell r="AP51">
            <v>-15</v>
          </cell>
          <cell r="AR51">
            <v>15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15</v>
          </cell>
          <cell r="AY51">
            <v>26</v>
          </cell>
          <cell r="AZ51">
            <v>26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</row>
        <row r="52">
          <cell r="I52">
            <v>41</v>
          </cell>
          <cell r="J52">
            <v>14</v>
          </cell>
          <cell r="K52">
            <v>0</v>
          </cell>
          <cell r="L52">
            <v>10</v>
          </cell>
          <cell r="M52">
            <v>9</v>
          </cell>
          <cell r="N52">
            <v>8</v>
          </cell>
          <cell r="S52">
            <v>37</v>
          </cell>
          <cell r="T52">
            <v>22</v>
          </cell>
          <cell r="U52">
            <v>0</v>
          </cell>
          <cell r="V52">
            <v>0</v>
          </cell>
          <cell r="W52">
            <v>0</v>
          </cell>
          <cell r="X52">
            <v>15</v>
          </cell>
          <cell r="AC52">
            <v>41</v>
          </cell>
          <cell r="AD52">
            <v>14</v>
          </cell>
          <cell r="AE52">
            <v>0</v>
          </cell>
          <cell r="AF52">
            <v>0</v>
          </cell>
          <cell r="AG52">
            <v>0</v>
          </cell>
          <cell r="AH52">
            <v>27</v>
          </cell>
          <cell r="AL52">
            <v>8</v>
          </cell>
          <cell r="AM52">
            <v>0</v>
          </cell>
          <cell r="AN52">
            <v>0</v>
          </cell>
          <cell r="AO52">
            <v>0</v>
          </cell>
          <cell r="AP52">
            <v>-12</v>
          </cell>
          <cell r="AR52">
            <v>13</v>
          </cell>
          <cell r="AS52">
            <v>1</v>
          </cell>
          <cell r="AT52">
            <v>0</v>
          </cell>
          <cell r="AU52">
            <v>0</v>
          </cell>
          <cell r="AV52">
            <v>0</v>
          </cell>
          <cell r="AW52">
            <v>12</v>
          </cell>
          <cell r="AY52">
            <v>9</v>
          </cell>
          <cell r="AZ52">
            <v>9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</row>
        <row r="53">
          <cell r="I53">
            <v>30</v>
          </cell>
          <cell r="J53">
            <v>11</v>
          </cell>
          <cell r="K53">
            <v>4</v>
          </cell>
          <cell r="L53">
            <v>2</v>
          </cell>
          <cell r="M53">
            <v>5</v>
          </cell>
          <cell r="N53">
            <v>8</v>
          </cell>
          <cell r="S53">
            <v>28</v>
          </cell>
          <cell r="T53">
            <v>13</v>
          </cell>
          <cell r="U53">
            <v>0</v>
          </cell>
          <cell r="V53">
            <v>3</v>
          </cell>
          <cell r="W53">
            <v>1</v>
          </cell>
          <cell r="X53">
            <v>11</v>
          </cell>
          <cell r="AC53">
            <v>30</v>
          </cell>
          <cell r="AD53">
            <v>11</v>
          </cell>
          <cell r="AE53">
            <v>0</v>
          </cell>
          <cell r="AF53">
            <v>3</v>
          </cell>
          <cell r="AG53">
            <v>1</v>
          </cell>
          <cell r="AH53">
            <v>15</v>
          </cell>
          <cell r="AL53">
            <v>2</v>
          </cell>
          <cell r="AM53">
            <v>0</v>
          </cell>
          <cell r="AN53">
            <v>0</v>
          </cell>
          <cell r="AO53">
            <v>0</v>
          </cell>
          <cell r="AP53">
            <v>-4</v>
          </cell>
          <cell r="AR53">
            <v>4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4</v>
          </cell>
          <cell r="AY53">
            <v>2</v>
          </cell>
          <cell r="AZ53">
            <v>2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</row>
        <row r="54">
          <cell r="I54">
            <v>28</v>
          </cell>
          <cell r="J54">
            <v>14</v>
          </cell>
          <cell r="K54">
            <v>4</v>
          </cell>
          <cell r="L54">
            <v>3</v>
          </cell>
          <cell r="M54">
            <v>7</v>
          </cell>
          <cell r="N54">
            <v>0</v>
          </cell>
          <cell r="S54">
            <v>27</v>
          </cell>
          <cell r="T54">
            <v>16</v>
          </cell>
          <cell r="U54">
            <v>0</v>
          </cell>
          <cell r="V54">
            <v>2</v>
          </cell>
          <cell r="W54">
            <v>2</v>
          </cell>
          <cell r="X54">
            <v>7</v>
          </cell>
          <cell r="AC54">
            <v>28</v>
          </cell>
          <cell r="AD54">
            <v>14</v>
          </cell>
          <cell r="AE54">
            <v>0</v>
          </cell>
          <cell r="AF54">
            <v>2</v>
          </cell>
          <cell r="AG54">
            <v>2</v>
          </cell>
          <cell r="AH54">
            <v>10</v>
          </cell>
          <cell r="AL54">
            <v>2</v>
          </cell>
          <cell r="AM54">
            <v>0</v>
          </cell>
          <cell r="AN54">
            <v>0</v>
          </cell>
          <cell r="AO54">
            <v>0</v>
          </cell>
          <cell r="AP54">
            <v>-3</v>
          </cell>
          <cell r="AR54">
            <v>3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3</v>
          </cell>
          <cell r="AY54">
            <v>2</v>
          </cell>
          <cell r="AZ54">
            <v>2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</row>
        <row r="55">
          <cell r="I55">
            <v>28</v>
          </cell>
          <cell r="J55">
            <v>15</v>
          </cell>
          <cell r="K55">
            <v>11</v>
          </cell>
          <cell r="L55">
            <v>0</v>
          </cell>
          <cell r="M55">
            <v>2</v>
          </cell>
          <cell r="N55">
            <v>0</v>
          </cell>
          <cell r="S55">
            <v>28</v>
          </cell>
          <cell r="T55">
            <v>17</v>
          </cell>
          <cell r="U55">
            <v>0</v>
          </cell>
          <cell r="V55">
            <v>5</v>
          </cell>
          <cell r="W55">
            <v>6</v>
          </cell>
          <cell r="X55">
            <v>0</v>
          </cell>
          <cell r="AC55">
            <v>28</v>
          </cell>
          <cell r="AD55">
            <v>15</v>
          </cell>
          <cell r="AE55">
            <v>0</v>
          </cell>
          <cell r="AF55">
            <v>5</v>
          </cell>
          <cell r="AG55">
            <v>6</v>
          </cell>
          <cell r="AH55">
            <v>2</v>
          </cell>
          <cell r="AL55">
            <v>2</v>
          </cell>
          <cell r="AM55">
            <v>0</v>
          </cell>
          <cell r="AN55">
            <v>0</v>
          </cell>
          <cell r="AO55">
            <v>0</v>
          </cell>
          <cell r="AP55">
            <v>-2</v>
          </cell>
          <cell r="AR55">
            <v>2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2</v>
          </cell>
          <cell r="AY55">
            <v>2</v>
          </cell>
          <cell r="AZ55">
            <v>2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</row>
        <row r="56">
          <cell r="I56">
            <v>40</v>
          </cell>
          <cell r="J56">
            <v>13</v>
          </cell>
          <cell r="K56">
            <v>21</v>
          </cell>
          <cell r="L56">
            <v>4</v>
          </cell>
          <cell r="M56">
            <v>2</v>
          </cell>
          <cell r="N56">
            <v>0</v>
          </cell>
          <cell r="S56">
            <v>40</v>
          </cell>
          <cell r="T56">
            <v>15</v>
          </cell>
          <cell r="U56">
            <v>0</v>
          </cell>
          <cell r="V56">
            <v>10</v>
          </cell>
          <cell r="W56">
            <v>13</v>
          </cell>
          <cell r="X56">
            <v>2</v>
          </cell>
          <cell r="AC56">
            <v>40</v>
          </cell>
          <cell r="AD56">
            <v>13</v>
          </cell>
          <cell r="AE56">
            <v>0</v>
          </cell>
          <cell r="AF56">
            <v>10</v>
          </cell>
          <cell r="AG56">
            <v>14</v>
          </cell>
          <cell r="AH56">
            <v>3</v>
          </cell>
          <cell r="AL56">
            <v>2</v>
          </cell>
          <cell r="AM56">
            <v>0</v>
          </cell>
          <cell r="AN56">
            <v>0</v>
          </cell>
          <cell r="AO56">
            <v>-1</v>
          </cell>
          <cell r="AP56">
            <v>-1</v>
          </cell>
          <cell r="AR56">
            <v>2</v>
          </cell>
          <cell r="AS56">
            <v>0</v>
          </cell>
          <cell r="AT56">
            <v>0</v>
          </cell>
          <cell r="AU56">
            <v>0</v>
          </cell>
          <cell r="AV56">
            <v>1</v>
          </cell>
          <cell r="AW56">
            <v>1</v>
          </cell>
          <cell r="AY56">
            <v>2</v>
          </cell>
          <cell r="AZ56">
            <v>2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</row>
        <row r="57">
          <cell r="I57">
            <v>20</v>
          </cell>
          <cell r="J57">
            <v>6</v>
          </cell>
          <cell r="K57">
            <v>8</v>
          </cell>
          <cell r="L57">
            <v>4</v>
          </cell>
          <cell r="M57">
            <v>0</v>
          </cell>
          <cell r="N57">
            <v>2</v>
          </cell>
          <cell r="S57">
            <v>20</v>
          </cell>
          <cell r="T57">
            <v>9</v>
          </cell>
          <cell r="U57">
            <v>0</v>
          </cell>
          <cell r="V57">
            <v>5</v>
          </cell>
          <cell r="W57">
            <v>5</v>
          </cell>
          <cell r="X57">
            <v>1</v>
          </cell>
          <cell r="AC57">
            <v>20</v>
          </cell>
          <cell r="AD57">
            <v>6</v>
          </cell>
          <cell r="AE57">
            <v>0</v>
          </cell>
          <cell r="AF57">
            <v>5</v>
          </cell>
          <cell r="AG57">
            <v>6</v>
          </cell>
          <cell r="AH57">
            <v>3</v>
          </cell>
          <cell r="AL57">
            <v>3</v>
          </cell>
          <cell r="AM57">
            <v>0</v>
          </cell>
          <cell r="AN57">
            <v>0</v>
          </cell>
          <cell r="AO57">
            <v>-1</v>
          </cell>
          <cell r="AP57">
            <v>-2</v>
          </cell>
          <cell r="AR57">
            <v>3</v>
          </cell>
          <cell r="AS57">
            <v>0</v>
          </cell>
          <cell r="AT57">
            <v>0</v>
          </cell>
          <cell r="AU57">
            <v>0</v>
          </cell>
          <cell r="AV57">
            <v>1</v>
          </cell>
          <cell r="AW57">
            <v>2</v>
          </cell>
          <cell r="AY57">
            <v>3</v>
          </cell>
          <cell r="AZ57">
            <v>3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</row>
        <row r="58">
          <cell r="I58">
            <v>4</v>
          </cell>
          <cell r="J58">
            <v>0</v>
          </cell>
          <cell r="K58">
            <v>2</v>
          </cell>
          <cell r="L58">
            <v>2</v>
          </cell>
          <cell r="M58">
            <v>0</v>
          </cell>
          <cell r="N58">
            <v>0</v>
          </cell>
          <cell r="S58">
            <v>4</v>
          </cell>
          <cell r="T58">
            <v>0</v>
          </cell>
          <cell r="U58">
            <v>0</v>
          </cell>
          <cell r="V58">
            <v>2</v>
          </cell>
          <cell r="W58">
            <v>2</v>
          </cell>
          <cell r="X58">
            <v>0</v>
          </cell>
          <cell r="AC58">
            <v>4</v>
          </cell>
          <cell r="AD58">
            <v>0</v>
          </cell>
          <cell r="AE58">
            <v>0</v>
          </cell>
          <cell r="AF58">
            <v>2</v>
          </cell>
          <cell r="AG58">
            <v>2</v>
          </cell>
          <cell r="AH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</row>
        <row r="59">
          <cell r="I59">
            <v>2</v>
          </cell>
          <cell r="J59">
            <v>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S59">
            <v>2</v>
          </cell>
          <cell r="T59">
            <v>2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AC59">
            <v>2</v>
          </cell>
          <cell r="AD59">
            <v>2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</row>
        <row r="60">
          <cell r="I60">
            <v>11</v>
          </cell>
          <cell r="J60">
            <v>0</v>
          </cell>
          <cell r="K60">
            <v>3</v>
          </cell>
          <cell r="L60">
            <v>1</v>
          </cell>
          <cell r="M60">
            <v>7</v>
          </cell>
          <cell r="N60">
            <v>0</v>
          </cell>
          <cell r="S60">
            <v>11</v>
          </cell>
          <cell r="T60">
            <v>8</v>
          </cell>
          <cell r="U60">
            <v>0</v>
          </cell>
          <cell r="V60">
            <v>0</v>
          </cell>
          <cell r="W60">
            <v>2</v>
          </cell>
          <cell r="X60">
            <v>1</v>
          </cell>
          <cell r="AC60">
            <v>11</v>
          </cell>
          <cell r="AD60">
            <v>0</v>
          </cell>
          <cell r="AE60">
            <v>0</v>
          </cell>
          <cell r="AF60">
            <v>0</v>
          </cell>
          <cell r="AG60">
            <v>3</v>
          </cell>
          <cell r="AH60">
            <v>8</v>
          </cell>
          <cell r="AL60">
            <v>8</v>
          </cell>
          <cell r="AM60">
            <v>0</v>
          </cell>
          <cell r="AN60">
            <v>0</v>
          </cell>
          <cell r="AO60">
            <v>-1</v>
          </cell>
          <cell r="AP60">
            <v>-7</v>
          </cell>
          <cell r="AR60">
            <v>8</v>
          </cell>
          <cell r="AS60">
            <v>0</v>
          </cell>
          <cell r="AT60">
            <v>0</v>
          </cell>
          <cell r="AU60">
            <v>0</v>
          </cell>
          <cell r="AV60">
            <v>1</v>
          </cell>
          <cell r="AW60">
            <v>7</v>
          </cell>
          <cell r="AY60">
            <v>8</v>
          </cell>
          <cell r="AZ60">
            <v>8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</row>
        <row r="62">
          <cell r="I62">
            <v>1</v>
          </cell>
          <cell r="J62">
            <v>1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S62">
            <v>1</v>
          </cell>
          <cell r="T62">
            <v>1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AC62">
            <v>1</v>
          </cell>
          <cell r="AD62">
            <v>1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</row>
        <row r="63">
          <cell r="I63">
            <v>50.273799999999966</v>
          </cell>
          <cell r="J63">
            <v>48.42159999999997</v>
          </cell>
          <cell r="K63">
            <v>0.66110000000000002</v>
          </cell>
          <cell r="L63">
            <v>0.8879999999999999</v>
          </cell>
          <cell r="M63">
            <v>0.30310000000000004</v>
          </cell>
          <cell r="N63">
            <v>0</v>
          </cell>
          <cell r="S63">
            <v>50.273799999999966</v>
          </cell>
          <cell r="T63">
            <v>48.131699999999967</v>
          </cell>
          <cell r="U63">
            <v>0.28989999999999988</v>
          </cell>
          <cell r="V63">
            <v>0.66110000000000002</v>
          </cell>
          <cell r="W63">
            <v>0</v>
          </cell>
          <cell r="X63">
            <v>1.1911</v>
          </cell>
          <cell r="AC63">
            <v>50.273799999999966</v>
          </cell>
          <cell r="AD63">
            <v>48.131699999999967</v>
          </cell>
          <cell r="AE63">
            <v>0.28989999999999988</v>
          </cell>
          <cell r="AF63">
            <v>0.66110000000000002</v>
          </cell>
          <cell r="AG63">
            <v>0</v>
          </cell>
          <cell r="AH63">
            <v>1.1911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</row>
        <row r="64">
          <cell r="I64">
            <v>35.869400000000006</v>
          </cell>
          <cell r="J64">
            <v>35.101700000000008</v>
          </cell>
          <cell r="K64">
            <v>0.67869999999999975</v>
          </cell>
          <cell r="L64">
            <v>8.8999999999999996E-2</v>
          </cell>
          <cell r="M64">
            <v>0</v>
          </cell>
          <cell r="N64">
            <v>0</v>
          </cell>
          <cell r="S64">
            <v>35.869400000000006</v>
          </cell>
          <cell r="T64">
            <v>35.101700000000008</v>
          </cell>
          <cell r="U64">
            <v>0</v>
          </cell>
          <cell r="V64">
            <v>0.67869999999999975</v>
          </cell>
          <cell r="W64">
            <v>0</v>
          </cell>
          <cell r="X64">
            <v>8.8999999999999996E-2</v>
          </cell>
          <cell r="AC64">
            <v>35.869400000000006</v>
          </cell>
          <cell r="AD64">
            <v>35.101700000000008</v>
          </cell>
          <cell r="AE64">
            <v>0</v>
          </cell>
          <cell r="AF64">
            <v>0.67869999999999975</v>
          </cell>
          <cell r="AG64">
            <v>0</v>
          </cell>
          <cell r="AH64">
            <v>8.8999999999999996E-2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</row>
        <row r="65">
          <cell r="I65">
            <v>1.6852000000000003</v>
          </cell>
          <cell r="J65">
            <v>1.5618000000000003</v>
          </cell>
          <cell r="K65">
            <v>0.12340000000000001</v>
          </cell>
          <cell r="L65">
            <v>0</v>
          </cell>
          <cell r="M65">
            <v>0</v>
          </cell>
          <cell r="N65">
            <v>0</v>
          </cell>
          <cell r="S65">
            <v>1.6852</v>
          </cell>
          <cell r="T65">
            <v>0.8</v>
          </cell>
          <cell r="U65">
            <v>0.76180000000000003</v>
          </cell>
          <cell r="V65">
            <v>0.12340000000000001</v>
          </cell>
          <cell r="W65">
            <v>0</v>
          </cell>
          <cell r="X65">
            <v>0</v>
          </cell>
          <cell r="AC65">
            <v>1.6852</v>
          </cell>
          <cell r="AD65">
            <v>0.8</v>
          </cell>
          <cell r="AE65">
            <v>0.76180000000000003</v>
          </cell>
          <cell r="AF65">
            <v>0.12340000000000001</v>
          </cell>
          <cell r="AG65">
            <v>0</v>
          </cell>
          <cell r="AH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</row>
        <row r="66">
          <cell r="I66">
            <v>17.410600000000002</v>
          </cell>
          <cell r="J66">
            <v>8.4101999999999979</v>
          </cell>
          <cell r="K66">
            <v>9.0004000000000062</v>
          </cell>
          <cell r="L66">
            <v>0</v>
          </cell>
          <cell r="M66">
            <v>0</v>
          </cell>
          <cell r="N66">
            <v>0</v>
          </cell>
          <cell r="S66">
            <v>17.410600000000002</v>
          </cell>
          <cell r="T66">
            <v>8.4101999999999979</v>
          </cell>
          <cell r="U66">
            <v>0</v>
          </cell>
          <cell r="V66">
            <v>0</v>
          </cell>
          <cell r="W66">
            <v>9.0004000000000062</v>
          </cell>
          <cell r="X66">
            <v>0</v>
          </cell>
          <cell r="AC66">
            <v>17.410600000000002</v>
          </cell>
          <cell r="AD66">
            <v>8.4101999999999979</v>
          </cell>
          <cell r="AE66">
            <v>0</v>
          </cell>
          <cell r="AF66">
            <v>0</v>
          </cell>
          <cell r="AG66">
            <v>9.0004000000000062</v>
          </cell>
          <cell r="AH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</row>
        <row r="67">
          <cell r="I67">
            <v>531.81860000000006</v>
          </cell>
          <cell r="J67">
            <v>105.33589999999998</v>
          </cell>
          <cell r="K67">
            <v>171.79040000000006</v>
          </cell>
          <cell r="L67">
            <v>0.14269999999999999</v>
          </cell>
          <cell r="M67">
            <v>198.98910000000004</v>
          </cell>
          <cell r="N67">
            <v>55.560500000000026</v>
          </cell>
          <cell r="S67">
            <v>531.84410000000014</v>
          </cell>
          <cell r="T67">
            <v>231.02950000000016</v>
          </cell>
          <cell r="U67">
            <v>30.153800000000004</v>
          </cell>
          <cell r="V67">
            <v>58.347300000000025</v>
          </cell>
          <cell r="W67">
            <v>37.440000000000019</v>
          </cell>
          <cell r="X67">
            <v>174.87350000000001</v>
          </cell>
          <cell r="AC67">
            <v>531.81859999999995</v>
          </cell>
          <cell r="AD67">
            <v>72.136899999999983</v>
          </cell>
          <cell r="AE67">
            <v>33.198999999999998</v>
          </cell>
          <cell r="AF67">
            <v>64.760700000000028</v>
          </cell>
          <cell r="AG67">
            <v>107.02970000000001</v>
          </cell>
          <cell r="AH67">
            <v>254.69229999999996</v>
          </cell>
          <cell r="AL67">
            <v>158.89260000000019</v>
          </cell>
          <cell r="AM67">
            <v>-3.0451999999999941</v>
          </cell>
          <cell r="AN67">
            <v>-6.4134000000000029</v>
          </cell>
          <cell r="AO67">
            <v>-69.589699999999993</v>
          </cell>
          <cell r="AP67">
            <v>-79.818799999999953</v>
          </cell>
          <cell r="AR67">
            <v>161.84730000000002</v>
          </cell>
          <cell r="AS67">
            <v>2.9801999999999995</v>
          </cell>
          <cell r="AT67">
            <v>3.0451999999999999</v>
          </cell>
          <cell r="AU67">
            <v>6.413400000000002</v>
          </cell>
          <cell r="AV67">
            <v>69.589699999999979</v>
          </cell>
          <cell r="AW67">
            <v>79.818800000000024</v>
          </cell>
          <cell r="AY67">
            <v>161.87279999999996</v>
          </cell>
          <cell r="AZ67">
            <v>161.87279999999996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</row>
        <row r="68">
          <cell r="I68">
            <v>178.16280000000003</v>
          </cell>
          <cell r="J68">
            <v>49.8142</v>
          </cell>
          <cell r="K68">
            <v>90.133000000000024</v>
          </cell>
          <cell r="L68">
            <v>0</v>
          </cell>
          <cell r="M68">
            <v>18.149300000000004</v>
          </cell>
          <cell r="N68">
            <v>20.066300000000005</v>
          </cell>
          <cell r="S68">
            <v>178.16279999999998</v>
          </cell>
          <cell r="T68">
            <v>64.950699999999983</v>
          </cell>
          <cell r="U68">
            <v>28.037999999999997</v>
          </cell>
          <cell r="V68">
            <v>0</v>
          </cell>
          <cell r="W68">
            <v>82.085300000000004</v>
          </cell>
          <cell r="X68">
            <v>3.0887999999999995</v>
          </cell>
          <cell r="AC68">
            <v>178.1628</v>
          </cell>
          <cell r="AD68">
            <v>21.776199999999992</v>
          </cell>
          <cell r="AE68">
            <v>28.037999999999997</v>
          </cell>
          <cell r="AF68">
            <v>0</v>
          </cell>
          <cell r="AG68">
            <v>90.133000000000024</v>
          </cell>
          <cell r="AH68">
            <v>38.215600000000009</v>
          </cell>
          <cell r="AL68">
            <v>43.174499999999995</v>
          </cell>
          <cell r="AM68">
            <v>0</v>
          </cell>
          <cell r="AN68">
            <v>0</v>
          </cell>
          <cell r="AO68">
            <v>-8.0477000000000203</v>
          </cell>
          <cell r="AP68">
            <v>-35.12680000000001</v>
          </cell>
          <cell r="AR68">
            <v>43.174500000000002</v>
          </cell>
          <cell r="AS68">
            <v>0</v>
          </cell>
          <cell r="AT68">
            <v>0</v>
          </cell>
          <cell r="AU68">
            <v>0</v>
          </cell>
          <cell r="AV68">
            <v>8.0477000000000007</v>
          </cell>
          <cell r="AW68">
            <v>35.126800000000003</v>
          </cell>
          <cell r="AY68">
            <v>43.174499999999973</v>
          </cell>
          <cell r="AZ68">
            <v>43.174499999999973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</row>
        <row r="69">
          <cell r="I69">
            <v>199.60689999999997</v>
          </cell>
          <cell r="J69">
            <v>30.157900000000001</v>
          </cell>
          <cell r="K69">
            <v>124.95319999999998</v>
          </cell>
          <cell r="L69">
            <v>1.6975</v>
          </cell>
          <cell r="M69">
            <v>42.798299999999976</v>
          </cell>
          <cell r="N69">
            <v>0</v>
          </cell>
          <cell r="S69">
            <v>199.60690000000002</v>
          </cell>
          <cell r="T69">
            <v>62.67939999999998</v>
          </cell>
          <cell r="U69">
            <v>1.7516</v>
          </cell>
          <cell r="V69">
            <v>65.952500000000029</v>
          </cell>
          <cell r="W69">
            <v>34.138000000000005</v>
          </cell>
          <cell r="X69">
            <v>35.085399999999993</v>
          </cell>
          <cell r="AC69">
            <v>199.60689999999994</v>
          </cell>
          <cell r="AD69">
            <v>28.406300000000002</v>
          </cell>
          <cell r="AE69">
            <v>1.7516</v>
          </cell>
          <cell r="AF69">
            <v>91.222099999999969</v>
          </cell>
          <cell r="AG69">
            <v>35.082000000000001</v>
          </cell>
          <cell r="AH69">
            <v>43.144899999999971</v>
          </cell>
          <cell r="AL69">
            <v>34.273099999999978</v>
          </cell>
          <cell r="AM69">
            <v>0</v>
          </cell>
          <cell r="AN69">
            <v>-25.26959999999994</v>
          </cell>
          <cell r="AO69">
            <v>-0.94399999999999551</v>
          </cell>
          <cell r="AP69">
            <v>-8.0594999999999786</v>
          </cell>
          <cell r="AR69">
            <v>36.483699999999999</v>
          </cell>
          <cell r="AS69">
            <v>2.2105999999999999</v>
          </cell>
          <cell r="AT69">
            <v>0</v>
          </cell>
          <cell r="AU69">
            <v>25.269600000000004</v>
          </cell>
          <cell r="AV69">
            <v>0.94399999999999995</v>
          </cell>
          <cell r="AW69">
            <v>8.0594999999999999</v>
          </cell>
          <cell r="AY69">
            <v>36.483700000000034</v>
          </cell>
          <cell r="AZ69">
            <v>36.483700000000034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</row>
        <row r="70">
          <cell r="I70">
            <v>248.14840000000015</v>
          </cell>
          <cell r="J70">
            <v>1.6650999999999998</v>
          </cell>
          <cell r="K70">
            <v>164.36970000000017</v>
          </cell>
          <cell r="L70">
            <v>1.1857</v>
          </cell>
          <cell r="M70">
            <v>69.273699999999977</v>
          </cell>
          <cell r="N70">
            <v>11.654199999999999</v>
          </cell>
          <cell r="S70">
            <v>248.1228999999999</v>
          </cell>
          <cell r="T70">
            <v>77.091899999999939</v>
          </cell>
          <cell r="U70">
            <v>1.9689999999999999</v>
          </cell>
          <cell r="V70">
            <v>25.735700000000005</v>
          </cell>
          <cell r="W70">
            <v>89.410599999999974</v>
          </cell>
          <cell r="X70">
            <v>53.915700000000001</v>
          </cell>
          <cell r="AC70">
            <v>248.14840000000009</v>
          </cell>
          <cell r="AD70">
            <v>7.9100000000000004E-2</v>
          </cell>
          <cell r="AE70">
            <v>1.5859999999999999</v>
          </cell>
          <cell r="AF70">
            <v>27.318200000000004</v>
          </cell>
          <cell r="AG70">
            <v>137.96280000000007</v>
          </cell>
          <cell r="AH70">
            <v>81.202300000000022</v>
          </cell>
          <cell r="AL70">
            <v>77.012799999999942</v>
          </cell>
          <cell r="AM70">
            <v>0.38300000000000001</v>
          </cell>
          <cell r="AN70">
            <v>-1.5824999999999996</v>
          </cell>
          <cell r="AO70">
            <v>-48.552200000000099</v>
          </cell>
          <cell r="AP70">
            <v>-27.286600000000021</v>
          </cell>
          <cell r="AR70">
            <v>89.075500000000034</v>
          </cell>
          <cell r="AS70">
            <v>0</v>
          </cell>
          <cell r="AT70">
            <v>0</v>
          </cell>
          <cell r="AU70">
            <v>1.5825</v>
          </cell>
          <cell r="AV70">
            <v>60.206400000000038</v>
          </cell>
          <cell r="AW70">
            <v>27.2866</v>
          </cell>
          <cell r="AY70">
            <v>89.049999999999969</v>
          </cell>
          <cell r="AZ70">
            <v>77.01279999999997</v>
          </cell>
          <cell r="BA70">
            <v>0.38300000000000001</v>
          </cell>
          <cell r="BB70">
            <v>0</v>
          </cell>
          <cell r="BC70">
            <v>11.654199999999999</v>
          </cell>
          <cell r="BD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</row>
        <row r="71">
          <cell r="I71">
            <v>527.30525664027493</v>
          </cell>
          <cell r="J71">
            <v>186.89592734121803</v>
          </cell>
          <cell r="K71">
            <v>32.573683044016349</v>
          </cell>
          <cell r="L71">
            <v>60.155164353521684</v>
          </cell>
          <cell r="M71">
            <v>28.621210591133039</v>
          </cell>
          <cell r="N71">
            <v>219.05927131038581</v>
          </cell>
          <cell r="S71">
            <v>527.30525664027596</v>
          </cell>
          <cell r="T71">
            <v>238.78767054574737</v>
          </cell>
          <cell r="U71">
            <v>1.6279693105899078</v>
          </cell>
          <cell r="V71">
            <v>10.210566862117982</v>
          </cell>
          <cell r="W71">
            <v>20.054618891257991</v>
          </cell>
          <cell r="X71">
            <v>256.62443103056262</v>
          </cell>
          <cell r="AC71">
            <v>527.30525664027414</v>
          </cell>
          <cell r="AD71">
            <v>183.08214603429113</v>
          </cell>
          <cell r="AE71">
            <v>3.813781306926904</v>
          </cell>
          <cell r="AF71">
            <v>10.874035827635224</v>
          </cell>
          <cell r="AG71">
            <v>25.030636132637298</v>
          </cell>
          <cell r="AH71">
            <v>304.5046573387836</v>
          </cell>
          <cell r="AL71">
            <v>55.705524511456247</v>
          </cell>
          <cell r="AM71">
            <v>-2.1858119963369962</v>
          </cell>
          <cell r="AN71">
            <v>-0.66346896551724122</v>
          </cell>
          <cell r="AO71">
            <v>-4.9760172413793065</v>
          </cell>
          <cell r="AP71">
            <v>-47.880226308220983</v>
          </cell>
          <cell r="AR71">
            <v>162.32413656305309</v>
          </cell>
          <cell r="AS71">
            <v>106.61861205159757</v>
          </cell>
          <cell r="AT71">
            <v>2.1858119963369966</v>
          </cell>
          <cell r="AU71">
            <v>0.66346896551724144</v>
          </cell>
          <cell r="AV71">
            <v>4.97601724137931</v>
          </cell>
          <cell r="AW71">
            <v>47.880226308221978</v>
          </cell>
          <cell r="AY71">
            <v>162.32413656305343</v>
          </cell>
          <cell r="AZ71">
            <v>162.32413656305343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</row>
        <row r="72">
          <cell r="I72">
            <v>183.1635095907931</v>
          </cell>
          <cell r="J72">
            <v>74.385869250000198</v>
          </cell>
          <cell r="K72">
            <v>1.3100826666666667</v>
          </cell>
          <cell r="L72">
            <v>43.077026095238089</v>
          </cell>
          <cell r="M72">
            <v>21.242721333333357</v>
          </cell>
          <cell r="N72">
            <v>43.14781024555478</v>
          </cell>
          <cell r="S72">
            <v>183.16350959079321</v>
          </cell>
          <cell r="T72">
            <v>106.72422884079319</v>
          </cell>
          <cell r="U72">
            <v>2.3636300000000001</v>
          </cell>
          <cell r="V72">
            <v>0.34824133333333329</v>
          </cell>
          <cell r="W72">
            <v>1.7375026666666664</v>
          </cell>
          <cell r="X72">
            <v>71.989906750000017</v>
          </cell>
          <cell r="AC72">
            <v>183.16350959079298</v>
          </cell>
          <cell r="AD72">
            <v>71.329405916666872</v>
          </cell>
          <cell r="AE72">
            <v>2.3636300000000001</v>
          </cell>
          <cell r="AF72">
            <v>0.34824133333333329</v>
          </cell>
          <cell r="AG72">
            <v>2.0029159999999999</v>
          </cell>
          <cell r="AH72">
            <v>107.11931634079278</v>
          </cell>
          <cell r="AL72">
            <v>35.394822924126316</v>
          </cell>
          <cell r="AM72">
            <v>0</v>
          </cell>
          <cell r="AN72">
            <v>0</v>
          </cell>
          <cell r="AO72">
            <v>-0.2654133333333335</v>
          </cell>
          <cell r="AP72">
            <v>-35.129409590792761</v>
          </cell>
          <cell r="AR72">
            <v>43.177109590792838</v>
          </cell>
          <cell r="AS72">
            <v>7.7822866666666632</v>
          </cell>
          <cell r="AT72">
            <v>0</v>
          </cell>
          <cell r="AU72">
            <v>0</v>
          </cell>
          <cell r="AV72">
            <v>0.26541333333333333</v>
          </cell>
          <cell r="AW72">
            <v>35.129409590792839</v>
          </cell>
          <cell r="AY72">
            <v>43.177109590792817</v>
          </cell>
          <cell r="AZ72">
            <v>43.177109590792817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</row>
        <row r="73">
          <cell r="I73">
            <v>199.93615433059435</v>
          </cell>
          <cell r="J73">
            <v>92.068167239693821</v>
          </cell>
          <cell r="K73">
            <v>9.717486230614794</v>
          </cell>
          <cell r="L73">
            <v>34.184503088215401</v>
          </cell>
          <cell r="M73">
            <v>48.892926022661335</v>
          </cell>
          <cell r="N73">
            <v>15.073071749408994</v>
          </cell>
          <cell r="S73">
            <v>199.59665268224285</v>
          </cell>
          <cell r="T73">
            <v>119.81475766869274</v>
          </cell>
          <cell r="U73">
            <v>4.9399825531914887</v>
          </cell>
          <cell r="V73">
            <v>2.5712520806305137</v>
          </cell>
          <cell r="W73">
            <v>17.540913829787232</v>
          </cell>
          <cell r="X73">
            <v>54.72974654994087</v>
          </cell>
          <cell r="AC73">
            <v>199.93615433059432</v>
          </cell>
          <cell r="AD73">
            <v>86.792716829359449</v>
          </cell>
          <cell r="AE73">
            <v>5.2754504103343454</v>
          </cell>
          <cell r="AF73">
            <v>2.8879003564925831</v>
          </cell>
          <cell r="AG73">
            <v>25.830227746043359</v>
          </cell>
          <cell r="AH73">
            <v>79.149858988364585</v>
          </cell>
          <cell r="AL73">
            <v>33.022040839333286</v>
          </cell>
          <cell r="AM73">
            <v>-0.33546785714285665</v>
          </cell>
          <cell r="AN73">
            <v>-0.31664827586206945</v>
          </cell>
          <cell r="AO73">
            <v>-8.2893139162561269</v>
          </cell>
          <cell r="AP73">
            <v>-24.420112438423715</v>
          </cell>
          <cell r="AR73">
            <v>37.162703296703285</v>
          </cell>
          <cell r="AS73">
            <v>3.801160809018568</v>
          </cell>
          <cell r="AT73">
            <v>0.3354678571428571</v>
          </cell>
          <cell r="AU73">
            <v>0.31664827586206906</v>
          </cell>
          <cell r="AV73">
            <v>8.2893139162561589</v>
          </cell>
          <cell r="AW73">
            <v>24.420112438423633</v>
          </cell>
          <cell r="AY73">
            <v>36.823201648351585</v>
          </cell>
          <cell r="AZ73">
            <v>36.823201648351585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</row>
        <row r="74">
          <cell r="I74">
            <v>247.33217943833901</v>
          </cell>
          <cell r="J74">
            <v>141.1168522890512</v>
          </cell>
          <cell r="K74">
            <v>4.9620671352583585</v>
          </cell>
          <cell r="L74">
            <v>40.240145838204363</v>
          </cell>
          <cell r="M74">
            <v>26.944267117722699</v>
          </cell>
          <cell r="N74">
            <v>34.068847058102392</v>
          </cell>
          <cell r="S74">
            <v>247.67168108669068</v>
          </cell>
          <cell r="T74">
            <v>158.71355927957853</v>
          </cell>
          <cell r="U74">
            <v>6.7701903288201173</v>
          </cell>
          <cell r="V74">
            <v>2.2954345341715023</v>
          </cell>
          <cell r="W74">
            <v>17.844529787234034</v>
          </cell>
          <cell r="X74">
            <v>62.047967156886493</v>
          </cell>
          <cell r="AC74">
            <v>247.33217943833915</v>
          </cell>
          <cell r="AD74">
            <v>134.02998620265541</v>
          </cell>
          <cell r="AE74">
            <v>6.7701903288201173</v>
          </cell>
          <cell r="AF74">
            <v>2.6304988198857884</v>
          </cell>
          <cell r="AG74">
            <v>18.179594072948323</v>
          </cell>
          <cell r="AH74">
            <v>85.72191001402949</v>
          </cell>
          <cell r="AL74">
            <v>24.683573076923125</v>
          </cell>
          <cell r="AM74">
            <v>0</v>
          </cell>
          <cell r="AN74">
            <v>-0.33506428571428604</v>
          </cell>
          <cell r="AO74">
            <v>-0.3350642857142887</v>
          </cell>
          <cell r="AP74">
            <v>-23.673942857142997</v>
          </cell>
          <cell r="AR74">
            <v>87.917450549450763</v>
          </cell>
          <cell r="AS74">
            <v>63.573379120879345</v>
          </cell>
          <cell r="AT74">
            <v>0</v>
          </cell>
          <cell r="AU74">
            <v>0.3350642857142857</v>
          </cell>
          <cell r="AV74">
            <v>0.3350642857142857</v>
          </cell>
          <cell r="AW74">
            <v>23.673942857142844</v>
          </cell>
          <cell r="AY74">
            <v>88.256952197802178</v>
          </cell>
          <cell r="AZ74">
            <v>88.256952197802178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</row>
        <row r="75">
          <cell r="I75">
            <v>863</v>
          </cell>
          <cell r="J75">
            <v>552</v>
          </cell>
          <cell r="K75">
            <v>39</v>
          </cell>
          <cell r="L75">
            <v>166</v>
          </cell>
          <cell r="M75">
            <v>106</v>
          </cell>
          <cell r="N75">
            <v>0</v>
          </cell>
          <cell r="S75">
            <v>863</v>
          </cell>
          <cell r="T75">
            <v>461</v>
          </cell>
          <cell r="U75">
            <v>359</v>
          </cell>
          <cell r="V75">
            <v>30</v>
          </cell>
          <cell r="W75">
            <v>6</v>
          </cell>
          <cell r="X75">
            <v>7</v>
          </cell>
          <cell r="AC75">
            <v>863</v>
          </cell>
          <cell r="AD75">
            <v>461</v>
          </cell>
          <cell r="AE75">
            <v>93</v>
          </cell>
          <cell r="AF75">
            <v>30</v>
          </cell>
          <cell r="AG75">
            <v>6</v>
          </cell>
          <cell r="AH75">
            <v>273</v>
          </cell>
          <cell r="AL75">
            <v>0</v>
          </cell>
          <cell r="AM75">
            <v>266</v>
          </cell>
          <cell r="AN75">
            <v>0</v>
          </cell>
          <cell r="AO75">
            <v>0</v>
          </cell>
          <cell r="AP75">
            <v>-266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F75">
            <v>266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266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</row>
        <row r="76">
          <cell r="I76">
            <v>273</v>
          </cell>
          <cell r="J76">
            <v>175</v>
          </cell>
          <cell r="K76">
            <v>33</v>
          </cell>
          <cell r="L76">
            <v>57</v>
          </cell>
          <cell r="M76">
            <v>8</v>
          </cell>
          <cell r="N76">
            <v>0</v>
          </cell>
          <cell r="S76">
            <v>273</v>
          </cell>
          <cell r="T76">
            <v>167</v>
          </cell>
          <cell r="U76">
            <v>66</v>
          </cell>
          <cell r="V76">
            <v>15</v>
          </cell>
          <cell r="W76">
            <v>2</v>
          </cell>
          <cell r="X76">
            <v>23</v>
          </cell>
          <cell r="AC76">
            <v>273</v>
          </cell>
          <cell r="AD76">
            <v>167</v>
          </cell>
          <cell r="AE76">
            <v>8</v>
          </cell>
          <cell r="AF76">
            <v>15</v>
          </cell>
          <cell r="AG76">
            <v>2</v>
          </cell>
          <cell r="AH76">
            <v>81</v>
          </cell>
          <cell r="AL76">
            <v>0</v>
          </cell>
          <cell r="AM76">
            <v>58</v>
          </cell>
          <cell r="AN76">
            <v>0</v>
          </cell>
          <cell r="AO76">
            <v>0</v>
          </cell>
          <cell r="AP76">
            <v>-58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F76">
            <v>58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58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</row>
        <row r="77">
          <cell r="I77">
            <v>258</v>
          </cell>
          <cell r="J77">
            <v>164</v>
          </cell>
          <cell r="K77">
            <v>61</v>
          </cell>
          <cell r="L77">
            <v>16</v>
          </cell>
          <cell r="M77">
            <v>17</v>
          </cell>
          <cell r="N77">
            <v>0</v>
          </cell>
          <cell r="S77">
            <v>258</v>
          </cell>
          <cell r="T77">
            <v>124</v>
          </cell>
          <cell r="U77">
            <v>60</v>
          </cell>
          <cell r="V77">
            <v>55</v>
          </cell>
          <cell r="W77">
            <v>4</v>
          </cell>
          <cell r="X77">
            <v>15</v>
          </cell>
          <cell r="AC77">
            <v>258</v>
          </cell>
          <cell r="AD77">
            <v>124</v>
          </cell>
          <cell r="AE77">
            <v>43</v>
          </cell>
          <cell r="AF77">
            <v>55</v>
          </cell>
          <cell r="AG77">
            <v>4</v>
          </cell>
          <cell r="AH77">
            <v>32</v>
          </cell>
          <cell r="AL77">
            <v>0</v>
          </cell>
          <cell r="AM77">
            <v>17</v>
          </cell>
          <cell r="AN77">
            <v>0</v>
          </cell>
          <cell r="AO77">
            <v>0</v>
          </cell>
          <cell r="AP77">
            <v>-17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F77">
            <v>17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17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</row>
        <row r="78">
          <cell r="I78">
            <v>374</v>
          </cell>
          <cell r="J78">
            <v>99</v>
          </cell>
          <cell r="K78">
            <v>105</v>
          </cell>
          <cell r="L78">
            <v>101</v>
          </cell>
          <cell r="M78">
            <v>69</v>
          </cell>
          <cell r="N78">
            <v>0</v>
          </cell>
          <cell r="S78">
            <v>374</v>
          </cell>
          <cell r="T78">
            <v>52</v>
          </cell>
          <cell r="U78">
            <v>126</v>
          </cell>
          <cell r="V78">
            <v>59</v>
          </cell>
          <cell r="W78">
            <v>47</v>
          </cell>
          <cell r="X78">
            <v>90</v>
          </cell>
          <cell r="AC78">
            <v>374</v>
          </cell>
          <cell r="AD78">
            <v>52</v>
          </cell>
          <cell r="AE78">
            <v>58</v>
          </cell>
          <cell r="AF78">
            <v>59</v>
          </cell>
          <cell r="AG78">
            <v>47</v>
          </cell>
          <cell r="AH78">
            <v>158</v>
          </cell>
          <cell r="AL78">
            <v>0</v>
          </cell>
          <cell r="AM78">
            <v>68</v>
          </cell>
          <cell r="AN78">
            <v>0</v>
          </cell>
          <cell r="AO78">
            <v>0</v>
          </cell>
          <cell r="AP78">
            <v>-68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F78">
            <v>68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68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</row>
        <row r="79">
          <cell r="I79">
            <v>88</v>
          </cell>
          <cell r="J79">
            <v>45</v>
          </cell>
          <cell r="K79">
            <v>0</v>
          </cell>
          <cell r="L79">
            <v>12</v>
          </cell>
          <cell r="M79">
            <v>25</v>
          </cell>
          <cell r="N79">
            <v>6</v>
          </cell>
          <cell r="S79">
            <v>90</v>
          </cell>
          <cell r="T79">
            <v>64</v>
          </cell>
          <cell r="U79">
            <v>0</v>
          </cell>
          <cell r="V79">
            <v>0</v>
          </cell>
          <cell r="W79">
            <v>0</v>
          </cell>
          <cell r="X79">
            <v>26</v>
          </cell>
          <cell r="AC79">
            <v>88</v>
          </cell>
          <cell r="AD79">
            <v>45</v>
          </cell>
          <cell r="AE79">
            <v>0</v>
          </cell>
          <cell r="AF79">
            <v>0</v>
          </cell>
          <cell r="AG79">
            <v>0</v>
          </cell>
          <cell r="AH79">
            <v>43</v>
          </cell>
          <cell r="AL79">
            <v>19</v>
          </cell>
          <cell r="AM79">
            <v>0</v>
          </cell>
          <cell r="AN79">
            <v>0</v>
          </cell>
          <cell r="AO79">
            <v>0</v>
          </cell>
          <cell r="AP79">
            <v>-17</v>
          </cell>
          <cell r="AR79">
            <v>17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17</v>
          </cell>
          <cell r="AY79">
            <v>19</v>
          </cell>
          <cell r="AZ79">
            <v>19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</row>
        <row r="80">
          <cell r="I80">
            <v>36</v>
          </cell>
          <cell r="J80">
            <v>8</v>
          </cell>
          <cell r="K80">
            <v>0</v>
          </cell>
          <cell r="L80">
            <v>7</v>
          </cell>
          <cell r="M80">
            <v>7</v>
          </cell>
          <cell r="N80">
            <v>14</v>
          </cell>
          <cell r="S80">
            <v>35</v>
          </cell>
          <cell r="T80">
            <v>29</v>
          </cell>
          <cell r="U80">
            <v>0</v>
          </cell>
          <cell r="V80">
            <v>0</v>
          </cell>
          <cell r="W80">
            <v>0</v>
          </cell>
          <cell r="X80">
            <v>6</v>
          </cell>
          <cell r="AC80">
            <v>36</v>
          </cell>
          <cell r="AD80">
            <v>8</v>
          </cell>
          <cell r="AE80">
            <v>0</v>
          </cell>
          <cell r="AF80">
            <v>0</v>
          </cell>
          <cell r="AG80">
            <v>0</v>
          </cell>
          <cell r="AH80">
            <v>28</v>
          </cell>
          <cell r="AL80">
            <v>21</v>
          </cell>
          <cell r="AM80">
            <v>0</v>
          </cell>
          <cell r="AN80">
            <v>0</v>
          </cell>
          <cell r="AO80">
            <v>0</v>
          </cell>
          <cell r="AP80">
            <v>-22</v>
          </cell>
          <cell r="AR80">
            <v>22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22</v>
          </cell>
          <cell r="AY80">
            <v>21</v>
          </cell>
          <cell r="AZ80">
            <v>21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</row>
        <row r="81">
          <cell r="I81">
            <v>33</v>
          </cell>
          <cell r="J81">
            <v>20</v>
          </cell>
          <cell r="K81">
            <v>0</v>
          </cell>
          <cell r="L81">
            <v>5</v>
          </cell>
          <cell r="M81">
            <v>4</v>
          </cell>
          <cell r="N81">
            <v>4</v>
          </cell>
          <cell r="S81">
            <v>34</v>
          </cell>
          <cell r="T81">
            <v>26</v>
          </cell>
          <cell r="U81">
            <v>0</v>
          </cell>
          <cell r="V81">
            <v>0</v>
          </cell>
          <cell r="W81">
            <v>0</v>
          </cell>
          <cell r="X81">
            <v>8</v>
          </cell>
          <cell r="AC81">
            <v>33</v>
          </cell>
          <cell r="AD81">
            <v>20</v>
          </cell>
          <cell r="AE81">
            <v>0</v>
          </cell>
          <cell r="AF81">
            <v>0</v>
          </cell>
          <cell r="AG81">
            <v>0</v>
          </cell>
          <cell r="AH81">
            <v>13</v>
          </cell>
          <cell r="AL81">
            <v>6</v>
          </cell>
          <cell r="AM81">
            <v>0</v>
          </cell>
          <cell r="AN81">
            <v>0</v>
          </cell>
          <cell r="AO81">
            <v>0</v>
          </cell>
          <cell r="AP81">
            <v>-5</v>
          </cell>
          <cell r="AR81">
            <v>7</v>
          </cell>
          <cell r="AS81">
            <v>2</v>
          </cell>
          <cell r="AT81">
            <v>0</v>
          </cell>
          <cell r="AU81">
            <v>0</v>
          </cell>
          <cell r="AV81">
            <v>0</v>
          </cell>
          <cell r="AW81">
            <v>5</v>
          </cell>
          <cell r="AY81">
            <v>8</v>
          </cell>
          <cell r="AZ81">
            <v>8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</row>
        <row r="82">
          <cell r="I82">
            <v>48</v>
          </cell>
          <cell r="J82">
            <v>24</v>
          </cell>
          <cell r="K82">
            <v>0</v>
          </cell>
          <cell r="L82">
            <v>10</v>
          </cell>
          <cell r="M82">
            <v>6</v>
          </cell>
          <cell r="N82">
            <v>8</v>
          </cell>
          <cell r="S82">
            <v>46</v>
          </cell>
          <cell r="T82">
            <v>32</v>
          </cell>
          <cell r="U82">
            <v>0</v>
          </cell>
          <cell r="V82">
            <v>0</v>
          </cell>
          <cell r="W82">
            <v>0</v>
          </cell>
          <cell r="X82">
            <v>14</v>
          </cell>
          <cell r="AC82">
            <v>48</v>
          </cell>
          <cell r="AD82">
            <v>24</v>
          </cell>
          <cell r="AE82">
            <v>0</v>
          </cell>
          <cell r="AF82">
            <v>0</v>
          </cell>
          <cell r="AG82">
            <v>0</v>
          </cell>
          <cell r="AH82">
            <v>24</v>
          </cell>
          <cell r="AL82">
            <v>8</v>
          </cell>
          <cell r="AM82">
            <v>0</v>
          </cell>
          <cell r="AN82">
            <v>0</v>
          </cell>
          <cell r="AO82">
            <v>0</v>
          </cell>
          <cell r="AP82">
            <v>-10</v>
          </cell>
          <cell r="AR82">
            <v>10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10</v>
          </cell>
          <cell r="AY82">
            <v>8</v>
          </cell>
          <cell r="AZ82">
            <v>8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</row>
        <row r="83">
          <cell r="I83">
            <v>74</v>
          </cell>
          <cell r="J83">
            <v>22</v>
          </cell>
          <cell r="K83">
            <v>43</v>
          </cell>
          <cell r="L83">
            <v>3</v>
          </cell>
          <cell r="M83">
            <v>6</v>
          </cell>
          <cell r="N83">
            <v>0</v>
          </cell>
          <cell r="S83">
            <v>74</v>
          </cell>
          <cell r="T83">
            <v>23</v>
          </cell>
          <cell r="U83">
            <v>2</v>
          </cell>
          <cell r="V83">
            <v>23</v>
          </cell>
          <cell r="W83">
            <v>20</v>
          </cell>
          <cell r="X83">
            <v>6</v>
          </cell>
          <cell r="AC83">
            <v>74</v>
          </cell>
          <cell r="AD83">
            <v>21</v>
          </cell>
          <cell r="AE83">
            <v>2</v>
          </cell>
          <cell r="AF83">
            <v>24</v>
          </cell>
          <cell r="AG83">
            <v>20</v>
          </cell>
          <cell r="AH83">
            <v>7</v>
          </cell>
          <cell r="AL83">
            <v>2</v>
          </cell>
          <cell r="AM83">
            <v>0</v>
          </cell>
          <cell r="AN83">
            <v>-1</v>
          </cell>
          <cell r="AO83">
            <v>0</v>
          </cell>
          <cell r="AP83">
            <v>-1</v>
          </cell>
          <cell r="AR83">
            <v>2</v>
          </cell>
          <cell r="AS83">
            <v>0</v>
          </cell>
          <cell r="AT83">
            <v>0</v>
          </cell>
          <cell r="AU83">
            <v>1</v>
          </cell>
          <cell r="AV83">
            <v>0</v>
          </cell>
          <cell r="AW83">
            <v>1</v>
          </cell>
          <cell r="AY83">
            <v>2</v>
          </cell>
          <cell r="AZ83">
            <v>2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</row>
        <row r="84">
          <cell r="I84">
            <v>35</v>
          </cell>
          <cell r="J84">
            <v>8</v>
          </cell>
          <cell r="K84">
            <v>16</v>
          </cell>
          <cell r="L84">
            <v>1</v>
          </cell>
          <cell r="M84">
            <v>5</v>
          </cell>
          <cell r="N84">
            <v>5</v>
          </cell>
          <cell r="S84">
            <v>35</v>
          </cell>
          <cell r="T84">
            <v>13</v>
          </cell>
          <cell r="U84">
            <v>0</v>
          </cell>
          <cell r="V84">
            <v>10</v>
          </cell>
          <cell r="W84">
            <v>7</v>
          </cell>
          <cell r="X84">
            <v>5</v>
          </cell>
          <cell r="AC84">
            <v>35</v>
          </cell>
          <cell r="AD84">
            <v>7</v>
          </cell>
          <cell r="AE84">
            <v>0</v>
          </cell>
          <cell r="AF84">
            <v>10</v>
          </cell>
          <cell r="AG84">
            <v>7</v>
          </cell>
          <cell r="AH84">
            <v>11</v>
          </cell>
          <cell r="AL84">
            <v>6</v>
          </cell>
          <cell r="AM84">
            <v>0</v>
          </cell>
          <cell r="AN84">
            <v>0</v>
          </cell>
          <cell r="AO84">
            <v>0</v>
          </cell>
          <cell r="AP84">
            <v>-6</v>
          </cell>
          <cell r="AR84">
            <v>6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6</v>
          </cell>
          <cell r="AY84">
            <v>6</v>
          </cell>
          <cell r="AZ84">
            <v>6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</row>
        <row r="85">
          <cell r="I85">
            <v>46</v>
          </cell>
          <cell r="J85">
            <v>20</v>
          </cell>
          <cell r="K85">
            <v>18</v>
          </cell>
          <cell r="L85">
            <v>3</v>
          </cell>
          <cell r="M85">
            <v>5</v>
          </cell>
          <cell r="N85">
            <v>0</v>
          </cell>
          <cell r="S85">
            <v>46</v>
          </cell>
          <cell r="T85">
            <v>18</v>
          </cell>
          <cell r="U85">
            <v>3</v>
          </cell>
          <cell r="V85">
            <v>12</v>
          </cell>
          <cell r="W85">
            <v>8</v>
          </cell>
          <cell r="X85">
            <v>5</v>
          </cell>
          <cell r="AC85">
            <v>46</v>
          </cell>
          <cell r="AD85">
            <v>15</v>
          </cell>
          <cell r="AE85">
            <v>3</v>
          </cell>
          <cell r="AF85">
            <v>13</v>
          </cell>
          <cell r="AG85">
            <v>8</v>
          </cell>
          <cell r="AH85">
            <v>7</v>
          </cell>
          <cell r="AL85">
            <v>3</v>
          </cell>
          <cell r="AM85">
            <v>0</v>
          </cell>
          <cell r="AN85">
            <v>-1</v>
          </cell>
          <cell r="AO85">
            <v>0</v>
          </cell>
          <cell r="AP85">
            <v>-2</v>
          </cell>
          <cell r="AR85">
            <v>3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2</v>
          </cell>
          <cell r="AY85">
            <v>3</v>
          </cell>
          <cell r="AZ85">
            <v>3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</row>
        <row r="88">
          <cell r="I88">
            <v>2</v>
          </cell>
          <cell r="J88">
            <v>0</v>
          </cell>
          <cell r="K88">
            <v>1</v>
          </cell>
          <cell r="L88">
            <v>1</v>
          </cell>
          <cell r="M88">
            <v>0</v>
          </cell>
          <cell r="N88">
            <v>0</v>
          </cell>
          <cell r="S88">
            <v>2</v>
          </cell>
          <cell r="T88">
            <v>0</v>
          </cell>
          <cell r="U88">
            <v>0</v>
          </cell>
          <cell r="V88">
            <v>1</v>
          </cell>
          <cell r="W88">
            <v>1</v>
          </cell>
          <cell r="X88">
            <v>0</v>
          </cell>
          <cell r="AC88">
            <v>2</v>
          </cell>
          <cell r="AD88">
            <v>0</v>
          </cell>
          <cell r="AE88">
            <v>0</v>
          </cell>
          <cell r="AF88">
            <v>1</v>
          </cell>
          <cell r="AG88">
            <v>1</v>
          </cell>
          <cell r="AH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</row>
        <row r="89"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</row>
        <row r="91">
          <cell r="I91">
            <v>85.442999999999998</v>
          </cell>
          <cell r="J91">
            <v>52.078700000000005</v>
          </cell>
          <cell r="K91">
            <v>7.3863000000000003</v>
          </cell>
          <cell r="L91">
            <v>7.218099999999998</v>
          </cell>
          <cell r="M91">
            <v>18.759900000000002</v>
          </cell>
          <cell r="N91">
            <v>0</v>
          </cell>
          <cell r="S91">
            <v>92.943100000000001</v>
          </cell>
          <cell r="T91">
            <v>63.645199999999988</v>
          </cell>
          <cell r="U91">
            <v>0</v>
          </cell>
          <cell r="V91">
            <v>1.0758999999999999</v>
          </cell>
          <cell r="W91">
            <v>11.123899999999999</v>
          </cell>
          <cell r="X91">
            <v>17.098100000000002</v>
          </cell>
          <cell r="AC91">
            <v>85.442999999999998</v>
          </cell>
          <cell r="AD91">
            <v>52.078700000000005</v>
          </cell>
          <cell r="AE91">
            <v>0</v>
          </cell>
          <cell r="AF91">
            <v>1.0758999999999999</v>
          </cell>
          <cell r="AG91">
            <v>9.8242999999999991</v>
          </cell>
          <cell r="AH91">
            <v>22.464099999999998</v>
          </cell>
          <cell r="AL91">
            <v>11.566499999999984</v>
          </cell>
          <cell r="AM91">
            <v>0</v>
          </cell>
          <cell r="AN91">
            <v>0</v>
          </cell>
          <cell r="AO91">
            <v>1.2995999999999999</v>
          </cell>
          <cell r="AP91">
            <v>-5.3659999999999961</v>
          </cell>
          <cell r="AR91">
            <v>5.3659999999999997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5.3659999999999997</v>
          </cell>
          <cell r="AY91">
            <v>12.866099999999998</v>
          </cell>
          <cell r="AZ91">
            <v>11.566499999999998</v>
          </cell>
          <cell r="BA91">
            <v>0</v>
          </cell>
          <cell r="BB91">
            <v>0</v>
          </cell>
          <cell r="BC91">
            <v>1.2995999999999999</v>
          </cell>
          <cell r="BD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</row>
        <row r="92">
          <cell r="I92">
            <v>46.190699999999964</v>
          </cell>
          <cell r="J92">
            <v>44.308699999999959</v>
          </cell>
          <cell r="K92">
            <v>1.4747000000000001</v>
          </cell>
          <cell r="L92">
            <v>0.31730000000000003</v>
          </cell>
          <cell r="M92">
            <v>0.09</v>
          </cell>
          <cell r="N92">
            <v>0</v>
          </cell>
          <cell r="S92">
            <v>46.190699999999964</v>
          </cell>
          <cell r="T92">
            <v>44.308699999999966</v>
          </cell>
          <cell r="U92">
            <v>0</v>
          </cell>
          <cell r="V92">
            <v>1.4747000000000001</v>
          </cell>
          <cell r="W92">
            <v>0</v>
          </cell>
          <cell r="X92">
            <v>0.4073</v>
          </cell>
          <cell r="AC92">
            <v>46.190699999999957</v>
          </cell>
          <cell r="AD92">
            <v>44.308699999999959</v>
          </cell>
          <cell r="AE92">
            <v>0</v>
          </cell>
          <cell r="AF92">
            <v>1.4747000000000001</v>
          </cell>
          <cell r="AG92">
            <v>0</v>
          </cell>
          <cell r="AH92">
            <v>0.4073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</row>
        <row r="93">
          <cell r="I93">
            <v>41.936500000000009</v>
          </cell>
          <cell r="J93">
            <v>40.626000000000012</v>
          </cell>
          <cell r="K93">
            <v>1.3104999999999998</v>
          </cell>
          <cell r="L93">
            <v>0</v>
          </cell>
          <cell r="M93">
            <v>0</v>
          </cell>
          <cell r="N93">
            <v>0</v>
          </cell>
          <cell r="S93">
            <v>41.936500000000009</v>
          </cell>
          <cell r="T93">
            <v>40.55660000000001</v>
          </cell>
          <cell r="U93">
            <v>6.9400000000000003E-2</v>
          </cell>
          <cell r="V93">
            <v>1.3104999999999998</v>
          </cell>
          <cell r="W93">
            <v>0</v>
          </cell>
          <cell r="X93">
            <v>0</v>
          </cell>
          <cell r="AC93">
            <v>41.936500000000009</v>
          </cell>
          <cell r="AD93">
            <v>40.55660000000001</v>
          </cell>
          <cell r="AE93">
            <v>6.9400000000000003E-2</v>
          </cell>
          <cell r="AF93">
            <v>1.3104999999999998</v>
          </cell>
          <cell r="AG93">
            <v>0</v>
          </cell>
          <cell r="AH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</row>
        <row r="94">
          <cell r="I94">
            <v>4.208899999999999</v>
          </cell>
          <cell r="J94">
            <v>3.712499999999999</v>
          </cell>
          <cell r="K94">
            <v>0.49640000000000001</v>
          </cell>
          <cell r="L94">
            <v>0</v>
          </cell>
          <cell r="M94">
            <v>0</v>
          </cell>
          <cell r="N94">
            <v>0</v>
          </cell>
          <cell r="S94">
            <v>4.208899999999999</v>
          </cell>
          <cell r="T94">
            <v>3.712499999999999</v>
          </cell>
          <cell r="U94">
            <v>0</v>
          </cell>
          <cell r="V94">
            <v>0.49640000000000001</v>
          </cell>
          <cell r="W94">
            <v>0</v>
          </cell>
          <cell r="X94">
            <v>0</v>
          </cell>
          <cell r="AC94">
            <v>4.208899999999999</v>
          </cell>
          <cell r="AD94">
            <v>3.712499999999999</v>
          </cell>
          <cell r="AE94">
            <v>0</v>
          </cell>
          <cell r="AF94">
            <v>0.49640000000000001</v>
          </cell>
          <cell r="AG94">
            <v>0</v>
          </cell>
          <cell r="AH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</row>
        <row r="95">
          <cell r="I95">
            <v>701.94730000000015</v>
          </cell>
          <cell r="J95">
            <v>170.76969999999977</v>
          </cell>
          <cell r="K95">
            <v>361.84090000000032</v>
          </cell>
          <cell r="L95">
            <v>2.9767000000000001</v>
          </cell>
          <cell r="M95">
            <v>53.932799999999993</v>
          </cell>
          <cell r="N95">
            <v>112.42719999999997</v>
          </cell>
          <cell r="S95">
            <v>700.93380000000002</v>
          </cell>
          <cell r="T95">
            <v>337.61789999999985</v>
          </cell>
          <cell r="U95">
            <v>42.350899999999989</v>
          </cell>
          <cell r="V95">
            <v>178.11670000000009</v>
          </cell>
          <cell r="W95">
            <v>57.029700000000041</v>
          </cell>
          <cell r="X95">
            <v>85.818600000000004</v>
          </cell>
          <cell r="AC95">
            <v>701.94729999999981</v>
          </cell>
          <cell r="AD95">
            <v>120.3651999999999</v>
          </cell>
          <cell r="AE95">
            <v>50.404499999999999</v>
          </cell>
          <cell r="AF95">
            <v>307.60509999999982</v>
          </cell>
          <cell r="AG95">
            <v>57.029700000000041</v>
          </cell>
          <cell r="AH95">
            <v>166.54280000000006</v>
          </cell>
          <cell r="AL95">
            <v>217.25269999999995</v>
          </cell>
          <cell r="AM95">
            <v>-8.0536000000000101</v>
          </cell>
          <cell r="AN95">
            <v>-129.48839999999973</v>
          </cell>
          <cell r="AO95">
            <v>0</v>
          </cell>
          <cell r="AP95">
            <v>-80.724200000000053</v>
          </cell>
          <cell r="AR95">
            <v>217.21119999999991</v>
          </cell>
          <cell r="AS95">
            <v>0</v>
          </cell>
          <cell r="AT95">
            <v>8.0536000000000012</v>
          </cell>
          <cell r="AU95">
            <v>129.4883999999999</v>
          </cell>
          <cell r="AV95">
            <v>0</v>
          </cell>
          <cell r="AW95">
            <v>79.669200000000018</v>
          </cell>
          <cell r="AY95">
            <v>217.25269999999998</v>
          </cell>
          <cell r="AZ95">
            <v>217.25269999999998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R95">
            <v>1.0549999999999999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1.0549999999999999</v>
          </cell>
        </row>
        <row r="96">
          <cell r="I96">
            <v>166.07480000000004</v>
          </cell>
          <cell r="J96">
            <v>49.926900000000046</v>
          </cell>
          <cell r="K96">
            <v>30.605900000000002</v>
          </cell>
          <cell r="L96">
            <v>25.436899999999994</v>
          </cell>
          <cell r="M96">
            <v>20.424899999999997</v>
          </cell>
          <cell r="N96">
            <v>39.680199999999992</v>
          </cell>
          <cell r="S96">
            <v>166.07480000000001</v>
          </cell>
          <cell r="T96">
            <v>80.842799999999997</v>
          </cell>
          <cell r="U96">
            <v>8.764300000000004</v>
          </cell>
          <cell r="V96">
            <v>30.605900000000002</v>
          </cell>
          <cell r="W96">
            <v>25.436899999999994</v>
          </cell>
          <cell r="X96">
            <v>20.424899999999997</v>
          </cell>
          <cell r="AC96">
            <v>166.07480000000004</v>
          </cell>
          <cell r="AD96">
            <v>41.162600000000019</v>
          </cell>
          <cell r="AE96">
            <v>8.764300000000004</v>
          </cell>
          <cell r="AF96">
            <v>30.605900000000002</v>
          </cell>
          <cell r="AG96">
            <v>25.436899999999994</v>
          </cell>
          <cell r="AH96">
            <v>60.105100000000007</v>
          </cell>
          <cell r="AL96">
            <v>39.680199999999978</v>
          </cell>
          <cell r="AM96">
            <v>0</v>
          </cell>
          <cell r="AN96">
            <v>0</v>
          </cell>
          <cell r="AO96">
            <v>0</v>
          </cell>
          <cell r="AP96">
            <v>-39.680200000000013</v>
          </cell>
          <cell r="AR96">
            <v>39.680199999999992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39.680199999999992</v>
          </cell>
          <cell r="AY96">
            <v>39.680199999999992</v>
          </cell>
          <cell r="AZ96">
            <v>39.680199999999992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</row>
        <row r="97">
          <cell r="I97">
            <v>354.21710000000013</v>
          </cell>
          <cell r="J97">
            <v>216.41770000000002</v>
          </cell>
          <cell r="K97">
            <v>102.2529000000001</v>
          </cell>
          <cell r="L97">
            <v>0</v>
          </cell>
          <cell r="M97">
            <v>35.546499999999988</v>
          </cell>
          <cell r="N97">
            <v>0</v>
          </cell>
          <cell r="S97">
            <v>348.66010000000011</v>
          </cell>
          <cell r="T97">
            <v>183.23400000000007</v>
          </cell>
          <cell r="U97">
            <v>82.431899999999985</v>
          </cell>
          <cell r="V97">
            <v>47.447700000000026</v>
          </cell>
          <cell r="W97">
            <v>0</v>
          </cell>
          <cell r="X97">
            <v>35.546499999999988</v>
          </cell>
          <cell r="AC97">
            <v>354.21710000000002</v>
          </cell>
          <cell r="AD97">
            <v>188.79100000000005</v>
          </cell>
          <cell r="AE97">
            <v>82.431899999999985</v>
          </cell>
          <cell r="AF97">
            <v>47.447700000000026</v>
          </cell>
          <cell r="AG97">
            <v>0</v>
          </cell>
          <cell r="AH97">
            <v>35.546499999999988</v>
          </cell>
          <cell r="AL97">
            <v>-5.5569999999999879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R97">
            <v>5.5570000000000004</v>
          </cell>
          <cell r="BS97">
            <v>5.5570000000000004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</row>
        <row r="98">
          <cell r="I98">
            <v>280.26610000000016</v>
          </cell>
          <cell r="J98">
            <v>97.222300000000089</v>
          </cell>
          <cell r="K98">
            <v>116.50380000000008</v>
          </cell>
          <cell r="L98">
            <v>26.546400000000002</v>
          </cell>
          <cell r="M98">
            <v>0</v>
          </cell>
          <cell r="N98">
            <v>39.993600000000008</v>
          </cell>
          <cell r="S98">
            <v>280.22460000000012</v>
          </cell>
          <cell r="T98">
            <v>136.07200000000009</v>
          </cell>
          <cell r="U98">
            <v>1.1024</v>
          </cell>
          <cell r="V98">
            <v>69.05980000000001</v>
          </cell>
          <cell r="W98">
            <v>47.444000000000003</v>
          </cell>
          <cell r="X98">
            <v>26.546400000000002</v>
          </cell>
          <cell r="AC98">
            <v>280.26610000000011</v>
          </cell>
          <cell r="AD98">
            <v>96.119900000000086</v>
          </cell>
          <cell r="AE98">
            <v>1.1024</v>
          </cell>
          <cell r="AF98">
            <v>69.05980000000001</v>
          </cell>
          <cell r="AG98">
            <v>47.444000000000003</v>
          </cell>
          <cell r="AH98">
            <v>66.54000000000002</v>
          </cell>
          <cell r="AL98">
            <v>39.952100000000002</v>
          </cell>
          <cell r="AM98">
            <v>0</v>
          </cell>
          <cell r="AN98">
            <v>0</v>
          </cell>
          <cell r="AO98">
            <v>0</v>
          </cell>
          <cell r="AP98">
            <v>-39.993600000000015</v>
          </cell>
          <cell r="AR98">
            <v>39.993600000000008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39.993600000000008</v>
          </cell>
          <cell r="AY98">
            <v>39.952100000000002</v>
          </cell>
          <cell r="AZ98">
            <v>39.952100000000002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</row>
        <row r="99">
          <cell r="I99">
            <v>655.15644039366532</v>
          </cell>
          <cell r="J99">
            <v>297.78793917395745</v>
          </cell>
          <cell r="K99">
            <v>98.827391473639437</v>
          </cell>
          <cell r="L99">
            <v>24.86661935242342</v>
          </cell>
          <cell r="M99">
            <v>85.343041908797304</v>
          </cell>
          <cell r="N99">
            <v>148.33144848484767</v>
          </cell>
          <cell r="S99">
            <v>654.10144039367458</v>
          </cell>
          <cell r="T99">
            <v>426.33148578410595</v>
          </cell>
          <cell r="U99">
            <v>29.185859656117778</v>
          </cell>
          <cell r="V99">
            <v>14.670283006135566</v>
          </cell>
          <cell r="W99">
            <v>34.17276459158213</v>
          </cell>
          <cell r="X99">
            <v>149.7410473557332</v>
          </cell>
          <cell r="AC99">
            <v>655.15644039366373</v>
          </cell>
          <cell r="AD99">
            <v>262.13618257221998</v>
          </cell>
          <cell r="AE99">
            <v>42.894523268996132</v>
          </cell>
          <cell r="AF99">
            <v>58.634123106386312</v>
          </cell>
          <cell r="AG99">
            <v>43.501756070278901</v>
          </cell>
          <cell r="AH99">
            <v>247.98985537578247</v>
          </cell>
          <cell r="AL99">
            <v>164.19530321188597</v>
          </cell>
          <cell r="AM99">
            <v>-13.708663612878354</v>
          </cell>
          <cell r="AN99">
            <v>-43.963840100250749</v>
          </cell>
          <cell r="AO99">
            <v>-9.3289914786967714</v>
          </cell>
          <cell r="AP99">
            <v>-98.248808020049267</v>
          </cell>
          <cell r="AR99">
            <v>217.25269999999952</v>
          </cell>
          <cell r="AS99">
            <v>53.057396788123931</v>
          </cell>
          <cell r="AT99">
            <v>13.708663612878336</v>
          </cell>
          <cell r="AU99">
            <v>43.963840100250664</v>
          </cell>
          <cell r="AV99">
            <v>9.3289914786967394</v>
          </cell>
          <cell r="AW99">
            <v>97.193808020049858</v>
          </cell>
          <cell r="AY99">
            <v>217.25269999999998</v>
          </cell>
          <cell r="AZ99">
            <v>217.25269999999998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R99">
            <v>1.0549999999999999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1.0549999999999999</v>
          </cell>
        </row>
        <row r="100">
          <cell r="I100">
            <v>182.60600682855545</v>
          </cell>
          <cell r="J100">
            <v>73.024905096350182</v>
          </cell>
          <cell r="K100">
            <v>28.090558109756103</v>
          </cell>
          <cell r="L100">
            <v>3.7221899999999994</v>
          </cell>
          <cell r="M100">
            <v>13.410947499999994</v>
          </cell>
          <cell r="N100">
            <v>64.357406122449163</v>
          </cell>
          <cell r="S100">
            <v>182.60600682855505</v>
          </cell>
          <cell r="T100">
            <v>111.46437509634994</v>
          </cell>
          <cell r="U100">
            <v>1.5509125000000001</v>
          </cell>
          <cell r="V100">
            <v>24.494070060975616</v>
          </cell>
          <cell r="W100">
            <v>6.0779480487804864</v>
          </cell>
          <cell r="X100">
            <v>39.018701122449002</v>
          </cell>
          <cell r="AC100">
            <v>182.60600682855528</v>
          </cell>
          <cell r="AD100">
            <v>71.784175096350168</v>
          </cell>
          <cell r="AE100">
            <v>1.5509125000000001</v>
          </cell>
          <cell r="AF100">
            <v>24.494070060975616</v>
          </cell>
          <cell r="AG100">
            <v>6.0779480487804864</v>
          </cell>
          <cell r="AH100">
            <v>78.698901122449016</v>
          </cell>
          <cell r="AL100">
            <v>39.680199999999772</v>
          </cell>
          <cell r="AM100">
            <v>0</v>
          </cell>
          <cell r="AN100">
            <v>0</v>
          </cell>
          <cell r="AO100">
            <v>0</v>
          </cell>
          <cell r="AP100">
            <v>-39.680200000000013</v>
          </cell>
          <cell r="AR100">
            <v>39.680199999999985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39.680199999999985</v>
          </cell>
          <cell r="AY100">
            <v>39.680199999999999</v>
          </cell>
          <cell r="AZ100">
            <v>39.680199999999999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</row>
        <row r="101">
          <cell r="I101">
            <v>304.44314999999989</v>
          </cell>
          <cell r="J101">
            <v>149.87334702670711</v>
          </cell>
          <cell r="K101">
            <v>22.24743977587821</v>
          </cell>
          <cell r="L101">
            <v>41.287652439024328</v>
          </cell>
          <cell r="M101">
            <v>54.028772296851827</v>
          </cell>
          <cell r="N101">
            <v>37.005938461538392</v>
          </cell>
          <cell r="S101">
            <v>298.88615000000027</v>
          </cell>
          <cell r="T101">
            <v>133.83761016986566</v>
          </cell>
          <cell r="U101">
            <v>15.198051085291681</v>
          </cell>
          <cell r="V101">
            <v>8.5538973404714156</v>
          </cell>
          <cell r="W101">
            <v>43.491546749795738</v>
          </cell>
          <cell r="X101">
            <v>97.805044654575809</v>
          </cell>
          <cell r="AC101">
            <v>304.44315000000029</v>
          </cell>
          <cell r="AD101">
            <v>133.83761016986566</v>
          </cell>
          <cell r="AE101">
            <v>20.755051085291658</v>
          </cell>
          <cell r="AF101">
            <v>8.5538973404714156</v>
          </cell>
          <cell r="AG101">
            <v>43.491546749795738</v>
          </cell>
          <cell r="AH101">
            <v>97.805044654575823</v>
          </cell>
          <cell r="AL101">
            <v>0</v>
          </cell>
          <cell r="AM101">
            <v>-5.5569999999999773</v>
          </cell>
          <cell r="AN101">
            <v>0</v>
          </cell>
          <cell r="AO101">
            <v>0</v>
          </cell>
          <cell r="AP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R101">
            <v>5.5570000000000004</v>
          </cell>
          <cell r="BS101">
            <v>0</v>
          </cell>
          <cell r="BT101">
            <v>5.5570000000000004</v>
          </cell>
          <cell r="BU101">
            <v>0</v>
          </cell>
          <cell r="BV101">
            <v>0</v>
          </cell>
          <cell r="BW101">
            <v>0</v>
          </cell>
        </row>
        <row r="102">
          <cell r="I102">
            <v>360.29910277777572</v>
          </cell>
          <cell r="J102">
            <v>240.1624577030712</v>
          </cell>
          <cell r="K102">
            <v>9.7073469802555152</v>
          </cell>
          <cell r="L102">
            <v>0.42188823529411762</v>
          </cell>
          <cell r="M102">
            <v>12.43169999999999</v>
          </cell>
          <cell r="N102">
            <v>97.575709859154898</v>
          </cell>
          <cell r="S102">
            <v>360.29910277777662</v>
          </cell>
          <cell r="T102">
            <v>243.11598801484715</v>
          </cell>
          <cell r="U102">
            <v>34.682687335283603</v>
          </cell>
          <cell r="V102">
            <v>9.8306555236728848</v>
          </cell>
          <cell r="W102">
            <v>2.6144620448179268</v>
          </cell>
          <cell r="X102">
            <v>70.055309859155102</v>
          </cell>
          <cell r="AC102">
            <v>360.29910277777611</v>
          </cell>
          <cell r="AD102">
            <v>203.16388801484675</v>
          </cell>
          <cell r="AE102">
            <v>34.682687335283603</v>
          </cell>
          <cell r="AF102">
            <v>9.8306555236728848</v>
          </cell>
          <cell r="AG102">
            <v>2.6144620448179268</v>
          </cell>
          <cell r="AH102">
            <v>110.00740985915495</v>
          </cell>
          <cell r="AL102">
            <v>39.952100000000399</v>
          </cell>
          <cell r="AM102">
            <v>0</v>
          </cell>
          <cell r="AN102">
            <v>0</v>
          </cell>
          <cell r="AO102">
            <v>0</v>
          </cell>
          <cell r="AP102">
            <v>-39.952099999999845</v>
          </cell>
          <cell r="AR102">
            <v>39.952100000000073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39.952100000000073</v>
          </cell>
          <cell r="AY102">
            <v>39.952100000000058</v>
          </cell>
          <cell r="AZ102">
            <v>39.952100000000058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</row>
        <row r="103">
          <cell r="I103">
            <v>1657</v>
          </cell>
          <cell r="J103">
            <v>682</v>
          </cell>
          <cell r="K103">
            <v>363</v>
          </cell>
          <cell r="L103">
            <v>40</v>
          </cell>
          <cell r="M103">
            <v>472</v>
          </cell>
          <cell r="N103">
            <v>100</v>
          </cell>
          <cell r="S103">
            <v>1652</v>
          </cell>
          <cell r="T103">
            <v>815</v>
          </cell>
          <cell r="U103">
            <v>371</v>
          </cell>
          <cell r="V103">
            <v>286</v>
          </cell>
          <cell r="W103">
            <v>40</v>
          </cell>
          <cell r="X103">
            <v>140</v>
          </cell>
          <cell r="AC103">
            <v>1657</v>
          </cell>
          <cell r="AD103">
            <v>532</v>
          </cell>
          <cell r="AE103">
            <v>220</v>
          </cell>
          <cell r="AF103">
            <v>286</v>
          </cell>
          <cell r="AG103">
            <v>40</v>
          </cell>
          <cell r="AH103">
            <v>579</v>
          </cell>
          <cell r="AL103">
            <v>283</v>
          </cell>
          <cell r="AM103">
            <v>151</v>
          </cell>
          <cell r="AN103">
            <v>0</v>
          </cell>
          <cell r="AO103">
            <v>0</v>
          </cell>
          <cell r="AP103">
            <v>-439</v>
          </cell>
          <cell r="AR103">
            <v>283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283</v>
          </cell>
          <cell r="AY103">
            <v>283</v>
          </cell>
          <cell r="AZ103">
            <v>283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F103">
            <v>152</v>
          </cell>
          <cell r="BG103">
            <v>0</v>
          </cell>
          <cell r="BH103">
            <v>1</v>
          </cell>
          <cell r="BI103">
            <v>0</v>
          </cell>
          <cell r="BJ103">
            <v>0</v>
          </cell>
          <cell r="BK103">
            <v>151</v>
          </cell>
          <cell r="BR103">
            <v>5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</v>
          </cell>
        </row>
        <row r="104">
          <cell r="I104">
            <v>410</v>
          </cell>
          <cell r="J104">
            <v>160</v>
          </cell>
          <cell r="K104">
            <v>26</v>
          </cell>
          <cell r="L104">
            <v>72</v>
          </cell>
          <cell r="M104">
            <v>49</v>
          </cell>
          <cell r="N104">
            <v>103</v>
          </cell>
          <cell r="S104">
            <v>410</v>
          </cell>
          <cell r="T104">
            <v>160</v>
          </cell>
          <cell r="U104">
            <v>5</v>
          </cell>
          <cell r="V104">
            <v>20</v>
          </cell>
          <cell r="W104">
            <v>76</v>
          </cell>
          <cell r="X104">
            <v>149</v>
          </cell>
          <cell r="AC104">
            <v>410</v>
          </cell>
          <cell r="AD104">
            <v>160</v>
          </cell>
          <cell r="AE104">
            <v>5</v>
          </cell>
          <cell r="AF104">
            <v>20</v>
          </cell>
          <cell r="AG104">
            <v>76</v>
          </cell>
          <cell r="AH104">
            <v>149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</row>
        <row r="105">
          <cell r="I105">
            <v>446</v>
          </cell>
          <cell r="J105">
            <v>69</v>
          </cell>
          <cell r="K105">
            <v>186</v>
          </cell>
          <cell r="L105">
            <v>9</v>
          </cell>
          <cell r="M105">
            <v>167</v>
          </cell>
          <cell r="N105">
            <v>15</v>
          </cell>
          <cell r="S105">
            <v>446</v>
          </cell>
          <cell r="T105">
            <v>62</v>
          </cell>
          <cell r="U105">
            <v>160</v>
          </cell>
          <cell r="V105">
            <v>180</v>
          </cell>
          <cell r="W105">
            <v>13</v>
          </cell>
          <cell r="X105">
            <v>31</v>
          </cell>
          <cell r="AC105">
            <v>446</v>
          </cell>
          <cell r="AD105">
            <v>62</v>
          </cell>
          <cell r="AE105">
            <v>9</v>
          </cell>
          <cell r="AF105">
            <v>180</v>
          </cell>
          <cell r="AG105">
            <v>13</v>
          </cell>
          <cell r="AH105">
            <v>182</v>
          </cell>
          <cell r="AL105">
            <v>0</v>
          </cell>
          <cell r="AM105">
            <v>151</v>
          </cell>
          <cell r="AN105">
            <v>0</v>
          </cell>
          <cell r="AO105">
            <v>0</v>
          </cell>
          <cell r="AP105">
            <v>-151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F105">
            <v>151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151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</row>
        <row r="106">
          <cell r="I106">
            <v>1167</v>
          </cell>
          <cell r="J106">
            <v>835</v>
          </cell>
          <cell r="K106">
            <v>177</v>
          </cell>
          <cell r="L106">
            <v>16</v>
          </cell>
          <cell r="M106">
            <v>134</v>
          </cell>
          <cell r="N106">
            <v>5</v>
          </cell>
          <cell r="S106">
            <v>1157</v>
          </cell>
          <cell r="T106">
            <v>766</v>
          </cell>
          <cell r="U106">
            <v>75</v>
          </cell>
          <cell r="V106">
            <v>146</v>
          </cell>
          <cell r="W106">
            <v>23</v>
          </cell>
          <cell r="X106">
            <v>147</v>
          </cell>
          <cell r="AC106">
            <v>1167</v>
          </cell>
          <cell r="AD106">
            <v>766</v>
          </cell>
          <cell r="AE106">
            <v>75</v>
          </cell>
          <cell r="AF106">
            <v>156</v>
          </cell>
          <cell r="AG106">
            <v>23</v>
          </cell>
          <cell r="AH106">
            <v>147</v>
          </cell>
          <cell r="AL106">
            <v>0</v>
          </cell>
          <cell r="AM106">
            <v>0</v>
          </cell>
          <cell r="AN106">
            <v>-10</v>
          </cell>
          <cell r="AO106">
            <v>0</v>
          </cell>
          <cell r="AP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R106">
            <v>10</v>
          </cell>
          <cell r="BS106">
            <v>0</v>
          </cell>
          <cell r="BT106">
            <v>0</v>
          </cell>
          <cell r="BU106">
            <v>10</v>
          </cell>
          <cell r="BV106">
            <v>0</v>
          </cell>
          <cell r="BW106">
            <v>0</v>
          </cell>
        </row>
      </sheetData>
      <sheetData sheetId="6">
        <row r="23">
          <cell r="I23">
            <v>608676.1084636068</v>
          </cell>
          <cell r="J23">
            <v>98517.083841975866</v>
          </cell>
          <cell r="K23">
            <v>182683.32095124654</v>
          </cell>
          <cell r="L23">
            <v>6155.4357154119498</v>
          </cell>
          <cell r="M23">
            <v>57212.28385813145</v>
          </cell>
          <cell r="N23">
            <v>264107.98409684096</v>
          </cell>
          <cell r="S23">
            <v>794959.8214878802</v>
          </cell>
          <cell r="T23">
            <v>146428.84687191912</v>
          </cell>
          <cell r="U23">
            <v>0</v>
          </cell>
          <cell r="V23">
            <v>0</v>
          </cell>
          <cell r="W23">
            <v>497313.97157112695</v>
          </cell>
          <cell r="X23">
            <v>151217.0030448341</v>
          </cell>
          <cell r="AC23">
            <v>1385446.9314397504</v>
          </cell>
          <cell r="AD23">
            <v>98517.083842604581</v>
          </cell>
          <cell r="AE23">
            <v>0</v>
          </cell>
          <cell r="AF23">
            <v>0</v>
          </cell>
          <cell r="AG23">
            <v>497313.97157112695</v>
          </cell>
          <cell r="AH23">
            <v>789615.87602601899</v>
          </cell>
          <cell r="AK23">
            <v>-590487.10995187028</v>
          </cell>
          <cell r="AL23">
            <v>47911.763029314534</v>
          </cell>
          <cell r="AM23">
            <v>0</v>
          </cell>
          <cell r="AN23">
            <v>0</v>
          </cell>
          <cell r="AO23">
            <v>0</v>
          </cell>
          <cell r="AP23">
            <v>-638398.87298118486</v>
          </cell>
          <cell r="AR23">
            <v>638398.87298118486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638398.87298118486</v>
          </cell>
          <cell r="AY23">
            <v>47911.763029314556</v>
          </cell>
          <cell r="AZ23">
            <v>47911.763029314556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</row>
        <row r="24">
          <cell r="I24">
            <v>2043882.673719445</v>
          </cell>
          <cell r="J24">
            <v>734752.52933567739</v>
          </cell>
          <cell r="K24">
            <v>142316.74328746606</v>
          </cell>
          <cell r="L24">
            <v>0</v>
          </cell>
          <cell r="M24">
            <v>234693.72441773885</v>
          </cell>
          <cell r="N24">
            <v>932119.67667856277</v>
          </cell>
          <cell r="S24">
            <v>1880619.7530113677</v>
          </cell>
          <cell r="T24">
            <v>903848.12565679336</v>
          </cell>
          <cell r="U24">
            <v>0</v>
          </cell>
          <cell r="V24">
            <v>0</v>
          </cell>
          <cell r="W24">
            <v>445901.88659656793</v>
          </cell>
          <cell r="X24">
            <v>530869.74075800634</v>
          </cell>
          <cell r="AC24">
            <v>3974047.2501786975</v>
          </cell>
          <cell r="AD24">
            <v>734752.52933658939</v>
          </cell>
          <cell r="AE24">
            <v>0</v>
          </cell>
          <cell r="AF24">
            <v>0</v>
          </cell>
          <cell r="AG24">
            <v>445901.88659656793</v>
          </cell>
          <cell r="AH24">
            <v>2793392.8342455402</v>
          </cell>
          <cell r="AK24">
            <v>-2093427.4971673298</v>
          </cell>
          <cell r="AL24">
            <v>169095.59632020397</v>
          </cell>
          <cell r="AM24">
            <v>0</v>
          </cell>
          <cell r="AN24">
            <v>0</v>
          </cell>
          <cell r="AO24">
            <v>0</v>
          </cell>
          <cell r="AP24">
            <v>-2262523.0934875337</v>
          </cell>
          <cell r="AR24">
            <v>2262523.0934875337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2262523.0934875337</v>
          </cell>
          <cell r="AY24">
            <v>169095.59632020394</v>
          </cell>
          <cell r="AZ24">
            <v>169095.59632020394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</row>
        <row r="25">
          <cell r="I25">
            <v>150528.0976510699</v>
          </cell>
          <cell r="J25">
            <v>50992.886621517857</v>
          </cell>
          <cell r="K25">
            <v>0</v>
          </cell>
          <cell r="L25">
            <v>99535.21102955204</v>
          </cell>
          <cell r="M25">
            <v>0</v>
          </cell>
          <cell r="N25">
            <v>0</v>
          </cell>
          <cell r="S25">
            <v>377355.52571796527</v>
          </cell>
          <cell r="T25">
            <v>50992.886621484809</v>
          </cell>
          <cell r="U25">
            <v>0</v>
          </cell>
          <cell r="V25">
            <v>0</v>
          </cell>
          <cell r="W25">
            <v>0</v>
          </cell>
          <cell r="X25">
            <v>326362.63909648045</v>
          </cell>
          <cell r="AC25">
            <v>377355.52571796527</v>
          </cell>
          <cell r="AD25">
            <v>50992.886621484809</v>
          </cell>
          <cell r="AE25">
            <v>0</v>
          </cell>
          <cell r="AF25">
            <v>0</v>
          </cell>
          <cell r="AG25">
            <v>0</v>
          </cell>
          <cell r="AH25">
            <v>326362.63909648045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</row>
        <row r="26">
          <cell r="I26">
            <v>7045591.4355525766</v>
          </cell>
          <cell r="J26">
            <v>2229037.978446357</v>
          </cell>
          <cell r="K26">
            <v>0</v>
          </cell>
          <cell r="L26">
            <v>0</v>
          </cell>
          <cell r="M26">
            <v>0</v>
          </cell>
          <cell r="N26">
            <v>4816553.4571062196</v>
          </cell>
          <cell r="S26">
            <v>14112022.133655453</v>
          </cell>
          <cell r="T26">
            <v>2229037.9784464356</v>
          </cell>
          <cell r="U26">
            <v>0</v>
          </cell>
          <cell r="V26">
            <v>0</v>
          </cell>
          <cell r="W26">
            <v>0</v>
          </cell>
          <cell r="X26">
            <v>11882984.155209018</v>
          </cell>
          <cell r="AC26">
            <v>14112022.133655453</v>
          </cell>
          <cell r="AD26">
            <v>2229037.9784464356</v>
          </cell>
          <cell r="AE26">
            <v>0</v>
          </cell>
          <cell r="AF26">
            <v>0</v>
          </cell>
          <cell r="AG26">
            <v>0</v>
          </cell>
          <cell r="AH26">
            <v>11882984.155209018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</row>
        <row r="27">
          <cell r="I27">
            <v>632376.3525183443</v>
          </cell>
          <cell r="J27">
            <v>438861.91551624215</v>
          </cell>
          <cell r="K27">
            <v>193514.43700210212</v>
          </cell>
          <cell r="L27">
            <v>0</v>
          </cell>
          <cell r="M27">
            <v>0</v>
          </cell>
          <cell r="N27">
            <v>0</v>
          </cell>
          <cell r="S27">
            <v>941446.86407535442</v>
          </cell>
          <cell r="T27">
            <v>373695.74501155579</v>
          </cell>
          <cell r="U27">
            <v>131580.61097802315</v>
          </cell>
          <cell r="V27">
            <v>436170.50808577548</v>
          </cell>
          <cell r="W27">
            <v>0</v>
          </cell>
          <cell r="X27">
            <v>0</v>
          </cell>
          <cell r="AC27">
            <v>941446.86407535442</v>
          </cell>
          <cell r="AD27">
            <v>373695.74501155579</v>
          </cell>
          <cell r="AE27">
            <v>131580.61097802315</v>
          </cell>
          <cell r="AF27">
            <v>436170.50808577548</v>
          </cell>
          <cell r="AG27">
            <v>0</v>
          </cell>
          <cell r="AH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</row>
        <row r="28">
          <cell r="I28">
            <v>1447481.7859843029</v>
          </cell>
          <cell r="J28">
            <v>616618.75648506708</v>
          </cell>
          <cell r="K28">
            <v>830863.0294992358</v>
          </cell>
          <cell r="L28">
            <v>0</v>
          </cell>
          <cell r="M28">
            <v>0</v>
          </cell>
          <cell r="N28">
            <v>0</v>
          </cell>
          <cell r="S28">
            <v>2173795.4944678815</v>
          </cell>
          <cell r="T28">
            <v>616618.75647900219</v>
          </cell>
          <cell r="U28">
            <v>0</v>
          </cell>
          <cell r="V28">
            <v>1043431.7600418556</v>
          </cell>
          <cell r="W28">
            <v>513744.97794702381</v>
          </cell>
          <cell r="X28">
            <v>0</v>
          </cell>
          <cell r="AC28">
            <v>2173795.4944678815</v>
          </cell>
          <cell r="AD28">
            <v>616618.75647900219</v>
          </cell>
          <cell r="AE28">
            <v>0</v>
          </cell>
          <cell r="AF28">
            <v>1043431.7600418556</v>
          </cell>
          <cell r="AG28">
            <v>513744.97794702381</v>
          </cell>
          <cell r="AH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</row>
        <row r="29">
          <cell r="I29">
            <v>2256570.067857096</v>
          </cell>
          <cell r="J29">
            <v>562681.21357179247</v>
          </cell>
          <cell r="K29">
            <v>1693888.8542853035</v>
          </cell>
          <cell r="L29">
            <v>0</v>
          </cell>
          <cell r="M29">
            <v>0</v>
          </cell>
          <cell r="N29">
            <v>0</v>
          </cell>
          <cell r="S29">
            <v>4607502.3215638772</v>
          </cell>
          <cell r="T29">
            <v>249170.64119281396</v>
          </cell>
          <cell r="U29">
            <v>357050.03940417251</v>
          </cell>
          <cell r="V29">
            <v>296025.30963741592</v>
          </cell>
          <cell r="W29">
            <v>3705256.3313294747</v>
          </cell>
          <cell r="X29">
            <v>0</v>
          </cell>
          <cell r="AC29">
            <v>4607502.3215638772</v>
          </cell>
          <cell r="AD29">
            <v>249170.64119281396</v>
          </cell>
          <cell r="AE29">
            <v>357050.03940417251</v>
          </cell>
          <cell r="AF29">
            <v>296025.30963741592</v>
          </cell>
          <cell r="AG29">
            <v>3705256.3313294747</v>
          </cell>
          <cell r="AH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</row>
        <row r="30">
          <cell r="I30">
            <v>648092.02699842118</v>
          </cell>
          <cell r="J30">
            <v>272939.57427008467</v>
          </cell>
          <cell r="K30">
            <v>375152.45272833644</v>
          </cell>
          <cell r="L30">
            <v>0</v>
          </cell>
          <cell r="M30">
            <v>0</v>
          </cell>
          <cell r="N30">
            <v>0</v>
          </cell>
          <cell r="S30">
            <v>953447.36284212163</v>
          </cell>
          <cell r="T30">
            <v>272939.57426740811</v>
          </cell>
          <cell r="U30">
            <v>0</v>
          </cell>
          <cell r="V30">
            <v>680507.78857471352</v>
          </cell>
          <cell r="W30">
            <v>0</v>
          </cell>
          <cell r="X30">
            <v>0</v>
          </cell>
          <cell r="AC30">
            <v>953447.36284212163</v>
          </cell>
          <cell r="AD30">
            <v>272939.57426740811</v>
          </cell>
          <cell r="AE30">
            <v>0</v>
          </cell>
          <cell r="AF30">
            <v>680507.78857471352</v>
          </cell>
          <cell r="AG30">
            <v>0</v>
          </cell>
          <cell r="AH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</row>
        <row r="31">
          <cell r="I31">
            <v>147424.31309869964</v>
          </cell>
          <cell r="J31">
            <v>0</v>
          </cell>
          <cell r="K31">
            <v>0</v>
          </cell>
          <cell r="L31">
            <v>64720.920955659771</v>
          </cell>
          <cell r="M31">
            <v>82703.392143039877</v>
          </cell>
          <cell r="N31">
            <v>0</v>
          </cell>
          <cell r="S31">
            <v>452635.34449013637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452635.34449013637</v>
          </cell>
          <cell r="AC31">
            <v>452635.34449013637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452635.34449013637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</row>
        <row r="33">
          <cell r="I33">
            <v>259446.50401875994</v>
          </cell>
          <cell r="J33">
            <v>259446.50401875994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S33">
            <v>259446.50401954754</v>
          </cell>
          <cell r="T33">
            <v>259446.50401954754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AC33">
            <v>259446.50401954754</v>
          </cell>
          <cell r="AD33">
            <v>259446.50401954754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</row>
        <row r="35">
          <cell r="I35">
            <v>658896.59381405881</v>
          </cell>
          <cell r="J35">
            <v>0</v>
          </cell>
          <cell r="K35">
            <v>0</v>
          </cell>
          <cell r="L35">
            <v>0</v>
          </cell>
          <cell r="M35">
            <v>658896.59381405881</v>
          </cell>
          <cell r="N35">
            <v>0</v>
          </cell>
          <cell r="S35">
            <v>1331417.6355631002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1331417.6355631002</v>
          </cell>
          <cell r="AC35">
            <v>1331417.6355631002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1331417.6355631002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</row>
        <row r="36">
          <cell r="I36">
            <v>563022.27709172352</v>
          </cell>
          <cell r="J36">
            <v>563022.27709172352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S36">
            <v>623884.9554317795</v>
          </cell>
          <cell r="T36">
            <v>623884.9554317795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AC36">
            <v>623884.9554317795</v>
          </cell>
          <cell r="AD36">
            <v>623884.9554317795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</row>
        <row r="37">
          <cell r="I37">
            <v>609193.78313838225</v>
          </cell>
          <cell r="J37">
            <v>609193.78313838225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S37">
            <v>672305.34938574664</v>
          </cell>
          <cell r="T37">
            <v>672305.34938574664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AC37">
            <v>672305.34938574664</v>
          </cell>
          <cell r="AD37">
            <v>672305.34938574664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</row>
        <row r="39">
          <cell r="I39">
            <v>6462009.0228809221</v>
          </cell>
          <cell r="J39">
            <v>1104687.7125351955</v>
          </cell>
          <cell r="K39">
            <v>2844997.7019589636</v>
          </cell>
          <cell r="L39">
            <v>2498748.3250879291</v>
          </cell>
          <cell r="M39">
            <v>13575.283298834405</v>
          </cell>
          <cell r="N39">
            <v>0</v>
          </cell>
          <cell r="S39">
            <v>18072270.916472197</v>
          </cell>
          <cell r="T39">
            <v>1878843.0129909203</v>
          </cell>
          <cell r="U39">
            <v>0</v>
          </cell>
          <cell r="V39">
            <v>20369.957037628606</v>
          </cell>
          <cell r="W39">
            <v>11810589.524146158</v>
          </cell>
          <cell r="X39">
            <v>4362468.4222974889</v>
          </cell>
          <cell r="AC39">
            <v>18072270.916472197</v>
          </cell>
          <cell r="AD39">
            <v>1878843.0129909203</v>
          </cell>
          <cell r="AE39">
            <v>0</v>
          </cell>
          <cell r="AF39">
            <v>20369.957037628606</v>
          </cell>
          <cell r="AG39">
            <v>11810589.524146158</v>
          </cell>
          <cell r="AH39">
            <v>4362468.4222974889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</row>
        <row r="40">
          <cell r="I40">
            <v>33803735.713371277</v>
          </cell>
          <cell r="J40">
            <v>3586023.0928154709</v>
          </cell>
          <cell r="K40">
            <v>13187845.577523816</v>
          </cell>
          <cell r="L40">
            <v>7692248.7729528062</v>
          </cell>
          <cell r="M40">
            <v>9337618.270079188</v>
          </cell>
          <cell r="N40">
            <v>0</v>
          </cell>
          <cell r="S40">
            <v>86614780.710732847</v>
          </cell>
          <cell r="T40">
            <v>12086204.538500924</v>
          </cell>
          <cell r="U40">
            <v>29527.503047978505</v>
          </cell>
          <cell r="V40">
            <v>1748166.1373124532</v>
          </cell>
          <cell r="W40">
            <v>55623961.306540288</v>
          </cell>
          <cell r="X40">
            <v>17126921.225331206</v>
          </cell>
          <cell r="AC40">
            <v>96760879.108018368</v>
          </cell>
          <cell r="AD40">
            <v>9787172.4296784624</v>
          </cell>
          <cell r="AE40">
            <v>29527.503047978505</v>
          </cell>
          <cell r="AF40">
            <v>1929686.8501544136</v>
          </cell>
          <cell r="AG40">
            <v>67887571.099806309</v>
          </cell>
          <cell r="AH40">
            <v>17126921.225331206</v>
          </cell>
          <cell r="AK40">
            <v>-10146098.397285521</v>
          </cell>
          <cell r="AL40">
            <v>2299032.1088224612</v>
          </cell>
          <cell r="AM40">
            <v>0</v>
          </cell>
          <cell r="AN40">
            <v>-181520.71284196037</v>
          </cell>
          <cell r="AO40">
            <v>-12263609.793266021</v>
          </cell>
          <cell r="AP40">
            <v>0</v>
          </cell>
          <cell r="AR40">
            <v>12445130.506107984</v>
          </cell>
          <cell r="AS40">
            <v>0</v>
          </cell>
          <cell r="AT40">
            <v>0</v>
          </cell>
          <cell r="AU40">
            <v>181520.71284196025</v>
          </cell>
          <cell r="AV40">
            <v>12263609.793266024</v>
          </cell>
          <cell r="AW40">
            <v>0</v>
          </cell>
          <cell r="AY40">
            <v>2299032.1088224649</v>
          </cell>
          <cell r="AZ40">
            <v>2299032.1088224649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</row>
        <row r="43">
          <cell r="I43">
            <v>163732168.06334269</v>
          </cell>
          <cell r="J43">
            <v>18910719.508186739</v>
          </cell>
          <cell r="K43">
            <v>8101532.5041446472</v>
          </cell>
          <cell r="L43">
            <v>38728579.406362541</v>
          </cell>
          <cell r="M43">
            <v>97991336.644648761</v>
          </cell>
          <cell r="N43">
            <v>0</v>
          </cell>
          <cell r="S43">
            <v>366032748.8551814</v>
          </cell>
          <cell r="T43">
            <v>18606164.405147605</v>
          </cell>
          <cell r="U43">
            <v>3342083.3158317972</v>
          </cell>
          <cell r="V43">
            <v>7397853.0593656125</v>
          </cell>
          <cell r="W43">
            <v>14394496.929650484</v>
          </cell>
          <cell r="X43">
            <v>322292151.14518589</v>
          </cell>
          <cell r="AC43">
            <v>366032748.8551814</v>
          </cell>
          <cell r="AD43">
            <v>18606164.405147605</v>
          </cell>
          <cell r="AE43">
            <v>3342083.3158317972</v>
          </cell>
          <cell r="AF43">
            <v>7397853.0593656125</v>
          </cell>
          <cell r="AG43">
            <v>14394496.929650484</v>
          </cell>
          <cell r="AH43">
            <v>322292151.14518589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</row>
        <row r="44">
          <cell r="I44">
            <v>453642548.12655699</v>
          </cell>
          <cell r="J44">
            <v>136824224.69685012</v>
          </cell>
          <cell r="K44">
            <v>21756949.556556497</v>
          </cell>
          <cell r="L44">
            <v>44588112.201633476</v>
          </cell>
          <cell r="M44">
            <v>154705811.37032762</v>
          </cell>
          <cell r="N44">
            <v>95767450.301189274</v>
          </cell>
          <cell r="S44">
            <v>934567759.7625165</v>
          </cell>
          <cell r="T44">
            <v>120874008.86344801</v>
          </cell>
          <cell r="U44">
            <v>47308595.056290582</v>
          </cell>
          <cell r="V44">
            <v>148368320.2770406</v>
          </cell>
          <cell r="W44">
            <v>14140921.65934187</v>
          </cell>
          <cell r="X44">
            <v>603875913.90639544</v>
          </cell>
          <cell r="AC44">
            <v>944261377.48567057</v>
          </cell>
          <cell r="AD44">
            <v>129113897.1263289</v>
          </cell>
          <cell r="AE44">
            <v>48300241.633058622</v>
          </cell>
          <cell r="AF44">
            <v>148830403.16054571</v>
          </cell>
          <cell r="AG44">
            <v>14140921.65934187</v>
          </cell>
          <cell r="AH44">
            <v>603875913.90639555</v>
          </cell>
          <cell r="AK44">
            <v>-9693617.7231540382</v>
          </cell>
          <cell r="AL44">
            <v>-8239888.2628808916</v>
          </cell>
          <cell r="AM44">
            <v>-991646.57676804066</v>
          </cell>
          <cell r="AN44">
            <v>-462082.88350510597</v>
          </cell>
          <cell r="AO44">
            <v>0</v>
          </cell>
          <cell r="AP44">
            <v>0</v>
          </cell>
          <cell r="AR44">
            <v>20447449.133266289</v>
          </cell>
          <cell r="AS44">
            <v>18993719.672993116</v>
          </cell>
          <cell r="AT44">
            <v>991646.57676804322</v>
          </cell>
          <cell r="AU44">
            <v>462082.88350512681</v>
          </cell>
          <cell r="AV44">
            <v>0</v>
          </cell>
          <cell r="AW44">
            <v>0</v>
          </cell>
          <cell r="AY44">
            <v>10753831.410112033</v>
          </cell>
          <cell r="AZ44">
            <v>10753831.410112033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</row>
        <row r="45">
          <cell r="I45">
            <v>278494566.18358016</v>
          </cell>
          <cell r="J45">
            <v>15236597.998073759</v>
          </cell>
          <cell r="K45">
            <v>0</v>
          </cell>
          <cell r="L45">
            <v>76002921.470132604</v>
          </cell>
          <cell r="M45">
            <v>14596314.477359593</v>
          </cell>
          <cell r="N45">
            <v>172658732.23801422</v>
          </cell>
          <cell r="S45">
            <v>585561099.30323458</v>
          </cell>
          <cell r="T45">
            <v>16598172.46448965</v>
          </cell>
          <cell r="U45">
            <v>0</v>
          </cell>
          <cell r="V45">
            <v>0</v>
          </cell>
          <cell r="W45">
            <v>0</v>
          </cell>
          <cell r="X45">
            <v>568962926.83874488</v>
          </cell>
          <cell r="AC45">
            <v>585561099.3032347</v>
          </cell>
          <cell r="AD45">
            <v>16598172.46448965</v>
          </cell>
          <cell r="AE45">
            <v>0</v>
          </cell>
          <cell r="AF45">
            <v>0</v>
          </cell>
          <cell r="AG45">
            <v>0</v>
          </cell>
          <cell r="AH45">
            <v>568962926.838745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</row>
        <row r="46"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</row>
        <row r="47">
          <cell r="I47">
            <v>6759991.8289059699</v>
          </cell>
          <cell r="J47">
            <v>673321.28086226503</v>
          </cell>
          <cell r="K47">
            <v>1857887.2886160153</v>
          </cell>
          <cell r="L47">
            <v>1180316.1949638063</v>
          </cell>
          <cell r="M47">
            <v>3048467.0644638832</v>
          </cell>
          <cell r="N47">
            <v>0</v>
          </cell>
          <cell r="S47">
            <v>15160807.085627301</v>
          </cell>
          <cell r="T47">
            <v>533225.20809554448</v>
          </cell>
          <cell r="U47">
            <v>370589.7054028596</v>
          </cell>
          <cell r="V47">
            <v>2732897.7247155407</v>
          </cell>
          <cell r="W47">
            <v>2668947.0394505602</v>
          </cell>
          <cell r="X47">
            <v>8855147.4079627953</v>
          </cell>
          <cell r="AC47">
            <v>15249938.82251728</v>
          </cell>
          <cell r="AD47">
            <v>533225.20809554448</v>
          </cell>
          <cell r="AE47">
            <v>356333.77052231785</v>
          </cell>
          <cell r="AF47">
            <v>2732897.7247155407</v>
          </cell>
          <cell r="AG47">
            <v>2668947.0394505602</v>
          </cell>
          <cell r="AH47">
            <v>8958535.0797333159</v>
          </cell>
          <cell r="AK47">
            <v>-89131.736889978754</v>
          </cell>
          <cell r="AL47">
            <v>0</v>
          </cell>
          <cell r="AM47">
            <v>14255.934880541754</v>
          </cell>
          <cell r="AN47">
            <v>0</v>
          </cell>
          <cell r="AO47">
            <v>0</v>
          </cell>
          <cell r="AP47">
            <v>-103387.67177052051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F47">
            <v>-89131.73688998085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103387.67177052257</v>
          </cell>
          <cell r="BL47">
            <v>0</v>
          </cell>
          <cell r="BM47">
            <v>14255.934880541723</v>
          </cell>
          <cell r="BN47">
            <v>0</v>
          </cell>
          <cell r="BO47">
            <v>0</v>
          </cell>
          <cell r="BP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</row>
        <row r="48">
          <cell r="I48">
            <v>18658116.880923986</v>
          </cell>
          <cell r="J48">
            <v>2799527.2584111029</v>
          </cell>
          <cell r="K48">
            <v>2523665.1138231554</v>
          </cell>
          <cell r="L48">
            <v>1997230.1124917453</v>
          </cell>
          <cell r="M48">
            <v>11337694.396197984</v>
          </cell>
          <cell r="N48">
            <v>0</v>
          </cell>
          <cell r="S48">
            <v>54787681.036765896</v>
          </cell>
          <cell r="T48">
            <v>3024280.1042217202</v>
          </cell>
          <cell r="U48">
            <v>480885.90730309795</v>
          </cell>
          <cell r="V48">
            <v>3579136.0758975581</v>
          </cell>
          <cell r="W48">
            <v>1073817.3827426431</v>
          </cell>
          <cell r="X48">
            <v>46629561.566600874</v>
          </cell>
          <cell r="AC48">
            <v>54916064.257682547</v>
          </cell>
          <cell r="AD48">
            <v>3024280.1042217202</v>
          </cell>
          <cell r="AE48">
            <v>458895.94691714231</v>
          </cell>
          <cell r="AF48">
            <v>3579136.0758975581</v>
          </cell>
          <cell r="AG48">
            <v>1073817.3827426431</v>
          </cell>
          <cell r="AH48">
            <v>46779934.747903481</v>
          </cell>
          <cell r="AK48">
            <v>-128383.22091665142</v>
          </cell>
          <cell r="AL48">
            <v>0</v>
          </cell>
          <cell r="AM48">
            <v>21989.960385955637</v>
          </cell>
          <cell r="AN48">
            <v>0</v>
          </cell>
          <cell r="AO48">
            <v>0</v>
          </cell>
          <cell r="AP48">
            <v>-150373.18130260706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F48">
            <v>-89131.73688998085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150373.18130260918</v>
          </cell>
          <cell r="BL48">
            <v>0</v>
          </cell>
          <cell r="BM48">
            <v>21989.960385955594</v>
          </cell>
          <cell r="BN48">
            <v>0</v>
          </cell>
          <cell r="BO48">
            <v>0</v>
          </cell>
          <cell r="BP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</row>
        <row r="49">
          <cell r="I49">
            <v>10699943.091087475</v>
          </cell>
          <cell r="J49">
            <v>294609.84368475986</v>
          </cell>
          <cell r="K49">
            <v>28786.547105916681</v>
          </cell>
          <cell r="L49">
            <v>10376546.700296799</v>
          </cell>
          <cell r="M49">
            <v>0</v>
          </cell>
          <cell r="N49">
            <v>0</v>
          </cell>
          <cell r="S49">
            <v>3825483.7323521301</v>
          </cell>
          <cell r="T49">
            <v>291424.94445594103</v>
          </cell>
          <cell r="U49">
            <v>3481805.210228899</v>
          </cell>
          <cell r="V49">
            <v>52253.57766728985</v>
          </cell>
          <cell r="W49">
            <v>0</v>
          </cell>
          <cell r="X49">
            <v>0</v>
          </cell>
          <cell r="AC49">
            <v>24524851.443896279</v>
          </cell>
          <cell r="AD49">
            <v>291424.94445594103</v>
          </cell>
          <cell r="AE49">
            <v>36552.133292164566</v>
          </cell>
          <cell r="AF49">
            <v>52253.57766728985</v>
          </cell>
          <cell r="AG49">
            <v>0</v>
          </cell>
          <cell r="AH49">
            <v>24144620.788480882</v>
          </cell>
          <cell r="AK49">
            <v>-20699367.711544149</v>
          </cell>
          <cell r="AL49">
            <v>0</v>
          </cell>
          <cell r="AM49">
            <v>3445253.0769367344</v>
          </cell>
          <cell r="AN49">
            <v>0</v>
          </cell>
          <cell r="AO49">
            <v>0</v>
          </cell>
          <cell r="AP49">
            <v>-24144620.788480882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F49">
            <v>-89131.73688998085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24144620.788480878</v>
          </cell>
          <cell r="BL49">
            <v>0</v>
          </cell>
          <cell r="BM49">
            <v>3445253.0769367339</v>
          </cell>
          <cell r="BN49">
            <v>0</v>
          </cell>
          <cell r="BO49">
            <v>0</v>
          </cell>
          <cell r="BP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</row>
        <row r="50">
          <cell r="I50">
            <v>2881264.1232944643</v>
          </cell>
          <cell r="J50">
            <v>584220.52386398707</v>
          </cell>
          <cell r="K50">
            <v>2297043.5994304772</v>
          </cell>
          <cell r="L50">
            <v>0</v>
          </cell>
          <cell r="M50">
            <v>0</v>
          </cell>
          <cell r="N50">
            <v>0</v>
          </cell>
          <cell r="S50">
            <v>7152169.2758753421</v>
          </cell>
          <cell r="T50">
            <v>0</v>
          </cell>
          <cell r="U50">
            <v>0</v>
          </cell>
          <cell r="V50">
            <v>7152169.2758753421</v>
          </cell>
          <cell r="W50">
            <v>0</v>
          </cell>
          <cell r="X50">
            <v>0</v>
          </cell>
          <cell r="AC50">
            <v>7152169.2758753421</v>
          </cell>
          <cell r="AD50">
            <v>0</v>
          </cell>
          <cell r="AE50">
            <v>0</v>
          </cell>
          <cell r="AF50">
            <v>7152169.2758753421</v>
          </cell>
          <cell r="AG50">
            <v>0</v>
          </cell>
          <cell r="AH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F50">
            <v>-89131.73688998085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</row>
        <row r="51">
          <cell r="I51">
            <v>957372.77093901555</v>
          </cell>
          <cell r="J51">
            <v>184733.8027789199</v>
          </cell>
          <cell r="K51">
            <v>18568.461899744532</v>
          </cell>
          <cell r="L51">
            <v>79862.466829422629</v>
          </cell>
          <cell r="M51">
            <v>355917.1235765235</v>
          </cell>
          <cell r="N51">
            <v>318290.91585440509</v>
          </cell>
          <cell r="S51">
            <v>1106736.9013553003</v>
          </cell>
          <cell r="T51">
            <v>324540.79997645458</v>
          </cell>
          <cell r="U51">
            <v>0</v>
          </cell>
          <cell r="V51">
            <v>18465.542255578006</v>
          </cell>
          <cell r="W51">
            <v>34915.121624687803</v>
          </cell>
          <cell r="X51">
            <v>728815.43749857997</v>
          </cell>
          <cell r="AC51">
            <v>1871167.9841241646</v>
          </cell>
          <cell r="AD51">
            <v>184733.80277391031</v>
          </cell>
          <cell r="AE51">
            <v>0</v>
          </cell>
          <cell r="AF51">
            <v>18465.542255578006</v>
          </cell>
          <cell r="AG51">
            <v>34915.121624687803</v>
          </cell>
          <cell r="AH51">
            <v>1633053.5174699884</v>
          </cell>
          <cell r="AK51">
            <v>-764431.08276886423</v>
          </cell>
          <cell r="AL51">
            <v>139806.99720254427</v>
          </cell>
          <cell r="AM51">
            <v>0</v>
          </cell>
          <cell r="AN51">
            <v>0</v>
          </cell>
          <cell r="AO51">
            <v>0</v>
          </cell>
          <cell r="AP51">
            <v>-904238.07997140847</v>
          </cell>
          <cell r="AR51">
            <v>904238.07997140882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904238.07997140882</v>
          </cell>
          <cell r="AY51">
            <v>139806.99720254424</v>
          </cell>
          <cell r="AZ51">
            <v>139806.99720254424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</row>
        <row r="52">
          <cell r="I52">
            <v>1444041.2215338959</v>
          </cell>
          <cell r="J52">
            <v>159269.73522035807</v>
          </cell>
          <cell r="K52">
            <v>0</v>
          </cell>
          <cell r="L52">
            <v>369199.57362105255</v>
          </cell>
          <cell r="M52">
            <v>401635.00943753216</v>
          </cell>
          <cell r="N52">
            <v>513936.90325495321</v>
          </cell>
          <cell r="S52">
            <v>1684797.0337503259</v>
          </cell>
          <cell r="T52">
            <v>254413.51038373419</v>
          </cell>
          <cell r="U52">
            <v>0</v>
          </cell>
          <cell r="V52">
            <v>0</v>
          </cell>
          <cell r="W52">
            <v>0</v>
          </cell>
          <cell r="X52">
            <v>1430383.5233665917</v>
          </cell>
          <cell r="AC52">
            <v>2946720.8398177782</v>
          </cell>
          <cell r="AD52">
            <v>159269.7352178744</v>
          </cell>
          <cell r="AE52">
            <v>0</v>
          </cell>
          <cell r="AF52">
            <v>0</v>
          </cell>
          <cell r="AG52">
            <v>0</v>
          </cell>
          <cell r="AH52">
            <v>2787451.1045999038</v>
          </cell>
          <cell r="AK52">
            <v>-1261923.8060674523</v>
          </cell>
          <cell r="AL52">
            <v>95143.775165859784</v>
          </cell>
          <cell r="AM52">
            <v>0</v>
          </cell>
          <cell r="AN52">
            <v>0</v>
          </cell>
          <cell r="AO52">
            <v>0</v>
          </cell>
          <cell r="AP52">
            <v>-1357067.5812333121</v>
          </cell>
          <cell r="AR52">
            <v>1370357.5348739552</v>
          </cell>
          <cell r="AS52">
            <v>13289.953640642767</v>
          </cell>
          <cell r="AT52">
            <v>0</v>
          </cell>
          <cell r="AU52">
            <v>0</v>
          </cell>
          <cell r="AV52">
            <v>0</v>
          </cell>
          <cell r="AW52">
            <v>1357067.5812333124</v>
          </cell>
          <cell r="AY52">
            <v>108433.72880650252</v>
          </cell>
          <cell r="AZ52">
            <v>108433.72880650252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</row>
        <row r="53">
          <cell r="I53">
            <v>1538586.2777781407</v>
          </cell>
          <cell r="J53">
            <v>196803.4639810193</v>
          </cell>
          <cell r="K53">
            <v>108155.30565255274</v>
          </cell>
          <cell r="L53">
            <v>147648.74629355007</v>
          </cell>
          <cell r="M53">
            <v>363643.08946702816</v>
          </cell>
          <cell r="N53">
            <v>722335.6723839906</v>
          </cell>
          <cell r="S53">
            <v>2514831.9285577973</v>
          </cell>
          <cell r="T53">
            <v>229375.26087573328</v>
          </cell>
          <cell r="U53">
            <v>0</v>
          </cell>
          <cell r="V53">
            <v>178180.70696839702</v>
          </cell>
          <cell r="W53">
            <v>106579.82271841378</v>
          </cell>
          <cell r="X53">
            <v>2000696.1379952531</v>
          </cell>
          <cell r="AC53">
            <v>3188350.631415152</v>
          </cell>
          <cell r="AD53">
            <v>196803.46397913987</v>
          </cell>
          <cell r="AE53">
            <v>0</v>
          </cell>
          <cell r="AF53">
            <v>178180.70696839702</v>
          </cell>
          <cell r="AG53">
            <v>106579.82271841378</v>
          </cell>
          <cell r="AH53">
            <v>2706786.6377492012</v>
          </cell>
          <cell r="AK53">
            <v>-673518.70285735466</v>
          </cell>
          <cell r="AL53">
            <v>32571.796896593412</v>
          </cell>
          <cell r="AM53">
            <v>0</v>
          </cell>
          <cell r="AN53">
            <v>0</v>
          </cell>
          <cell r="AO53">
            <v>0</v>
          </cell>
          <cell r="AP53">
            <v>-706090.49975394807</v>
          </cell>
          <cell r="AR53">
            <v>706090.49975394807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706090.49975394807</v>
          </cell>
          <cell r="AY53">
            <v>32571.796896593398</v>
          </cell>
          <cell r="AZ53">
            <v>32571.796896593398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</row>
        <row r="54">
          <cell r="I54">
            <v>10832090.071717752</v>
          </cell>
          <cell r="J54">
            <v>3652104.4312842875</v>
          </cell>
          <cell r="K54">
            <v>181579.89353352753</v>
          </cell>
          <cell r="L54">
            <v>586518.92113907845</v>
          </cell>
          <cell r="M54">
            <v>6411886.8257608591</v>
          </cell>
          <cell r="N54">
            <v>0</v>
          </cell>
          <cell r="S54">
            <v>7888255.2344316561</v>
          </cell>
          <cell r="T54">
            <v>3740721.8725169045</v>
          </cell>
          <cell r="U54">
            <v>0</v>
          </cell>
          <cell r="V54">
            <v>234355.95536842034</v>
          </cell>
          <cell r="W54">
            <v>278771.46708007355</v>
          </cell>
          <cell r="X54">
            <v>3634405.939466258</v>
          </cell>
          <cell r="AC54">
            <v>18323761.436451375</v>
          </cell>
          <cell r="AD54">
            <v>3652104.4312818903</v>
          </cell>
          <cell r="AE54">
            <v>0</v>
          </cell>
          <cell r="AF54">
            <v>234355.95536842034</v>
          </cell>
          <cell r="AG54">
            <v>278771.46708007355</v>
          </cell>
          <cell r="AH54">
            <v>14158529.582720993</v>
          </cell>
          <cell r="AK54">
            <v>-10435506.202019721</v>
          </cell>
          <cell r="AL54">
            <v>88617.441235014237</v>
          </cell>
          <cell r="AM54">
            <v>0</v>
          </cell>
          <cell r="AN54">
            <v>0</v>
          </cell>
          <cell r="AO54">
            <v>0</v>
          </cell>
          <cell r="AP54">
            <v>-10524123.643254735</v>
          </cell>
          <cell r="AR54">
            <v>10524123.643254735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10524123.643254735</v>
          </cell>
          <cell r="AY54">
            <v>88617.441235013364</v>
          </cell>
          <cell r="AZ54">
            <v>88617.441235013364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</row>
        <row r="55">
          <cell r="I55">
            <v>2084311.7930010487</v>
          </cell>
          <cell r="J55">
            <v>482995.47627137561</v>
          </cell>
          <cell r="K55">
            <v>1077676.3447679793</v>
          </cell>
          <cell r="L55">
            <v>0</v>
          </cell>
          <cell r="M55">
            <v>523639.97196169395</v>
          </cell>
          <cell r="N55">
            <v>0</v>
          </cell>
          <cell r="S55">
            <v>2700935.9328510305</v>
          </cell>
          <cell r="T55">
            <v>639716.24952788663</v>
          </cell>
          <cell r="U55">
            <v>0</v>
          </cell>
          <cell r="V55">
            <v>719965.06094786804</v>
          </cell>
          <cell r="W55">
            <v>1341254.6223752759</v>
          </cell>
          <cell r="X55">
            <v>0</v>
          </cell>
          <cell r="AC55">
            <v>3576003.7932231198</v>
          </cell>
          <cell r="AD55">
            <v>482995.47624384414</v>
          </cell>
          <cell r="AE55">
            <v>0</v>
          </cell>
          <cell r="AF55">
            <v>719965.06094786804</v>
          </cell>
          <cell r="AG55">
            <v>1341254.6223752759</v>
          </cell>
          <cell r="AH55">
            <v>1031788.6336561315</v>
          </cell>
          <cell r="AK55">
            <v>-875067.86037208897</v>
          </cell>
          <cell r="AL55">
            <v>156720.77328404249</v>
          </cell>
          <cell r="AM55">
            <v>0</v>
          </cell>
          <cell r="AN55">
            <v>0</v>
          </cell>
          <cell r="AO55">
            <v>0</v>
          </cell>
          <cell r="AP55">
            <v>-1031788.6336561315</v>
          </cell>
          <cell r="AR55">
            <v>1031788.6336561315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1031788.6336561315</v>
          </cell>
          <cell r="AY55">
            <v>156720.77328404243</v>
          </cell>
          <cell r="AZ55">
            <v>156720.77328404243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</row>
        <row r="56">
          <cell r="I56">
            <v>6813680.826798331</v>
          </cell>
          <cell r="J56">
            <v>1420702.4566209689</v>
          </cell>
          <cell r="K56">
            <v>3689212.4274717853</v>
          </cell>
          <cell r="L56">
            <v>1077929.8826487334</v>
          </cell>
          <cell r="M56">
            <v>625836.06005684426</v>
          </cell>
          <cell r="N56">
            <v>0</v>
          </cell>
          <cell r="S56">
            <v>10724084.460804854</v>
          </cell>
          <cell r="T56">
            <v>1615490.7848311532</v>
          </cell>
          <cell r="U56">
            <v>0</v>
          </cell>
          <cell r="V56">
            <v>2643274.8253960479</v>
          </cell>
          <cell r="W56">
            <v>5209420.2008277178</v>
          </cell>
          <cell r="X56">
            <v>1255898.6497499337</v>
          </cell>
          <cell r="AC56">
            <v>11635407.312793178</v>
          </cell>
          <cell r="AD56">
            <v>1420702.4565909463</v>
          </cell>
          <cell r="AE56">
            <v>0</v>
          </cell>
          <cell r="AF56">
            <v>2643274.8253960479</v>
          </cell>
          <cell r="AG56">
            <v>5738670.9694625987</v>
          </cell>
          <cell r="AH56">
            <v>1832759.0613435856</v>
          </cell>
          <cell r="AK56">
            <v>-911322.85198832583</v>
          </cell>
          <cell r="AL56">
            <v>194788.32824020693</v>
          </cell>
          <cell r="AM56">
            <v>0</v>
          </cell>
          <cell r="AN56">
            <v>0</v>
          </cell>
          <cell r="AO56">
            <v>-529250.76863488089</v>
          </cell>
          <cell r="AP56">
            <v>-576860.41159365186</v>
          </cell>
          <cell r="AR56">
            <v>1106111.1802285332</v>
          </cell>
          <cell r="AS56">
            <v>0</v>
          </cell>
          <cell r="AT56">
            <v>0</v>
          </cell>
          <cell r="AU56">
            <v>0</v>
          </cell>
          <cell r="AV56">
            <v>529250.76863488113</v>
          </cell>
          <cell r="AW56">
            <v>576860.41159365198</v>
          </cell>
          <cell r="AY56">
            <v>194788.32824020676</v>
          </cell>
          <cell r="AZ56">
            <v>194788.32824020676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</row>
        <row r="57">
          <cell r="I57">
            <v>8427080.8951102551</v>
          </cell>
          <cell r="J57">
            <v>1043508.6307962177</v>
          </cell>
          <cell r="K57">
            <v>2457024.9023036058</v>
          </cell>
          <cell r="L57">
            <v>2515595.0218672077</v>
          </cell>
          <cell r="M57">
            <v>0</v>
          </cell>
          <cell r="N57">
            <v>2410952.3401432238</v>
          </cell>
          <cell r="S57">
            <v>11068284.912093118</v>
          </cell>
          <cell r="T57">
            <v>1699897.6468940135</v>
          </cell>
          <cell r="U57">
            <v>0</v>
          </cell>
          <cell r="V57">
            <v>2986552.163896055</v>
          </cell>
          <cell r="W57">
            <v>4508206.1315690903</v>
          </cell>
          <cell r="X57">
            <v>1873628.9697339588</v>
          </cell>
          <cell r="AC57">
            <v>16370795.140953138</v>
          </cell>
          <cell r="AD57">
            <v>1043508.6307814979</v>
          </cell>
          <cell r="AE57">
            <v>0</v>
          </cell>
          <cell r="AF57">
            <v>2986552.163896055</v>
          </cell>
          <cell r="AG57">
            <v>5580077.9674447384</v>
          </cell>
          <cell r="AH57">
            <v>6760656.3788308464</v>
          </cell>
          <cell r="AK57">
            <v>-5302510.2288600197</v>
          </cell>
          <cell r="AL57">
            <v>656389.01611251559</v>
          </cell>
          <cell r="AM57">
            <v>0</v>
          </cell>
          <cell r="AN57">
            <v>0</v>
          </cell>
          <cell r="AO57">
            <v>-1071871.8358756481</v>
          </cell>
          <cell r="AP57">
            <v>-4887027.4090968873</v>
          </cell>
          <cell r="AR57">
            <v>5958899.2449725345</v>
          </cell>
          <cell r="AS57">
            <v>0</v>
          </cell>
          <cell r="AT57">
            <v>0</v>
          </cell>
          <cell r="AU57">
            <v>0</v>
          </cell>
          <cell r="AV57">
            <v>1071871.8358756474</v>
          </cell>
          <cell r="AW57">
            <v>4887027.4090968873</v>
          </cell>
          <cell r="AY57">
            <v>656389.01611251582</v>
          </cell>
          <cell r="AZ57">
            <v>656389.01611251582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</row>
        <row r="58">
          <cell r="I58">
            <v>3012122.9321460021</v>
          </cell>
          <cell r="J58">
            <v>0</v>
          </cell>
          <cell r="K58">
            <v>1036708.9257752754</v>
          </cell>
          <cell r="L58">
            <v>1975414.0063707265</v>
          </cell>
          <cell r="M58">
            <v>0</v>
          </cell>
          <cell r="N58">
            <v>0</v>
          </cell>
          <cell r="S58">
            <v>5644175.2099477462</v>
          </cell>
          <cell r="T58">
            <v>0</v>
          </cell>
          <cell r="U58">
            <v>0</v>
          </cell>
          <cell r="V58">
            <v>1859469.1986387011</v>
          </cell>
          <cell r="W58">
            <v>3784706.0113090454</v>
          </cell>
          <cell r="X58">
            <v>0</v>
          </cell>
          <cell r="AC58">
            <v>5644175.2099477462</v>
          </cell>
          <cell r="AD58">
            <v>0</v>
          </cell>
          <cell r="AE58">
            <v>0</v>
          </cell>
          <cell r="AF58">
            <v>1859469.1986387011</v>
          </cell>
          <cell r="AG58">
            <v>3784706.0113090454</v>
          </cell>
          <cell r="AH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</row>
        <row r="59">
          <cell r="I59">
            <v>45309.231974246039</v>
          </cell>
          <cell r="J59">
            <v>45309.231974246039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S59">
            <v>45309.231977298885</v>
          </cell>
          <cell r="T59">
            <v>45309.231977298885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AC59">
            <v>45309.231977298885</v>
          </cell>
          <cell r="AD59">
            <v>45309.231977298885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</row>
        <row r="60">
          <cell r="I60">
            <v>951653.22906807845</v>
          </cell>
          <cell r="J60">
            <v>0</v>
          </cell>
          <cell r="K60">
            <v>174374.24109794467</v>
          </cell>
          <cell r="L60">
            <v>84824.79231860381</v>
          </cell>
          <cell r="M60">
            <v>692454.19565152994</v>
          </cell>
          <cell r="N60">
            <v>0</v>
          </cell>
          <cell r="S60">
            <v>623812.11168331653</v>
          </cell>
          <cell r="T60">
            <v>211732.25474034619</v>
          </cell>
          <cell r="U60">
            <v>0</v>
          </cell>
          <cell r="V60">
            <v>0</v>
          </cell>
          <cell r="W60">
            <v>235378.25663868035</v>
          </cell>
          <cell r="X60">
            <v>176701.60030428998</v>
          </cell>
          <cell r="AC60">
            <v>1897506.7272749229</v>
          </cell>
          <cell r="AD60">
            <v>0</v>
          </cell>
          <cell r="AE60">
            <v>0</v>
          </cell>
          <cell r="AF60">
            <v>0</v>
          </cell>
          <cell r="AG60">
            <v>336585.46458357043</v>
          </cell>
          <cell r="AH60">
            <v>1560921.2626913525</v>
          </cell>
          <cell r="AK60">
            <v>-1273694.6155916064</v>
          </cell>
          <cell r="AL60">
            <v>211732.25474034619</v>
          </cell>
          <cell r="AM60">
            <v>0</v>
          </cell>
          <cell r="AN60">
            <v>0</v>
          </cell>
          <cell r="AO60">
            <v>-101207.20794489008</v>
          </cell>
          <cell r="AP60">
            <v>-1384219.6623870626</v>
          </cell>
          <cell r="AR60">
            <v>1485426.8703319526</v>
          </cell>
          <cell r="AS60">
            <v>0</v>
          </cell>
          <cell r="AT60">
            <v>0</v>
          </cell>
          <cell r="AU60">
            <v>0</v>
          </cell>
          <cell r="AV60">
            <v>101207.20794489009</v>
          </cell>
          <cell r="AW60">
            <v>1384219.6623870626</v>
          </cell>
          <cell r="AY60">
            <v>211732.25474034619</v>
          </cell>
          <cell r="AZ60">
            <v>211732.25474034619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</row>
        <row r="62">
          <cell r="I62">
            <v>92808.084144740031</v>
          </cell>
          <cell r="J62">
            <v>92808.084144740031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S62">
            <v>92808.084142505715</v>
          </cell>
          <cell r="T62">
            <v>92808.084142505715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AC62">
            <v>92808.084142505715</v>
          </cell>
          <cell r="AD62">
            <v>92808.084142505715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</row>
        <row r="63">
          <cell r="I63">
            <v>398635.52081625542</v>
          </cell>
          <cell r="J63">
            <v>133456.48526018418</v>
          </cell>
          <cell r="K63">
            <v>105548.00000310404</v>
          </cell>
          <cell r="L63">
            <v>153991.44216603023</v>
          </cell>
          <cell r="M63">
            <v>5639.5933869370147</v>
          </cell>
          <cell r="N63">
            <v>0</v>
          </cell>
          <cell r="S63">
            <v>710832.96896315657</v>
          </cell>
          <cell r="T63">
            <v>117514.7365778059</v>
          </cell>
          <cell r="U63">
            <v>56304.73349459716</v>
          </cell>
          <cell r="V63">
            <v>157317.35928319575</v>
          </cell>
          <cell r="W63">
            <v>0</v>
          </cell>
          <cell r="X63">
            <v>379696.13960755779</v>
          </cell>
          <cell r="AC63">
            <v>710832.96896315657</v>
          </cell>
          <cell r="AD63">
            <v>117514.7365778059</v>
          </cell>
          <cell r="AE63">
            <v>56304.73349459716</v>
          </cell>
          <cell r="AF63">
            <v>157317.35928319575</v>
          </cell>
          <cell r="AG63">
            <v>0</v>
          </cell>
          <cell r="AH63">
            <v>379696.13960755779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</row>
        <row r="64">
          <cell r="I64">
            <v>1108624.394151055</v>
          </cell>
          <cell r="J64">
            <v>983441.51056640071</v>
          </cell>
          <cell r="K64">
            <v>124913.62861701014</v>
          </cell>
          <cell r="L64">
            <v>269.25496764417608</v>
          </cell>
          <cell r="M64">
            <v>0</v>
          </cell>
          <cell r="N64">
            <v>0</v>
          </cell>
          <cell r="S64">
            <v>1246203.6945035893</v>
          </cell>
          <cell r="T64">
            <v>1059138.2068527418</v>
          </cell>
          <cell r="U64">
            <v>0</v>
          </cell>
          <cell r="V64">
            <v>186216.89442261308</v>
          </cell>
          <cell r="W64">
            <v>0</v>
          </cell>
          <cell r="X64">
            <v>848.59322823437901</v>
          </cell>
          <cell r="AC64">
            <v>1246203.6945035893</v>
          </cell>
          <cell r="AD64">
            <v>1059138.2068527418</v>
          </cell>
          <cell r="AE64">
            <v>0</v>
          </cell>
          <cell r="AF64">
            <v>186216.89442261308</v>
          </cell>
          <cell r="AG64">
            <v>0</v>
          </cell>
          <cell r="AH64">
            <v>848.59322823437901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</row>
        <row r="65">
          <cell r="I65">
            <v>321305.62843484164</v>
          </cell>
          <cell r="J65">
            <v>252922.1316202023</v>
          </cell>
          <cell r="K65">
            <v>68383.496814639308</v>
          </cell>
          <cell r="L65">
            <v>0</v>
          </cell>
          <cell r="M65">
            <v>0</v>
          </cell>
          <cell r="N65">
            <v>0</v>
          </cell>
          <cell r="S65">
            <v>417660.48360234709</v>
          </cell>
          <cell r="T65">
            <v>104024.26670799083</v>
          </cell>
          <cell r="U65">
            <v>211652.92439042529</v>
          </cell>
          <cell r="V65">
            <v>101983.29250393096</v>
          </cell>
          <cell r="W65">
            <v>0</v>
          </cell>
          <cell r="X65">
            <v>0</v>
          </cell>
          <cell r="AC65">
            <v>417660.48360234709</v>
          </cell>
          <cell r="AD65">
            <v>104024.26670799083</v>
          </cell>
          <cell r="AE65">
            <v>211652.92439042529</v>
          </cell>
          <cell r="AF65">
            <v>101983.29250393096</v>
          </cell>
          <cell r="AG65">
            <v>0</v>
          </cell>
          <cell r="AH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</row>
        <row r="66">
          <cell r="I66">
            <v>13036149.1365398</v>
          </cell>
          <cell r="J66">
            <v>2703003.754283939</v>
          </cell>
          <cell r="K66">
            <v>10333145.382255862</v>
          </cell>
          <cell r="L66">
            <v>0</v>
          </cell>
          <cell r="M66">
            <v>0</v>
          </cell>
          <cell r="N66">
            <v>0</v>
          </cell>
          <cell r="S66">
            <v>25624826.943484474</v>
          </cell>
          <cell r="T66">
            <v>2907187.5855733412</v>
          </cell>
          <cell r="U66">
            <v>0</v>
          </cell>
          <cell r="V66">
            <v>0</v>
          </cell>
          <cell r="W66">
            <v>22717639.357911132</v>
          </cell>
          <cell r="X66">
            <v>0</v>
          </cell>
          <cell r="AC66">
            <v>25624826.943484474</v>
          </cell>
          <cell r="AD66">
            <v>2907187.5855733412</v>
          </cell>
          <cell r="AE66">
            <v>0</v>
          </cell>
          <cell r="AF66">
            <v>0</v>
          </cell>
          <cell r="AG66">
            <v>22717639.357911132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</row>
        <row r="67">
          <cell r="I67">
            <v>4053006.2039868943</v>
          </cell>
          <cell r="J67">
            <v>112216.47143730578</v>
          </cell>
          <cell r="K67">
            <v>1183664.421530765</v>
          </cell>
          <cell r="L67">
            <v>1762.1882502744397</v>
          </cell>
          <cell r="M67">
            <v>623669.20592829154</v>
          </cell>
          <cell r="N67">
            <v>2131693.9168402576</v>
          </cell>
          <cell r="S67">
            <v>3076216.6321561621</v>
          </cell>
          <cell r="T67">
            <v>991464.48195843643</v>
          </cell>
          <cell r="U67">
            <v>122781.03730984296</v>
          </cell>
          <cell r="V67">
            <v>779399.92710387066</v>
          </cell>
          <cell r="W67">
            <v>736150.39701194235</v>
          </cell>
          <cell r="X67">
            <v>446420.78877206997</v>
          </cell>
          <cell r="AC67">
            <v>9302520.5237371325</v>
          </cell>
          <cell r="AD67">
            <v>94362.963062287337</v>
          </cell>
          <cell r="AE67">
            <v>150125.28819969308</v>
          </cell>
          <cell r="AF67">
            <v>964591.14700876409</v>
          </cell>
          <cell r="AG67">
            <v>2734888.0315078711</v>
          </cell>
          <cell r="AH67">
            <v>5358553.0939585175</v>
          </cell>
          <cell r="AK67">
            <v>-6226303.891580971</v>
          </cell>
          <cell r="AL67">
            <v>897101.51889614912</v>
          </cell>
          <cell r="AM67">
            <v>-27344.250889850126</v>
          </cell>
          <cell r="AN67">
            <v>-185191.21990489343</v>
          </cell>
          <cell r="AO67">
            <v>-1998737.6344959289</v>
          </cell>
          <cell r="AP67">
            <v>-4912132.3051864477</v>
          </cell>
          <cell r="AR67">
            <v>7153429.7531773793</v>
          </cell>
          <cell r="AS67">
            <v>30024.342700256144</v>
          </cell>
          <cell r="AT67">
            <v>27344.25088985014</v>
          </cell>
          <cell r="AU67">
            <v>185191.21990489343</v>
          </cell>
          <cell r="AV67">
            <v>1998737.6344959282</v>
          </cell>
          <cell r="AW67">
            <v>4912132.3051864514</v>
          </cell>
          <cell r="AY67">
            <v>927125.86159640341</v>
          </cell>
          <cell r="AZ67">
            <v>927125.86159640341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</row>
        <row r="68">
          <cell r="I68">
            <v>4602617.3381690821</v>
          </cell>
          <cell r="J68">
            <v>465615.40279975103</v>
          </cell>
          <cell r="K68">
            <v>1586983.7666663609</v>
          </cell>
          <cell r="L68">
            <v>0</v>
          </cell>
          <cell r="M68">
            <v>873350.32964255696</v>
          </cell>
          <cell r="N68">
            <v>1676667.8390604134</v>
          </cell>
          <cell r="S68">
            <v>6238424.2392204953</v>
          </cell>
          <cell r="T68">
            <v>872858.60566387908</v>
          </cell>
          <cell r="U68">
            <v>584457.27348606871</v>
          </cell>
          <cell r="V68">
            <v>0</v>
          </cell>
          <cell r="W68">
            <v>4520665.8673616303</v>
          </cell>
          <cell r="X68">
            <v>260442.49270891707</v>
          </cell>
          <cell r="AC68">
            <v>10852003.59582405</v>
          </cell>
          <cell r="AD68">
            <v>300510.01819691568</v>
          </cell>
          <cell r="AE68">
            <v>584457.27348606871</v>
          </cell>
          <cell r="AF68">
            <v>0</v>
          </cell>
          <cell r="AG68">
            <v>5083302.737599181</v>
          </cell>
          <cell r="AH68">
            <v>4883733.5665418841</v>
          </cell>
          <cell r="AK68">
            <v>-4613579.3566035544</v>
          </cell>
          <cell r="AL68">
            <v>572348.58746696333</v>
          </cell>
          <cell r="AM68">
            <v>0</v>
          </cell>
          <cell r="AN68">
            <v>0</v>
          </cell>
          <cell r="AO68">
            <v>-562636.8702375507</v>
          </cell>
          <cell r="AP68">
            <v>-4623291.0738329673</v>
          </cell>
          <cell r="AR68">
            <v>5185927.9440705217</v>
          </cell>
          <cell r="AS68">
            <v>0</v>
          </cell>
          <cell r="AT68">
            <v>0</v>
          </cell>
          <cell r="AU68">
            <v>0</v>
          </cell>
          <cell r="AV68">
            <v>562636.87023755361</v>
          </cell>
          <cell r="AW68">
            <v>4623291.0738329682</v>
          </cell>
          <cell r="AY68">
            <v>572348.58746696357</v>
          </cell>
          <cell r="AZ68">
            <v>572348.58746696357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</row>
        <row r="69">
          <cell r="I69">
            <v>7590829.3355480609</v>
          </cell>
          <cell r="J69">
            <v>315628.82326712378</v>
          </cell>
          <cell r="K69">
            <v>3534978.7364318874</v>
          </cell>
          <cell r="L69">
            <v>66836.590410916877</v>
          </cell>
          <cell r="M69">
            <v>3673385.1854381328</v>
          </cell>
          <cell r="N69">
            <v>0</v>
          </cell>
          <cell r="S69">
            <v>17256118.600387961</v>
          </cell>
          <cell r="T69">
            <v>1164690.3253800159</v>
          </cell>
          <cell r="U69">
            <v>59693.783866040183</v>
          </cell>
          <cell r="V69">
            <v>4685093.5825894708</v>
          </cell>
          <cell r="W69">
            <v>4138218.6649362282</v>
          </cell>
          <cell r="X69">
            <v>7208422.2436162047</v>
          </cell>
          <cell r="AC69">
            <v>19439957.925587185</v>
          </cell>
          <cell r="AD69">
            <v>483161.61864325154</v>
          </cell>
          <cell r="AE69">
            <v>59693.783866040183</v>
          </cell>
          <cell r="AF69">
            <v>5987215.1626218585</v>
          </cell>
          <cell r="AG69">
            <v>4221101.7064277735</v>
          </cell>
          <cell r="AH69">
            <v>8688785.6540282611</v>
          </cell>
          <cell r="AK69">
            <v>-2183839.325199225</v>
          </cell>
          <cell r="AL69">
            <v>681528.7067367644</v>
          </cell>
          <cell r="AM69">
            <v>0</v>
          </cell>
          <cell r="AN69">
            <v>-1302121.5800323877</v>
          </cell>
          <cell r="AO69">
            <v>-82883.041491545271</v>
          </cell>
          <cell r="AP69">
            <v>-1480363.4104120564</v>
          </cell>
          <cell r="AR69">
            <v>2911297.3658814551</v>
          </cell>
          <cell r="AS69">
            <v>45929.333945469945</v>
          </cell>
          <cell r="AT69">
            <v>0</v>
          </cell>
          <cell r="AU69">
            <v>1302121.5800323861</v>
          </cell>
          <cell r="AV69">
            <v>82883.041491545067</v>
          </cell>
          <cell r="AW69">
            <v>1480363.410412054</v>
          </cell>
          <cell r="AY69">
            <v>727458.04068223422</v>
          </cell>
          <cell r="AZ69">
            <v>727458.04068223422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</row>
        <row r="70">
          <cell r="I70">
            <v>24220517.864077419</v>
          </cell>
          <cell r="J70">
            <v>63906.414971175502</v>
          </cell>
          <cell r="K70">
            <v>10246912.061659226</v>
          </cell>
          <cell r="L70">
            <v>110596.29963005267</v>
          </cell>
          <cell r="M70">
            <v>9535138.9621671829</v>
          </cell>
          <cell r="N70">
            <v>4263964.1256497819</v>
          </cell>
          <cell r="S70">
            <v>41103583.635616645</v>
          </cell>
          <cell r="T70">
            <v>3842709.9212487242</v>
          </cell>
          <cell r="U70">
            <v>154493.94703093491</v>
          </cell>
          <cell r="V70">
            <v>4050475.6065794593</v>
          </cell>
          <cell r="W70">
            <v>15508312.238668269</v>
          </cell>
          <cell r="X70">
            <v>17547591.922089256</v>
          </cell>
          <cell r="AC70">
            <v>63477839.522102281</v>
          </cell>
          <cell r="AD70">
            <v>2285.7248977260811</v>
          </cell>
          <cell r="AE70">
            <v>120704.09186186308</v>
          </cell>
          <cell r="AF70">
            <v>4320431.8789009117</v>
          </cell>
          <cell r="AG70">
            <v>27687294.940979719</v>
          </cell>
          <cell r="AH70">
            <v>31347122.885462057</v>
          </cell>
          <cell r="AK70">
            <v>-22374255.886485633</v>
          </cell>
          <cell r="AL70">
            <v>3840424.1963509982</v>
          </cell>
          <cell r="AM70">
            <v>33789.85516907183</v>
          </cell>
          <cell r="AN70">
            <v>-269956.27232145239</v>
          </cell>
          <cell r="AO70">
            <v>-12178982.702311451</v>
          </cell>
          <cell r="AP70">
            <v>-13799530.9633728</v>
          </cell>
          <cell r="AR70">
            <v>29228282.312172808</v>
          </cell>
          <cell r="AS70">
            <v>0</v>
          </cell>
          <cell r="AT70">
            <v>0</v>
          </cell>
          <cell r="AU70">
            <v>269956.27232145244</v>
          </cell>
          <cell r="AV70">
            <v>15158795.076478537</v>
          </cell>
          <cell r="AW70">
            <v>13799530.963372815</v>
          </cell>
          <cell r="AY70">
            <v>6854026.4256871594</v>
          </cell>
          <cell r="AZ70">
            <v>3840424.1963509987</v>
          </cell>
          <cell r="BA70">
            <v>33789.855169071823</v>
          </cell>
          <cell r="BB70">
            <v>0</v>
          </cell>
          <cell r="BC70">
            <v>2979812.3741670889</v>
          </cell>
          <cell r="BD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</row>
        <row r="71">
          <cell r="I71">
            <v>50921329.265617862</v>
          </cell>
          <cell r="J71">
            <v>5200253.3858271381</v>
          </cell>
          <cell r="K71">
            <v>3683819.6150638117</v>
          </cell>
          <cell r="L71">
            <v>11682359.797519196</v>
          </cell>
          <cell r="M71">
            <v>7375341.0462094015</v>
          </cell>
          <cell r="N71">
            <v>22979555.420998309</v>
          </cell>
          <cell r="S71">
            <v>68262529.553710848</v>
          </cell>
          <cell r="T71">
            <v>6901621.2747811638</v>
          </cell>
          <cell r="U71">
            <v>168185.70640435856</v>
          </cell>
          <cell r="V71">
            <v>1953194.1874606183</v>
          </cell>
          <cell r="W71">
            <v>6283847.0385404136</v>
          </cell>
          <cell r="X71">
            <v>52955681.346524298</v>
          </cell>
          <cell r="AC71">
            <v>109053707.17508739</v>
          </cell>
          <cell r="AD71">
            <v>5510050.8529192824</v>
          </cell>
          <cell r="AE71">
            <v>398701.51462762058</v>
          </cell>
          <cell r="AF71">
            <v>2155660.7068788628</v>
          </cell>
          <cell r="AG71">
            <v>8888274.7507987618</v>
          </cell>
          <cell r="AH71">
            <v>92101019.349862859</v>
          </cell>
          <cell r="AK71">
            <v>-40791177.621376537</v>
          </cell>
          <cell r="AL71">
            <v>1391570.4218618814</v>
          </cell>
          <cell r="AM71">
            <v>-230515.80822326202</v>
          </cell>
          <cell r="AN71">
            <v>-202466.51941824448</v>
          </cell>
          <cell r="AO71">
            <v>-2604427.7122583482</v>
          </cell>
          <cell r="AP71">
            <v>-39145338.00333856</v>
          </cell>
          <cell r="AR71">
            <v>47394872.457102597</v>
          </cell>
          <cell r="AS71">
            <v>5212124.4138642075</v>
          </cell>
          <cell r="AT71">
            <v>230515.80822326205</v>
          </cell>
          <cell r="AU71">
            <v>202466.51941824408</v>
          </cell>
          <cell r="AV71">
            <v>2604427.7122583478</v>
          </cell>
          <cell r="AW71">
            <v>39145338.003338538</v>
          </cell>
          <cell r="AY71">
            <v>6603694.8357260684</v>
          </cell>
          <cell r="AZ71">
            <v>6603694.8357260684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</row>
        <row r="72">
          <cell r="I72">
            <v>93539208.32781136</v>
          </cell>
          <cell r="J72">
            <v>8841041.6713785306</v>
          </cell>
          <cell r="K72">
            <v>364184.71903943724</v>
          </cell>
          <cell r="L72">
            <v>19055661.805172388</v>
          </cell>
          <cell r="M72">
            <v>17108282.881618124</v>
          </cell>
          <cell r="N72">
            <v>48170037.250602886</v>
          </cell>
          <cell r="S72">
            <v>129596724.2183827</v>
          </cell>
          <cell r="T72">
            <v>12735603.012108887</v>
          </cell>
          <cell r="U72">
            <v>836076.75292873161</v>
          </cell>
          <cell r="V72">
            <v>157352.94016120737</v>
          </cell>
          <cell r="W72">
            <v>1268929.2298865044</v>
          </cell>
          <cell r="X72">
            <v>114598762.28329737</v>
          </cell>
          <cell r="AC72">
            <v>201427363.57912406</v>
          </cell>
          <cell r="AD72">
            <v>9308260.8142945282</v>
          </cell>
          <cell r="AE72">
            <v>836076.75292873161</v>
          </cell>
          <cell r="AF72">
            <v>157352.94016120737</v>
          </cell>
          <cell r="AG72">
            <v>1519212.4961808817</v>
          </cell>
          <cell r="AH72">
            <v>189606460.57555872</v>
          </cell>
          <cell r="AK72">
            <v>-71830639.360741362</v>
          </cell>
          <cell r="AL72">
            <v>3427342.1978143584</v>
          </cell>
          <cell r="AM72">
            <v>0</v>
          </cell>
          <cell r="AN72">
            <v>0</v>
          </cell>
          <cell r="AO72">
            <v>-250283.26629437739</v>
          </cell>
          <cell r="AP72">
            <v>-75007698.292261347</v>
          </cell>
          <cell r="AR72">
            <v>76927847.30523169</v>
          </cell>
          <cell r="AS72">
            <v>1669865.7466764962</v>
          </cell>
          <cell r="AT72">
            <v>0</v>
          </cell>
          <cell r="AU72">
            <v>0</v>
          </cell>
          <cell r="AV72">
            <v>250283.26629437704</v>
          </cell>
          <cell r="AW72">
            <v>75007698.292260811</v>
          </cell>
          <cell r="AY72">
            <v>5097207.9444908975</v>
          </cell>
          <cell r="AZ72">
            <v>5097207.9444908975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</row>
        <row r="73">
          <cell r="I73">
            <v>161753571.85097593</v>
          </cell>
          <cell r="J73">
            <v>18902233.266398445</v>
          </cell>
          <cell r="K73">
            <v>5454050.1514404472</v>
          </cell>
          <cell r="L73">
            <v>32080858.828403227</v>
          </cell>
          <cell r="M73">
            <v>74819980.927709714</v>
          </cell>
          <cell r="N73">
            <v>30496448.677024089</v>
          </cell>
          <cell r="S73">
            <v>288428228.7781598</v>
          </cell>
          <cell r="T73">
            <v>24228084.510605581</v>
          </cell>
          <cell r="U73">
            <v>2426883.1868219995</v>
          </cell>
          <cell r="V73">
            <v>2627737.7996184467</v>
          </cell>
          <cell r="W73">
            <v>34806325.466871552</v>
          </cell>
          <cell r="X73">
            <v>224339197.81424221</v>
          </cell>
          <cell r="AC73">
            <v>358879622.39254004</v>
          </cell>
          <cell r="AD73">
            <v>18503069.000635281</v>
          </cell>
          <cell r="AE73">
            <v>2543823.7904017284</v>
          </cell>
          <cell r="AF73">
            <v>2867617.5101007433</v>
          </cell>
          <cell r="AG73">
            <v>45731096.00110399</v>
          </cell>
          <cell r="AH73">
            <v>289234016.0902983</v>
          </cell>
          <cell r="AK73">
            <v>-70451393.61438024</v>
          </cell>
          <cell r="AL73">
            <v>5725015.5099702999</v>
          </cell>
          <cell r="AM73">
            <v>-116940.60357972886</v>
          </cell>
          <cell r="AN73">
            <v>-239879.71048229653</v>
          </cell>
          <cell r="AO73">
            <v>-10924770.534232438</v>
          </cell>
          <cell r="AP73">
            <v>-64894818.276056081</v>
          </cell>
          <cell r="AR73">
            <v>77054447.327267855</v>
          </cell>
          <cell r="AS73">
            <v>878038.20291718165</v>
          </cell>
          <cell r="AT73">
            <v>116940.60357972921</v>
          </cell>
          <cell r="AU73">
            <v>239879.71048229639</v>
          </cell>
          <cell r="AV73">
            <v>10924770.534232438</v>
          </cell>
          <cell r="AW73">
            <v>64894818.276056215</v>
          </cell>
          <cell r="AY73">
            <v>6603053.7128874809</v>
          </cell>
          <cell r="AZ73">
            <v>6603053.7128874809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</row>
        <row r="74">
          <cell r="I74">
            <v>323698948.99051517</v>
          </cell>
          <cell r="J74">
            <v>52689340.907181844</v>
          </cell>
          <cell r="K74">
            <v>4942466.7072794251</v>
          </cell>
          <cell r="L74">
            <v>60177038.928528965</v>
          </cell>
          <cell r="M74">
            <v>84523410.901767656</v>
          </cell>
          <cell r="N74">
            <v>121366691.54575731</v>
          </cell>
          <cell r="S74">
            <v>485712760.86127949</v>
          </cell>
          <cell r="T74">
            <v>60758271.115049772</v>
          </cell>
          <cell r="U74">
            <v>6457566.5093530044</v>
          </cell>
          <cell r="V74">
            <v>3942929.9244074393</v>
          </cell>
          <cell r="W74">
            <v>55046020.503549919</v>
          </cell>
          <cell r="X74">
            <v>359507972.80891937</v>
          </cell>
          <cell r="AC74">
            <v>654291349.26869953</v>
          </cell>
          <cell r="AD74">
            <v>53652522.12109746</v>
          </cell>
          <cell r="AE74">
            <v>6457566.5093530044</v>
          </cell>
          <cell r="AF74">
            <v>4297467.7586531676</v>
          </cell>
          <cell r="AG74">
            <v>55746679.511150882</v>
          </cell>
          <cell r="AH74">
            <v>534137113.36844498</v>
          </cell>
          <cell r="AK74">
            <v>-168578588.40741998</v>
          </cell>
          <cell r="AL74">
            <v>7105748.9939523116</v>
          </cell>
          <cell r="AM74">
            <v>0</v>
          </cell>
          <cell r="AN74">
            <v>-354537.83424572833</v>
          </cell>
          <cell r="AO74">
            <v>-700659.00760096312</v>
          </cell>
          <cell r="AP74">
            <v>-174629140.55952561</v>
          </cell>
          <cell r="AR74">
            <v>199168945.20989347</v>
          </cell>
          <cell r="AS74">
            <v>23484607.808520846</v>
          </cell>
          <cell r="AT74">
            <v>0</v>
          </cell>
          <cell r="AU74">
            <v>354537.83424572914</v>
          </cell>
          <cell r="AV74">
            <v>700659.00760096335</v>
          </cell>
          <cell r="AW74">
            <v>174629140.55952594</v>
          </cell>
          <cell r="AY74">
            <v>30590356.80247286</v>
          </cell>
          <cell r="AZ74">
            <v>30590356.80247286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</row>
        <row r="75">
          <cell r="I75">
            <v>2451845.2431941302</v>
          </cell>
          <cell r="J75">
            <v>245209.59588587182</v>
          </cell>
          <cell r="K75">
            <v>37879.610176879054</v>
          </cell>
          <cell r="L75">
            <v>1511983.3375476708</v>
          </cell>
          <cell r="M75">
            <v>656772.69958370843</v>
          </cell>
          <cell r="N75">
            <v>0</v>
          </cell>
          <cell r="S75">
            <v>1204066.8754312997</v>
          </cell>
          <cell r="T75">
            <v>154018.44053621817</v>
          </cell>
          <cell r="U75">
            <v>834551.14817379892</v>
          </cell>
          <cell r="V75">
            <v>25100.445605914687</v>
          </cell>
          <cell r="W75">
            <v>47342.589501137663</v>
          </cell>
          <cell r="X75">
            <v>143054.25161423034</v>
          </cell>
          <cell r="AC75">
            <v>5022604.972029807</v>
          </cell>
          <cell r="AD75">
            <v>154018.44053621817</v>
          </cell>
          <cell r="AE75">
            <v>174248.89499253346</v>
          </cell>
          <cell r="AF75">
            <v>25100.445605914687</v>
          </cell>
          <cell r="AG75">
            <v>47342.589501137663</v>
          </cell>
          <cell r="AH75">
            <v>4621894.6013940033</v>
          </cell>
          <cell r="AK75">
            <v>-3818538.0965985069</v>
          </cell>
          <cell r="AL75">
            <v>0</v>
          </cell>
          <cell r="AM75">
            <v>660302.25318126543</v>
          </cell>
          <cell r="AN75">
            <v>0</v>
          </cell>
          <cell r="AO75">
            <v>0</v>
          </cell>
          <cell r="AP75">
            <v>-4478840.3497797726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F75">
            <v>-3818538.0965985134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4478840.3497797782</v>
          </cell>
          <cell r="BL75">
            <v>0</v>
          </cell>
          <cell r="BM75">
            <v>660302.2531812645</v>
          </cell>
          <cell r="BN75">
            <v>0</v>
          </cell>
          <cell r="BO75">
            <v>0</v>
          </cell>
          <cell r="BP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</row>
        <row r="76">
          <cell r="I76">
            <v>2396725.0037648603</v>
          </cell>
          <cell r="J76">
            <v>988926.19145179528</v>
          </cell>
          <cell r="K76">
            <v>390768.66705530416</v>
          </cell>
          <cell r="L76">
            <v>820895.42630331707</v>
          </cell>
          <cell r="M76">
            <v>196134.71895444376</v>
          </cell>
          <cell r="N76">
            <v>0</v>
          </cell>
          <cell r="S76">
            <v>3202086.8074000636</v>
          </cell>
          <cell r="T76">
            <v>963414.43764811684</v>
          </cell>
          <cell r="U76">
            <v>361417.88601238711</v>
          </cell>
          <cell r="V76">
            <v>308315.55508360971</v>
          </cell>
          <cell r="W76">
            <v>59960.781656872314</v>
          </cell>
          <cell r="X76">
            <v>1508978.1469990776</v>
          </cell>
          <cell r="AC76">
            <v>4861001.7994565768</v>
          </cell>
          <cell r="AD76">
            <v>963414.43764811684</v>
          </cell>
          <cell r="AE76">
            <v>82942.290575499574</v>
          </cell>
          <cell r="AF76">
            <v>308315.55508360971</v>
          </cell>
          <cell r="AG76">
            <v>59960.781656872314</v>
          </cell>
          <cell r="AH76">
            <v>3446368.7344924784</v>
          </cell>
          <cell r="AK76">
            <v>-1658914.9920565132</v>
          </cell>
          <cell r="AL76">
            <v>0</v>
          </cell>
          <cell r="AM76">
            <v>278475.59543688752</v>
          </cell>
          <cell r="AN76">
            <v>0</v>
          </cell>
          <cell r="AO76">
            <v>0</v>
          </cell>
          <cell r="AP76">
            <v>-1937390.5874934008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F76">
            <v>-3818538.0965985134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1937390.5874933978</v>
          </cell>
          <cell r="BL76">
            <v>0</v>
          </cell>
          <cell r="BM76">
            <v>278475.59543688805</v>
          </cell>
          <cell r="BN76">
            <v>0</v>
          </cell>
          <cell r="BO76">
            <v>0</v>
          </cell>
          <cell r="BP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</row>
        <row r="77">
          <cell r="I77">
            <v>3205831.9324478763</v>
          </cell>
          <cell r="J77">
            <v>1258411.5557479558</v>
          </cell>
          <cell r="K77">
            <v>793360.64043522254</v>
          </cell>
          <cell r="L77">
            <v>411821.31437179167</v>
          </cell>
          <cell r="M77">
            <v>742238.42189290607</v>
          </cell>
          <cell r="N77">
            <v>0</v>
          </cell>
          <cell r="S77">
            <v>4608936.5752338246</v>
          </cell>
          <cell r="T77">
            <v>988518.21879211441</v>
          </cell>
          <cell r="U77">
            <v>616206.43094589852</v>
          </cell>
          <cell r="V77">
            <v>1294226.0930129765</v>
          </cell>
          <cell r="W77">
            <v>154370.7924560477</v>
          </cell>
          <cell r="X77">
            <v>1555615.0400267874</v>
          </cell>
          <cell r="AC77">
            <v>5500902.0961775463</v>
          </cell>
          <cell r="AD77">
            <v>988518.21879211441</v>
          </cell>
          <cell r="AE77">
            <v>463975.14443806926</v>
          </cell>
          <cell r="AF77">
            <v>1294226.0930129765</v>
          </cell>
          <cell r="AG77">
            <v>154370.7924560477</v>
          </cell>
          <cell r="AH77">
            <v>2599811.847478339</v>
          </cell>
          <cell r="AK77">
            <v>-891965.52094372222</v>
          </cell>
          <cell r="AL77">
            <v>0</v>
          </cell>
          <cell r="AM77">
            <v>152231.28650782927</v>
          </cell>
          <cell r="AN77">
            <v>0</v>
          </cell>
          <cell r="AO77">
            <v>0</v>
          </cell>
          <cell r="AP77">
            <v>-1044196.8074515515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F77">
            <v>-3818538.0965985134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1044196.8074515521</v>
          </cell>
          <cell r="BL77">
            <v>0</v>
          </cell>
          <cell r="BM77">
            <v>152231.28650782953</v>
          </cell>
          <cell r="BN77">
            <v>0</v>
          </cell>
          <cell r="BO77">
            <v>0</v>
          </cell>
          <cell r="BP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</row>
        <row r="78">
          <cell r="I78">
            <v>102553724.29608472</v>
          </cell>
          <cell r="J78">
            <v>8290607.8323065666</v>
          </cell>
          <cell r="K78">
            <v>19838912.453344438</v>
          </cell>
          <cell r="L78">
            <v>49231223.8603274</v>
          </cell>
          <cell r="M78">
            <v>25192980.150106307</v>
          </cell>
          <cell r="N78">
            <v>0</v>
          </cell>
          <cell r="S78">
            <v>134665149.06771052</v>
          </cell>
          <cell r="T78">
            <v>4406665.3674418824</v>
          </cell>
          <cell r="U78">
            <v>23438801.137119122</v>
          </cell>
          <cell r="V78">
            <v>28744887.659013331</v>
          </cell>
          <cell r="W78">
            <v>9987204.3623201884</v>
          </cell>
          <cell r="X78">
            <v>68087590.541815981</v>
          </cell>
          <cell r="AC78">
            <v>235742463.30365884</v>
          </cell>
          <cell r="AD78">
            <v>4406665.3674418824</v>
          </cell>
          <cell r="AE78">
            <v>7105091.1566201672</v>
          </cell>
          <cell r="AF78">
            <v>28744887.659013331</v>
          </cell>
          <cell r="AG78">
            <v>9987204.3623201884</v>
          </cell>
          <cell r="AH78">
            <v>185498614.75826329</v>
          </cell>
          <cell r="AK78">
            <v>-101077314.23594835</v>
          </cell>
          <cell r="AL78">
            <v>0</v>
          </cell>
          <cell r="AM78">
            <v>16333709.980498955</v>
          </cell>
          <cell r="AN78">
            <v>0</v>
          </cell>
          <cell r="AO78">
            <v>0</v>
          </cell>
          <cell r="AP78">
            <v>-117411024.21644731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F78">
            <v>-3818538.0965985134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117411024.21644761</v>
          </cell>
          <cell r="BL78">
            <v>0</v>
          </cell>
          <cell r="BM78">
            <v>16333709.980498971</v>
          </cell>
          <cell r="BN78">
            <v>0</v>
          </cell>
          <cell r="BO78">
            <v>0</v>
          </cell>
          <cell r="BP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</row>
        <row r="79">
          <cell r="I79">
            <v>1190026.9279742003</v>
          </cell>
          <cell r="J79">
            <v>278507.80283609906</v>
          </cell>
          <cell r="K79">
            <v>0</v>
          </cell>
          <cell r="L79">
            <v>210426.0203899591</v>
          </cell>
          <cell r="M79">
            <v>451422.70853843977</v>
          </cell>
          <cell r="N79">
            <v>249670.39620970224</v>
          </cell>
          <cell r="S79">
            <v>1403867.2171522556</v>
          </cell>
          <cell r="T79">
            <v>398243.30309453758</v>
          </cell>
          <cell r="U79">
            <v>0</v>
          </cell>
          <cell r="V79">
            <v>0</v>
          </cell>
          <cell r="W79">
            <v>0</v>
          </cell>
          <cell r="X79">
            <v>1005623.914057718</v>
          </cell>
          <cell r="AC79">
            <v>2217871.1758061582</v>
          </cell>
          <cell r="AD79">
            <v>278507.80283293064</v>
          </cell>
          <cell r="AE79">
            <v>0</v>
          </cell>
          <cell r="AF79">
            <v>0</v>
          </cell>
          <cell r="AG79">
            <v>0</v>
          </cell>
          <cell r="AH79">
            <v>1939363.3729732274</v>
          </cell>
          <cell r="AK79">
            <v>-814003.9586539024</v>
          </cell>
          <cell r="AL79">
            <v>119735.50026160694</v>
          </cell>
          <cell r="AM79">
            <v>0</v>
          </cell>
          <cell r="AN79">
            <v>0</v>
          </cell>
          <cell r="AO79">
            <v>0</v>
          </cell>
          <cell r="AP79">
            <v>-933739.4589155094</v>
          </cell>
          <cell r="AR79">
            <v>933739.45891550987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933739.45891550987</v>
          </cell>
          <cell r="AY79">
            <v>119735.50026160679</v>
          </cell>
          <cell r="AZ79">
            <v>119735.50026160679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</row>
        <row r="80">
          <cell r="I80">
            <v>1362355.2030021055</v>
          </cell>
          <cell r="J80">
            <v>81482.383386739588</v>
          </cell>
          <cell r="K80">
            <v>0</v>
          </cell>
          <cell r="L80">
            <v>232781.8291975382</v>
          </cell>
          <cell r="M80">
            <v>250114.20714616618</v>
          </cell>
          <cell r="N80">
            <v>797976.78327166138</v>
          </cell>
          <cell r="S80">
            <v>778290.23443663737</v>
          </cell>
          <cell r="T80">
            <v>289351.48745191604</v>
          </cell>
          <cell r="U80">
            <v>0</v>
          </cell>
          <cell r="V80">
            <v>0</v>
          </cell>
          <cell r="W80">
            <v>0</v>
          </cell>
          <cell r="X80">
            <v>488938.74698472134</v>
          </cell>
          <cell r="AC80">
            <v>2697227.2443887359</v>
          </cell>
          <cell r="AD80">
            <v>81482.383386089743</v>
          </cell>
          <cell r="AE80">
            <v>0</v>
          </cell>
          <cell r="AF80">
            <v>0</v>
          </cell>
          <cell r="AG80">
            <v>0</v>
          </cell>
          <cell r="AH80">
            <v>2615744.8610026459</v>
          </cell>
          <cell r="AK80">
            <v>-1918937.0099520986</v>
          </cell>
          <cell r="AL80">
            <v>207869.10406582628</v>
          </cell>
          <cell r="AM80">
            <v>0</v>
          </cell>
          <cell r="AN80">
            <v>0</v>
          </cell>
          <cell r="AO80">
            <v>0</v>
          </cell>
          <cell r="AP80">
            <v>-2126806.1140179248</v>
          </cell>
          <cell r="AR80">
            <v>2126806.1140179252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2126806.1140179252</v>
          </cell>
          <cell r="AY80">
            <v>207869.10406582628</v>
          </cell>
          <cell r="AZ80">
            <v>207869.10406582628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</row>
        <row r="81">
          <cell r="I81">
            <v>1198296.7765320584</v>
          </cell>
          <cell r="J81">
            <v>327770.99660220003</v>
          </cell>
          <cell r="K81">
            <v>0</v>
          </cell>
          <cell r="L81">
            <v>240848.4744992929</v>
          </cell>
          <cell r="M81">
            <v>291757.07724102202</v>
          </cell>
          <cell r="N81">
            <v>337920.22818954347</v>
          </cell>
          <cell r="S81">
            <v>1471682.7570730003</v>
          </cell>
          <cell r="T81">
            <v>423846.34799454332</v>
          </cell>
          <cell r="U81">
            <v>0</v>
          </cell>
          <cell r="V81">
            <v>0</v>
          </cell>
          <cell r="W81">
            <v>0</v>
          </cell>
          <cell r="X81">
            <v>1047836.4090784569</v>
          </cell>
          <cell r="AC81">
            <v>2269096.4908474265</v>
          </cell>
          <cell r="AD81">
            <v>327770.99660096056</v>
          </cell>
          <cell r="AE81">
            <v>0</v>
          </cell>
          <cell r="AF81">
            <v>0</v>
          </cell>
          <cell r="AG81">
            <v>0</v>
          </cell>
          <cell r="AH81">
            <v>1941325.4942464659</v>
          </cell>
          <cell r="AK81">
            <v>-797413.73377442616</v>
          </cell>
          <cell r="AL81">
            <v>96075.351393582765</v>
          </cell>
          <cell r="AM81">
            <v>0</v>
          </cell>
          <cell r="AN81">
            <v>0</v>
          </cell>
          <cell r="AO81">
            <v>0</v>
          </cell>
          <cell r="AP81">
            <v>-893489.08516800893</v>
          </cell>
          <cell r="AR81">
            <v>933511.64392351708</v>
          </cell>
          <cell r="AS81">
            <v>40022.55875550794</v>
          </cell>
          <cell r="AT81">
            <v>0</v>
          </cell>
          <cell r="AU81">
            <v>0</v>
          </cell>
          <cell r="AV81">
            <v>0</v>
          </cell>
          <cell r="AW81">
            <v>893489.08516800916</v>
          </cell>
          <cell r="AY81">
            <v>136097.91014909063</v>
          </cell>
          <cell r="AZ81">
            <v>136097.91014909063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</row>
        <row r="82">
          <cell r="I82">
            <v>14871077.30739402</v>
          </cell>
          <cell r="J82">
            <v>6194190.7212289367</v>
          </cell>
          <cell r="K82">
            <v>0</v>
          </cell>
          <cell r="L82">
            <v>1027901.8835952075</v>
          </cell>
          <cell r="M82">
            <v>894665.20510562079</v>
          </cell>
          <cell r="N82">
            <v>6754319.4974642564</v>
          </cell>
          <cell r="S82">
            <v>13218051.925868083</v>
          </cell>
          <cell r="T82">
            <v>8728376.5475936811</v>
          </cell>
          <cell r="U82">
            <v>0</v>
          </cell>
          <cell r="V82">
            <v>0</v>
          </cell>
          <cell r="W82">
            <v>0</v>
          </cell>
          <cell r="X82">
            <v>4489675.3782744026</v>
          </cell>
          <cell r="AC82">
            <v>24022631.827332281</v>
          </cell>
          <cell r="AD82">
            <v>6194190.721227291</v>
          </cell>
          <cell r="AE82">
            <v>0</v>
          </cell>
          <cell r="AF82">
            <v>0</v>
          </cell>
          <cell r="AG82">
            <v>0</v>
          </cell>
          <cell r="AH82">
            <v>17828441.106104989</v>
          </cell>
          <cell r="AK82">
            <v>-10804579.901464194</v>
          </cell>
          <cell r="AL82">
            <v>2534185.8263663901</v>
          </cell>
          <cell r="AM82">
            <v>0</v>
          </cell>
          <cell r="AN82">
            <v>0</v>
          </cell>
          <cell r="AO82">
            <v>0</v>
          </cell>
          <cell r="AP82">
            <v>-13338765.727830585</v>
          </cell>
          <cell r="AR82">
            <v>13338765.72783058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13338765.72783058</v>
          </cell>
          <cell r="AY82">
            <v>2534185.8263663878</v>
          </cell>
          <cell r="AZ82">
            <v>2534185.8263663878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</row>
        <row r="83">
          <cell r="I83">
            <v>5254292.4763485892</v>
          </cell>
          <cell r="J83">
            <v>919531.00315408444</v>
          </cell>
          <cell r="K83">
            <v>3099010.5592307695</v>
          </cell>
          <cell r="L83">
            <v>356030.7086773045</v>
          </cell>
          <cell r="M83">
            <v>879720.20528643043</v>
          </cell>
          <cell r="N83">
            <v>0</v>
          </cell>
          <cell r="S83">
            <v>8667199.3218010552</v>
          </cell>
          <cell r="T83">
            <v>934009.67361094209</v>
          </cell>
          <cell r="U83">
            <v>151630.36826836533</v>
          </cell>
          <cell r="V83">
            <v>2358851.9863969814</v>
          </cell>
          <cell r="W83">
            <v>3598089.6838581259</v>
          </cell>
          <cell r="X83">
            <v>1624617.609666639</v>
          </cell>
          <cell r="AC83">
            <v>8978685.8630773276</v>
          </cell>
          <cell r="AD83">
            <v>856927.59791354078</v>
          </cell>
          <cell r="AE83">
            <v>151630.36826836533</v>
          </cell>
          <cell r="AF83">
            <v>2452126.2265165867</v>
          </cell>
          <cell r="AG83">
            <v>3598089.6838581259</v>
          </cell>
          <cell r="AH83">
            <v>1919911.9865207088</v>
          </cell>
          <cell r="AK83">
            <v>-311486.54127627378</v>
          </cell>
          <cell r="AL83">
            <v>77082.075697401306</v>
          </cell>
          <cell r="AM83">
            <v>0</v>
          </cell>
          <cell r="AN83">
            <v>-93274.240119605325</v>
          </cell>
          <cell r="AO83">
            <v>0</v>
          </cell>
          <cell r="AP83">
            <v>-295294.37685406976</v>
          </cell>
          <cell r="AR83">
            <v>388568.61697367427</v>
          </cell>
          <cell r="AS83">
            <v>0</v>
          </cell>
          <cell r="AT83">
            <v>0</v>
          </cell>
          <cell r="AU83">
            <v>93274.240119604481</v>
          </cell>
          <cell r="AV83">
            <v>0</v>
          </cell>
          <cell r="AW83">
            <v>295294.37685406982</v>
          </cell>
          <cell r="AY83">
            <v>77082.075697401247</v>
          </cell>
          <cell r="AZ83">
            <v>77082.075697401247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</row>
        <row r="84">
          <cell r="I84">
            <v>7881872.7951174024</v>
          </cell>
          <cell r="J84">
            <v>633018.48807590967</v>
          </cell>
          <cell r="K84">
            <v>2521926.8170167515</v>
          </cell>
          <cell r="L84">
            <v>387079.25203057262</v>
          </cell>
          <cell r="M84">
            <v>1790678.1323235203</v>
          </cell>
          <cell r="N84">
            <v>2549170.1056706491</v>
          </cell>
          <cell r="S84">
            <v>9448652.82995544</v>
          </cell>
          <cell r="T84">
            <v>1114900.6340201916</v>
          </cell>
          <cell r="U84">
            <v>0</v>
          </cell>
          <cell r="V84">
            <v>2207620.7958176476</v>
          </cell>
          <cell r="W84">
            <v>2582813.4451877116</v>
          </cell>
          <cell r="X84">
            <v>3543317.9549298901</v>
          </cell>
          <cell r="AC84">
            <v>14523431.51542791</v>
          </cell>
          <cell r="AD84">
            <v>549903.83550577576</v>
          </cell>
          <cell r="AE84">
            <v>0</v>
          </cell>
          <cell r="AF84">
            <v>2207620.7958176476</v>
          </cell>
          <cell r="AG84">
            <v>2582813.4451877116</v>
          </cell>
          <cell r="AH84">
            <v>9183093.4389167745</v>
          </cell>
          <cell r="AK84">
            <v>-5074778.6854724688</v>
          </cell>
          <cell r="AL84">
            <v>564996.79851441586</v>
          </cell>
          <cell r="AM84">
            <v>0</v>
          </cell>
          <cell r="AN84">
            <v>0</v>
          </cell>
          <cell r="AO84">
            <v>0</v>
          </cell>
          <cell r="AP84">
            <v>-5639775.4839868844</v>
          </cell>
          <cell r="AR84">
            <v>5639775.4839868853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5639775.4839868853</v>
          </cell>
          <cell r="AY84">
            <v>564996.79851441586</v>
          </cell>
          <cell r="AZ84">
            <v>564996.79851441586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</row>
        <row r="85">
          <cell r="I85">
            <v>12098263.843977327</v>
          </cell>
          <cell r="J85">
            <v>3173040.6780474535</v>
          </cell>
          <cell r="K85">
            <v>5103394.3834418301</v>
          </cell>
          <cell r="L85">
            <v>1105870.7644271797</v>
          </cell>
          <cell r="M85">
            <v>2715958.018060863</v>
          </cell>
          <cell r="N85">
            <v>0</v>
          </cell>
          <cell r="S85">
            <v>19439527.845644467</v>
          </cell>
          <cell r="T85">
            <v>2965580.2787286812</v>
          </cell>
          <cell r="U85">
            <v>588364.28215140454</v>
          </cell>
          <cell r="V85">
            <v>4804894.9086866509</v>
          </cell>
          <cell r="W85">
            <v>5490042.4372178093</v>
          </cell>
          <cell r="X85">
            <v>5590645.9388599191</v>
          </cell>
          <cell r="AC85">
            <v>21726726.088803399</v>
          </cell>
          <cell r="AD85">
            <v>2470899.4406341454</v>
          </cell>
          <cell r="AE85">
            <v>588364.28215140454</v>
          </cell>
          <cell r="AF85">
            <v>5211438.5229963744</v>
          </cell>
          <cell r="AG85">
            <v>5490042.4372178093</v>
          </cell>
          <cell r="AH85">
            <v>7965981.4058036655</v>
          </cell>
          <cell r="AK85">
            <v>-2287198.2431589342</v>
          </cell>
          <cell r="AL85">
            <v>494680.83809453575</v>
          </cell>
          <cell r="AM85">
            <v>0</v>
          </cell>
          <cell r="AN85">
            <v>-406543.61430972349</v>
          </cell>
          <cell r="AO85">
            <v>0</v>
          </cell>
          <cell r="AP85">
            <v>-2375335.4669437464</v>
          </cell>
          <cell r="AR85">
            <v>2781879.0812534704</v>
          </cell>
          <cell r="AS85">
            <v>0</v>
          </cell>
          <cell r="AT85">
            <v>0</v>
          </cell>
          <cell r="AU85">
            <v>406543.61430972349</v>
          </cell>
          <cell r="AV85">
            <v>0</v>
          </cell>
          <cell r="AW85">
            <v>2375335.4669437469</v>
          </cell>
          <cell r="AY85">
            <v>494680.83809453587</v>
          </cell>
          <cell r="AZ85">
            <v>494680.83809453587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</row>
        <row r="88">
          <cell r="I88">
            <v>316847.51209870167</v>
          </cell>
          <cell r="J88">
            <v>0</v>
          </cell>
          <cell r="K88">
            <v>128762.10988030987</v>
          </cell>
          <cell r="L88">
            <v>188085.40221839177</v>
          </cell>
          <cell r="M88">
            <v>0</v>
          </cell>
          <cell r="N88">
            <v>0</v>
          </cell>
          <cell r="S88">
            <v>501571.44288836722</v>
          </cell>
          <cell r="T88">
            <v>0</v>
          </cell>
          <cell r="U88">
            <v>0</v>
          </cell>
          <cell r="V88">
            <v>197705.62766720721</v>
          </cell>
          <cell r="W88">
            <v>303865.81522116001</v>
          </cell>
          <cell r="X88">
            <v>0</v>
          </cell>
          <cell r="AC88">
            <v>501571.44288836722</v>
          </cell>
          <cell r="AD88">
            <v>0</v>
          </cell>
          <cell r="AE88">
            <v>0</v>
          </cell>
          <cell r="AF88">
            <v>197705.62766720721</v>
          </cell>
          <cell r="AG88">
            <v>303865.81522116001</v>
          </cell>
          <cell r="AH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</row>
        <row r="89"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</row>
        <row r="91">
          <cell r="I91">
            <v>12038931.744234379</v>
          </cell>
          <cell r="J91">
            <v>1673902.714678027</v>
          </cell>
          <cell r="K91">
            <v>780287.560483546</v>
          </cell>
          <cell r="L91">
            <v>2681362.0077473442</v>
          </cell>
          <cell r="M91">
            <v>6903379.461325462</v>
          </cell>
          <cell r="N91">
            <v>0</v>
          </cell>
          <cell r="S91">
            <v>17251398.533443555</v>
          </cell>
          <cell r="T91">
            <v>1876380.0183338572</v>
          </cell>
          <cell r="U91">
            <v>0</v>
          </cell>
          <cell r="V91">
            <v>138239.68479027506</v>
          </cell>
          <cell r="W91">
            <v>3444821.8588291132</v>
          </cell>
          <cell r="X91">
            <v>11791956.971490309</v>
          </cell>
          <cell r="AC91">
            <v>17788042.12239778</v>
          </cell>
          <cell r="AD91">
            <v>1873983.749087197</v>
          </cell>
          <cell r="AE91">
            <v>0</v>
          </cell>
          <cell r="AF91">
            <v>138239.68479027506</v>
          </cell>
          <cell r="AG91">
            <v>3443076.317287269</v>
          </cell>
          <cell r="AH91">
            <v>12332742.37123304</v>
          </cell>
          <cell r="AK91">
            <v>-536643.58895422751</v>
          </cell>
          <cell r="AL91">
            <v>2396.2692466601729</v>
          </cell>
          <cell r="AM91">
            <v>0</v>
          </cell>
          <cell r="AN91">
            <v>0</v>
          </cell>
          <cell r="AO91">
            <v>1745.5415418441407</v>
          </cell>
          <cell r="AP91">
            <v>-540785.39974273182</v>
          </cell>
          <cell r="AR91">
            <v>540785.39974273113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540785.39974273113</v>
          </cell>
          <cell r="AY91">
            <v>4141.810788503798</v>
          </cell>
          <cell r="AZ91">
            <v>2396.2692466599347</v>
          </cell>
          <cell r="BA91">
            <v>0</v>
          </cell>
          <cell r="BB91">
            <v>0</v>
          </cell>
          <cell r="BC91">
            <v>1745.5415418438633</v>
          </cell>
          <cell r="BD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</row>
        <row r="92">
          <cell r="I92">
            <v>1781447.6147307002</v>
          </cell>
          <cell r="J92">
            <v>1331127.9067784809</v>
          </cell>
          <cell r="K92">
            <v>250663.13815702987</v>
          </cell>
          <cell r="L92">
            <v>199378.8007993222</v>
          </cell>
          <cell r="M92">
            <v>277.76899586727632</v>
          </cell>
          <cell r="N92">
            <v>0</v>
          </cell>
          <cell r="S92">
            <v>2349620.2218767707</v>
          </cell>
          <cell r="T92">
            <v>1377902.7296894591</v>
          </cell>
          <cell r="U92">
            <v>0</v>
          </cell>
          <cell r="V92">
            <v>455949.07443505089</v>
          </cell>
          <cell r="W92">
            <v>0</v>
          </cell>
          <cell r="X92">
            <v>515768.41775226098</v>
          </cell>
          <cell r="AC92">
            <v>2349620.2218767707</v>
          </cell>
          <cell r="AD92">
            <v>1377902.7296894591</v>
          </cell>
          <cell r="AE92">
            <v>0</v>
          </cell>
          <cell r="AF92">
            <v>455949.07443505095</v>
          </cell>
          <cell r="AG92">
            <v>0</v>
          </cell>
          <cell r="AH92">
            <v>515768.41775226098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</row>
        <row r="93">
          <cell r="I93">
            <v>4983892.3922764324</v>
          </cell>
          <cell r="J93">
            <v>4443012.1424152926</v>
          </cell>
          <cell r="K93">
            <v>540880.24986114004</v>
          </cell>
          <cell r="L93">
            <v>0</v>
          </cell>
          <cell r="M93">
            <v>0</v>
          </cell>
          <cell r="N93">
            <v>0</v>
          </cell>
          <cell r="S93">
            <v>5815474.1757906033</v>
          </cell>
          <cell r="T93">
            <v>4980195.2119370298</v>
          </cell>
          <cell r="U93">
            <v>28466.381722926391</v>
          </cell>
          <cell r="V93">
            <v>806812.58213064761</v>
          </cell>
          <cell r="W93">
            <v>0</v>
          </cell>
          <cell r="X93">
            <v>0</v>
          </cell>
          <cell r="AC93">
            <v>5815474.1757906033</v>
          </cell>
          <cell r="AD93">
            <v>4980195.2119370298</v>
          </cell>
          <cell r="AE93">
            <v>28466.381722926391</v>
          </cell>
          <cell r="AF93">
            <v>806812.58213064761</v>
          </cell>
          <cell r="AG93">
            <v>0</v>
          </cell>
          <cell r="AH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</row>
        <row r="94">
          <cell r="I94">
            <v>1349384.3322975088</v>
          </cell>
          <cell r="J94">
            <v>1034142.0946801333</v>
          </cell>
          <cell r="K94">
            <v>315242.23761737556</v>
          </cell>
          <cell r="L94">
            <v>0</v>
          </cell>
          <cell r="M94">
            <v>0</v>
          </cell>
          <cell r="N94">
            <v>0</v>
          </cell>
          <cell r="S94">
            <v>1740624.1290404308</v>
          </cell>
          <cell r="T94">
            <v>1270507.3057208166</v>
          </cell>
          <cell r="U94">
            <v>0</v>
          </cell>
          <cell r="V94">
            <v>470116.82331961411</v>
          </cell>
          <cell r="W94">
            <v>0</v>
          </cell>
          <cell r="X94">
            <v>0</v>
          </cell>
          <cell r="AC94">
            <v>1740624.1290404308</v>
          </cell>
          <cell r="AD94">
            <v>1270507.3057208166</v>
          </cell>
          <cell r="AE94">
            <v>0</v>
          </cell>
          <cell r="AF94">
            <v>470116.82331961411</v>
          </cell>
          <cell r="AG94">
            <v>0</v>
          </cell>
          <cell r="AH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</row>
        <row r="95">
          <cell r="I95">
            <v>6167194.4371577976</v>
          </cell>
          <cell r="J95">
            <v>355835.08567611099</v>
          </cell>
          <cell r="K95">
            <v>1673117.4682106962</v>
          </cell>
          <cell r="L95">
            <v>20387.885013067797</v>
          </cell>
          <cell r="M95">
            <v>562318.38812189456</v>
          </cell>
          <cell r="N95">
            <v>3555535.6101360279</v>
          </cell>
          <cell r="S95">
            <v>8140270.1884167138</v>
          </cell>
          <cell r="T95">
            <v>1096656.3642994857</v>
          </cell>
          <cell r="U95">
            <v>310353.06387694273</v>
          </cell>
          <cell r="V95">
            <v>2282392.5859407447</v>
          </cell>
          <cell r="W95">
            <v>1227456.4514104028</v>
          </cell>
          <cell r="X95">
            <v>3223411.7228891389</v>
          </cell>
          <cell r="AC95">
            <v>13774169.132048573</v>
          </cell>
          <cell r="AD95">
            <v>281848.39584868285</v>
          </cell>
          <cell r="AE95">
            <v>342135.81182074174</v>
          </cell>
          <cell r="AF95">
            <v>3270460.635567748</v>
          </cell>
          <cell r="AG95">
            <v>1227456.4514104028</v>
          </cell>
          <cell r="AH95">
            <v>8652267.8374009989</v>
          </cell>
          <cell r="AK95">
            <v>-5633898.9436318595</v>
          </cell>
          <cell r="AL95">
            <v>814807.96845080284</v>
          </cell>
          <cell r="AM95">
            <v>-31782.747943799011</v>
          </cell>
          <cell r="AN95">
            <v>-988068.04962700326</v>
          </cell>
          <cell r="AO95">
            <v>0</v>
          </cell>
          <cell r="AP95">
            <v>-5428856.1145118605</v>
          </cell>
          <cell r="AR95">
            <v>6399107.0231594853</v>
          </cell>
          <cell r="AS95">
            <v>0</v>
          </cell>
          <cell r="AT95">
            <v>31782.747943799088</v>
          </cell>
          <cell r="AU95">
            <v>988068.0496270007</v>
          </cell>
          <cell r="AV95">
            <v>0</v>
          </cell>
          <cell r="AW95">
            <v>5379256.2255886858</v>
          </cell>
          <cell r="AY95">
            <v>814807.96845080331</v>
          </cell>
          <cell r="AZ95">
            <v>814807.96845080331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R95">
            <v>49599.888923175211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49599.888923175211</v>
          </cell>
        </row>
        <row r="96">
          <cell r="I96">
            <v>3846048.5940301288</v>
          </cell>
          <cell r="J96">
            <v>301192.38619817659</v>
          </cell>
          <cell r="K96">
            <v>231032.17914525926</v>
          </cell>
          <cell r="L96">
            <v>300941.71549046075</v>
          </cell>
          <cell r="M96">
            <v>404008.0785547393</v>
          </cell>
          <cell r="N96">
            <v>2608874.2346414928</v>
          </cell>
          <cell r="S96">
            <v>3446744.8264962225</v>
          </cell>
          <cell r="T96">
            <v>775693.94847986207</v>
          </cell>
          <cell r="U96">
            <v>123003.78061435204</v>
          </cell>
          <cell r="V96">
            <v>681233.22724541463</v>
          </cell>
          <cell r="W96">
            <v>782090.53747365309</v>
          </cell>
          <cell r="X96">
            <v>1084723.3326829406</v>
          </cell>
          <cell r="AC96">
            <v>8123963.0103826486</v>
          </cell>
          <cell r="AD96">
            <v>346190.75145273993</v>
          </cell>
          <cell r="AE96">
            <v>123003.78061435206</v>
          </cell>
          <cell r="AF96">
            <v>681233.22724541463</v>
          </cell>
          <cell r="AG96">
            <v>782090.53747365309</v>
          </cell>
          <cell r="AH96">
            <v>6191444.7135964883</v>
          </cell>
          <cell r="AK96">
            <v>-4677218.1838864256</v>
          </cell>
          <cell r="AL96">
            <v>429503.19702712214</v>
          </cell>
          <cell r="AM96">
            <v>0</v>
          </cell>
          <cell r="AN96">
            <v>0</v>
          </cell>
          <cell r="AO96">
            <v>0</v>
          </cell>
          <cell r="AP96">
            <v>-5106721.3809135482</v>
          </cell>
          <cell r="AR96">
            <v>5106721.3809135482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5106721.3809135482</v>
          </cell>
          <cell r="AY96">
            <v>429503.19702712208</v>
          </cell>
          <cell r="AZ96">
            <v>429503.19702712208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</row>
        <row r="97">
          <cell r="I97">
            <v>4114230.6873094016</v>
          </cell>
          <cell r="J97">
            <v>1980654.4430285092</v>
          </cell>
          <cell r="K97">
            <v>1095935.7902568555</v>
          </cell>
          <cell r="L97">
            <v>0</v>
          </cell>
          <cell r="M97">
            <v>1037640.4540240369</v>
          </cell>
          <cell r="N97">
            <v>0</v>
          </cell>
          <cell r="S97">
            <v>8721341.3321132194</v>
          </cell>
          <cell r="T97">
            <v>2433659.8403195939</v>
          </cell>
          <cell r="U97">
            <v>1850007.2808413436</v>
          </cell>
          <cell r="V97">
            <v>1466649.1987559844</v>
          </cell>
          <cell r="W97">
            <v>0</v>
          </cell>
          <cell r="X97">
            <v>2971025.0121962973</v>
          </cell>
          <cell r="AC97">
            <v>8781144.1258397792</v>
          </cell>
          <cell r="AD97">
            <v>2493462.6340461541</v>
          </cell>
          <cell r="AE97">
            <v>1850007.2808413436</v>
          </cell>
          <cell r="AF97">
            <v>1466649.1987559844</v>
          </cell>
          <cell r="AG97">
            <v>0</v>
          </cell>
          <cell r="AH97">
            <v>2971025.0121962973</v>
          </cell>
          <cell r="AK97">
            <v>-59802.793726560194</v>
          </cell>
          <cell r="AL97">
            <v>-59802.793726560194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R97">
            <v>59802.79372655545</v>
          </cell>
          <cell r="BS97">
            <v>59802.79372655545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</row>
        <row r="98">
          <cell r="I98">
            <v>15334392.907706944</v>
          </cell>
          <cell r="J98">
            <v>1772227.6813755746</v>
          </cell>
          <cell r="K98">
            <v>3897855.2136729578</v>
          </cell>
          <cell r="L98">
            <v>1696108.2652037281</v>
          </cell>
          <cell r="M98">
            <v>0</v>
          </cell>
          <cell r="N98">
            <v>7968201.7474546833</v>
          </cell>
          <cell r="S98">
            <v>20864339.37801113</v>
          </cell>
          <cell r="T98">
            <v>4129454.9408447295</v>
          </cell>
          <cell r="U98">
            <v>42160.653033104856</v>
          </cell>
          <cell r="V98">
            <v>5904645.912657314</v>
          </cell>
          <cell r="W98">
            <v>5481891.9829642205</v>
          </cell>
          <cell r="X98">
            <v>5306185.888511762</v>
          </cell>
          <cell r="AC98">
            <v>35205597.012155652</v>
          </cell>
          <cell r="AD98">
            <v>2864899.7126889485</v>
          </cell>
          <cell r="AE98">
            <v>42160.653033104856</v>
          </cell>
          <cell r="AF98">
            <v>5904645.912657314</v>
          </cell>
          <cell r="AG98">
            <v>5481891.9829642205</v>
          </cell>
          <cell r="AH98">
            <v>20911998.750812065</v>
          </cell>
          <cell r="AK98">
            <v>-14341257.634144522</v>
          </cell>
          <cell r="AL98">
            <v>1264555.228155781</v>
          </cell>
          <cell r="AM98">
            <v>0</v>
          </cell>
          <cell r="AN98">
            <v>0</v>
          </cell>
          <cell r="AO98">
            <v>0</v>
          </cell>
          <cell r="AP98">
            <v>-15605812.862300303</v>
          </cell>
          <cell r="AR98">
            <v>15605812.862300316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15605812.862300316</v>
          </cell>
          <cell r="AY98">
            <v>1264555.2281557769</v>
          </cell>
          <cell r="AZ98">
            <v>1264555.2281557769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</row>
        <row r="99">
          <cell r="I99">
            <v>119751528.5372829</v>
          </cell>
          <cell r="J99">
            <v>11694553.282511175</v>
          </cell>
          <cell r="K99">
            <v>7116183.2060131542</v>
          </cell>
          <cell r="L99">
            <v>4029928.5321347383</v>
          </cell>
          <cell r="M99">
            <v>28498461.202864032</v>
          </cell>
          <cell r="N99">
            <v>68412402.313759804</v>
          </cell>
          <cell r="S99">
            <v>156904286.05130726</v>
          </cell>
          <cell r="T99">
            <v>17475561.882494722</v>
          </cell>
          <cell r="U99">
            <v>2475703.4145738999</v>
          </cell>
          <cell r="V99">
            <v>2616797.09358803</v>
          </cell>
          <cell r="W99">
            <v>9498678.2544188946</v>
          </cell>
          <cell r="X99">
            <v>124837545.40623172</v>
          </cell>
          <cell r="AC99">
            <v>257888833.62752354</v>
          </cell>
          <cell r="AD99">
            <v>10887336.151783744</v>
          </cell>
          <cell r="AE99">
            <v>3711067.3542486122</v>
          </cell>
          <cell r="AF99">
            <v>5337893.7424789006</v>
          </cell>
          <cell r="AG99">
            <v>11837684.551280469</v>
          </cell>
          <cell r="AH99">
            <v>226114851.82773182</v>
          </cell>
          <cell r="AK99">
            <v>-100984547.57621628</v>
          </cell>
          <cell r="AL99">
            <v>6588225.7307109777</v>
          </cell>
          <cell r="AM99">
            <v>-1235363.9396747123</v>
          </cell>
          <cell r="AN99">
            <v>-2721096.6488908706</v>
          </cell>
          <cell r="AO99">
            <v>-2339006.2968615741</v>
          </cell>
          <cell r="AP99">
            <v>-101277306.4215001</v>
          </cell>
          <cell r="AR99">
            <v>109527418.43026288</v>
          </cell>
          <cell r="AS99">
            <v>2814640.4440303417</v>
          </cell>
          <cell r="AT99">
            <v>1235363.9396747057</v>
          </cell>
          <cell r="AU99">
            <v>2721096.6488908734</v>
          </cell>
          <cell r="AV99">
            <v>2339006.2968615764</v>
          </cell>
          <cell r="AW99">
            <v>100417311.10080539</v>
          </cell>
          <cell r="AY99">
            <v>9402866.1747411937</v>
          </cell>
          <cell r="AZ99">
            <v>9402866.1747411937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R99">
            <v>859995.32069169276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859995.32069169276</v>
          </cell>
        </row>
        <row r="100">
          <cell r="I100">
            <v>80939119.240012228</v>
          </cell>
          <cell r="J100">
            <v>6225076.7854773672</v>
          </cell>
          <cell r="K100">
            <v>9489025.519045826</v>
          </cell>
          <cell r="L100">
            <v>809468.57009951572</v>
          </cell>
          <cell r="M100">
            <v>4809790.1619182415</v>
          </cell>
          <cell r="N100">
            <v>59605758.203471288</v>
          </cell>
          <cell r="S100">
            <v>71994776.352990746</v>
          </cell>
          <cell r="T100">
            <v>12846400.886738574</v>
          </cell>
          <cell r="U100">
            <v>221352.66824407614</v>
          </cell>
          <cell r="V100">
            <v>10283281.065155363</v>
          </cell>
          <cell r="W100">
            <v>2274257.5645943126</v>
          </cell>
          <cell r="X100">
            <v>46369484.168258414</v>
          </cell>
          <cell r="AC100">
            <v>154195544.84179378</v>
          </cell>
          <cell r="AD100">
            <v>7053253.5511743743</v>
          </cell>
          <cell r="AE100">
            <v>221352.66824407614</v>
          </cell>
          <cell r="AF100">
            <v>10283281.065155365</v>
          </cell>
          <cell r="AG100">
            <v>2274257.5645943126</v>
          </cell>
          <cell r="AH100">
            <v>134363399.99262565</v>
          </cell>
          <cell r="AK100">
            <v>-82200768.488803044</v>
          </cell>
          <cell r="AL100">
            <v>5793147.3355641998</v>
          </cell>
          <cell r="AM100">
            <v>0</v>
          </cell>
          <cell r="AN100">
            <v>0</v>
          </cell>
          <cell r="AO100">
            <v>0</v>
          </cell>
          <cell r="AP100">
            <v>-87993915.82436724</v>
          </cell>
          <cell r="AR100">
            <v>87993915.824367851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87993915.824367851</v>
          </cell>
          <cell r="AY100">
            <v>5793147.3355642362</v>
          </cell>
          <cell r="AZ100">
            <v>5793147.3355642362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</row>
        <row r="101">
          <cell r="I101">
            <v>121659985.52390115</v>
          </cell>
          <cell r="J101">
            <v>18848814.896435913</v>
          </cell>
          <cell r="K101">
            <v>6428725.376382947</v>
          </cell>
          <cell r="L101">
            <v>16248091.790825065</v>
          </cell>
          <cell r="M101">
            <v>50380088.454370186</v>
          </cell>
          <cell r="N101">
            <v>29754265.00588705</v>
          </cell>
          <cell r="S101">
            <v>282438344.64416796</v>
          </cell>
          <cell r="T101">
            <v>18321642.007980693</v>
          </cell>
          <cell r="U101">
            <v>4177266.5436607036</v>
          </cell>
          <cell r="V101">
            <v>5576178.2527770419</v>
          </cell>
          <cell r="W101">
            <v>30143236.90364122</v>
          </cell>
          <cell r="X101">
            <v>224220020.93610829</v>
          </cell>
          <cell r="AC101">
            <v>284203501.96478647</v>
          </cell>
          <cell r="AD101">
            <v>18321642.007980693</v>
          </cell>
          <cell r="AE101">
            <v>5942423.8642792562</v>
          </cell>
          <cell r="AF101">
            <v>5576178.2527770419</v>
          </cell>
          <cell r="AG101">
            <v>30143236.903641216</v>
          </cell>
          <cell r="AH101">
            <v>224220020.93610826</v>
          </cell>
          <cell r="AK101">
            <v>-1765157.3206185526</v>
          </cell>
          <cell r="AL101">
            <v>0</v>
          </cell>
          <cell r="AM101">
            <v>-1765157.3206185526</v>
          </cell>
          <cell r="AN101">
            <v>0</v>
          </cell>
          <cell r="AO101">
            <v>0</v>
          </cell>
          <cell r="AP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R101">
            <v>1765157.3206185601</v>
          </cell>
          <cell r="BS101">
            <v>0</v>
          </cell>
          <cell r="BT101">
            <v>1765157.3206185601</v>
          </cell>
          <cell r="BU101">
            <v>0</v>
          </cell>
          <cell r="BV101">
            <v>0</v>
          </cell>
          <cell r="BW101">
            <v>0</v>
          </cell>
        </row>
        <row r="102">
          <cell r="I102">
            <v>379155408.28855479</v>
          </cell>
          <cell r="J102">
            <v>75702023.626813129</v>
          </cell>
          <cell r="K102">
            <v>3427282.7741772481</v>
          </cell>
          <cell r="L102">
            <v>394041.22504068789</v>
          </cell>
          <cell r="M102">
            <v>26354336.302142475</v>
          </cell>
          <cell r="N102">
            <v>273277724.36038125</v>
          </cell>
          <cell r="S102">
            <v>478035314.09306771</v>
          </cell>
          <cell r="T102">
            <v>86935408.520819336</v>
          </cell>
          <cell r="U102">
            <v>13560988.977773311</v>
          </cell>
          <cell r="V102">
            <v>10464464.899639085</v>
          </cell>
          <cell r="W102">
            <v>4151712.4235417414</v>
          </cell>
          <cell r="X102">
            <v>362922739.27129424</v>
          </cell>
          <cell r="AC102">
            <v>730211806.18484378</v>
          </cell>
          <cell r="AD102">
            <v>72846934.103157759</v>
          </cell>
          <cell r="AE102">
            <v>13560988.977773314</v>
          </cell>
          <cell r="AF102">
            <v>10464464.899639085</v>
          </cell>
          <cell r="AG102">
            <v>4151712.4235417414</v>
          </cell>
          <cell r="AH102">
            <v>629187705.78073192</v>
          </cell>
          <cell r="AK102">
            <v>-252176492.0917761</v>
          </cell>
          <cell r="AL102">
            <v>14088474.417661577</v>
          </cell>
          <cell r="AM102">
            <v>0</v>
          </cell>
          <cell r="AN102">
            <v>0</v>
          </cell>
          <cell r="AO102">
            <v>0</v>
          </cell>
          <cell r="AP102">
            <v>-266264966.50943768</v>
          </cell>
          <cell r="AR102">
            <v>266264966.50944057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266264966.50944057</v>
          </cell>
          <cell r="AY102">
            <v>14088474.417661969</v>
          </cell>
          <cell r="AZ102">
            <v>14088474.417661969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</row>
        <row r="103">
          <cell r="I103">
            <v>3731929.0456530065</v>
          </cell>
          <cell r="J103">
            <v>743718.86304702645</v>
          </cell>
          <cell r="K103">
            <v>343028.77461383695</v>
          </cell>
          <cell r="L103">
            <v>135001.99210434538</v>
          </cell>
          <cell r="M103">
            <v>1759380.2016616457</v>
          </cell>
          <cell r="N103">
            <v>750799.2142261524</v>
          </cell>
          <cell r="S103">
            <v>3721182.9235571586</v>
          </cell>
          <cell r="T103">
            <v>773009.6123404731</v>
          </cell>
          <cell r="U103">
            <v>587602.72735486506</v>
          </cell>
          <cell r="V103">
            <v>329285.89076356159</v>
          </cell>
          <cell r="W103">
            <v>212219.58280057038</v>
          </cell>
          <cell r="X103">
            <v>1819065.1102976885</v>
          </cell>
          <cell r="AC103">
            <v>6109334.6175735863</v>
          </cell>
          <cell r="AD103">
            <v>602623.64477089781</v>
          </cell>
          <cell r="AE103">
            <v>374552.88826357829</v>
          </cell>
          <cell r="AF103">
            <v>329285.89076356142</v>
          </cell>
          <cell r="AG103">
            <v>212219.58280057038</v>
          </cell>
          <cell r="AH103">
            <v>4590652.6109749787</v>
          </cell>
          <cell r="AK103">
            <v>-2388151.6940164282</v>
          </cell>
          <cell r="AL103">
            <v>170385.9675695753</v>
          </cell>
          <cell r="AM103">
            <v>213049.83909128676</v>
          </cell>
          <cell r="AN103">
            <v>0</v>
          </cell>
          <cell r="AO103">
            <v>0</v>
          </cell>
          <cell r="AP103">
            <v>-2771587.5006772904</v>
          </cell>
          <cell r="AR103">
            <v>1333539.7152374724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1333539.7152374724</v>
          </cell>
          <cell r="AY103">
            <v>170385.96756957626</v>
          </cell>
          <cell r="AZ103">
            <v>170385.96756957626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F103">
            <v>-1189054.4802530613</v>
          </cell>
          <cell r="BG103">
            <v>0</v>
          </cell>
          <cell r="BH103">
            <v>1598.6879674198155</v>
          </cell>
          <cell r="BI103">
            <v>0</v>
          </cell>
          <cell r="BJ103">
            <v>0</v>
          </cell>
          <cell r="BK103">
            <v>1402104.3193443525</v>
          </cell>
          <cell r="BL103">
            <v>0</v>
          </cell>
          <cell r="BM103">
            <v>214648.52705871096</v>
          </cell>
          <cell r="BN103">
            <v>0</v>
          </cell>
          <cell r="BO103">
            <v>0</v>
          </cell>
          <cell r="BP103">
            <v>0</v>
          </cell>
          <cell r="BR103">
            <v>35943.466095465279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35943.466095465279</v>
          </cell>
        </row>
        <row r="104">
          <cell r="I104">
            <v>7326936.7313341405</v>
          </cell>
          <cell r="J104">
            <v>3349590.6164573627</v>
          </cell>
          <cell r="K104">
            <v>158603.07458138739</v>
          </cell>
          <cell r="L104">
            <v>670975.41799381247</v>
          </cell>
          <cell r="M104">
            <v>760283.16623173701</v>
          </cell>
          <cell r="N104">
            <v>2387484.4560698406</v>
          </cell>
          <cell r="S104">
            <v>10449422.451315988</v>
          </cell>
          <cell r="T104">
            <v>3362646.4763849019</v>
          </cell>
          <cell r="U104">
            <v>33205.91837062985</v>
          </cell>
          <cell r="V104">
            <v>197746.67924182827</v>
          </cell>
          <cell r="W104">
            <v>1127510.6362794819</v>
          </cell>
          <cell r="X104">
            <v>5728312.7410391448</v>
          </cell>
          <cell r="AC104">
            <v>10449422.451315982</v>
          </cell>
          <cell r="AD104">
            <v>3362646.4763848977</v>
          </cell>
          <cell r="AE104">
            <v>33205.91837062985</v>
          </cell>
          <cell r="AF104">
            <v>197746.67924182827</v>
          </cell>
          <cell r="AG104">
            <v>1127510.6362794819</v>
          </cell>
          <cell r="AH104">
            <v>5728312.7410391448</v>
          </cell>
          <cell r="AK104">
            <v>4.1909515857696533E-9</v>
          </cell>
          <cell r="AL104">
            <v>4.1909515857696533E-9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F104">
            <v>-1189054.4802530613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</row>
        <row r="105">
          <cell r="I105">
            <v>25693922.900631532</v>
          </cell>
          <cell r="J105">
            <v>4641292.7597452775</v>
          </cell>
          <cell r="K105">
            <v>15830549.689136576</v>
          </cell>
          <cell r="L105">
            <v>193946.4864867556</v>
          </cell>
          <cell r="M105">
            <v>4524732.4752799431</v>
          </cell>
          <cell r="N105">
            <v>503401.48998298234</v>
          </cell>
          <cell r="S105">
            <v>34665684.624057598</v>
          </cell>
          <cell r="T105">
            <v>4607134.6804506416</v>
          </cell>
          <cell r="U105">
            <v>1277868.3927630729</v>
          </cell>
          <cell r="V105">
            <v>26458423.859631799</v>
          </cell>
          <cell r="W105">
            <v>408006.92415994784</v>
          </cell>
          <cell r="X105">
            <v>1914250.7670521366</v>
          </cell>
          <cell r="AC105">
            <v>41387608.487860158</v>
          </cell>
          <cell r="AD105">
            <v>4607134.6804506369</v>
          </cell>
          <cell r="AE105">
            <v>77271.406175241602</v>
          </cell>
          <cell r="AF105">
            <v>26458423.859631799</v>
          </cell>
          <cell r="AG105">
            <v>408006.92415994784</v>
          </cell>
          <cell r="AH105">
            <v>9836771.6174425296</v>
          </cell>
          <cell r="AK105">
            <v>-6721923.8638025615</v>
          </cell>
          <cell r="AL105">
            <v>0</v>
          </cell>
          <cell r="AM105">
            <v>1200596.9865878313</v>
          </cell>
          <cell r="AN105">
            <v>0</v>
          </cell>
          <cell r="AO105">
            <v>0</v>
          </cell>
          <cell r="AP105">
            <v>-7922520.8503903933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F105">
            <v>-1189054.4802530613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7922520.850390384</v>
          </cell>
          <cell r="BL105">
            <v>0</v>
          </cell>
          <cell r="BM105">
            <v>1200596.9865878311</v>
          </cell>
          <cell r="BN105">
            <v>0</v>
          </cell>
          <cell r="BO105">
            <v>0</v>
          </cell>
          <cell r="BP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</row>
        <row r="106">
          <cell r="I106">
            <v>373209235.09429389</v>
          </cell>
          <cell r="J106">
            <v>312966243.67901355</v>
          </cell>
          <cell r="K106">
            <v>15440822.357116248</v>
          </cell>
          <cell r="L106">
            <v>1920989.5440895506</v>
          </cell>
          <cell r="M106">
            <v>40634325.32083489</v>
          </cell>
          <cell r="N106">
            <v>2246854.1932397</v>
          </cell>
          <cell r="S106">
            <v>454322693.86810392</v>
          </cell>
          <cell r="T106">
            <v>315272780.25114435</v>
          </cell>
          <cell r="U106">
            <v>6431096.2557814047</v>
          </cell>
          <cell r="V106">
            <v>21405382.775753863</v>
          </cell>
          <cell r="W106">
            <v>4275126.8949117381</v>
          </cell>
          <cell r="X106">
            <v>106938307.69051254</v>
          </cell>
          <cell r="AC106">
            <v>456421849.55758709</v>
          </cell>
          <cell r="AD106">
            <v>315272780.25114387</v>
          </cell>
          <cell r="AE106">
            <v>6431096.2557814047</v>
          </cell>
          <cell r="AF106">
            <v>23504538.465237521</v>
          </cell>
          <cell r="AG106">
            <v>4275126.8949117381</v>
          </cell>
          <cell r="AH106">
            <v>106938307.69051254</v>
          </cell>
          <cell r="AK106">
            <v>-2099155.6894831806</v>
          </cell>
          <cell r="AL106">
            <v>4.76837158203125E-7</v>
          </cell>
          <cell r="AM106">
            <v>0</v>
          </cell>
          <cell r="AN106">
            <v>-2099155.6894836575</v>
          </cell>
          <cell r="AO106">
            <v>0</v>
          </cell>
          <cell r="AP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F106">
            <v>-1189054.4802530613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R106">
            <v>2099155.6894836733</v>
          </cell>
          <cell r="BS106">
            <v>0</v>
          </cell>
          <cell r="BT106">
            <v>0</v>
          </cell>
          <cell r="BU106">
            <v>2099155.6894836733</v>
          </cell>
          <cell r="BV106">
            <v>0</v>
          </cell>
          <cell r="BW106">
            <v>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 Sheet"/>
      <sheetName val="Summary_of_Checks"/>
      <sheetName val="1.0_RAW_Data&gt;&gt;&gt;"/>
      <sheetName val="1.1_RAW_Data_Orig"/>
      <sheetName val="1.2_RAW_DataCleanse"/>
      <sheetName val="1.3_RAW_Data_Orig_PostDC"/>
      <sheetName val="1.4_RAW_Data_Rebased_Volumes"/>
      <sheetName val="1.5_RAW_Data_Rebased_MR"/>
      <sheetName val="2.0_Input_Data&gt;&gt;&gt;"/>
      <sheetName val="2.1_Input_Data_Orig"/>
      <sheetName val="2.2_Input_Data_MatChange"/>
      <sheetName val="2.3_Input_Data_Orig_MC"/>
      <sheetName val="2.4_Input_Data_Rebased_Volumes"/>
      <sheetName val="2.5_Input_Data_Rebased_MR"/>
      <sheetName val="3.0_Check_1_AssetVolume&gt;&gt;&gt;"/>
      <sheetName val="3.1_Check_1_Summary"/>
      <sheetName val="3.2_Check_1_AssetVolume"/>
      <sheetName val="4.0_Check_2_IntervenVolume&gt;&gt;&gt;"/>
      <sheetName val="4.1_Check_2_Summary"/>
      <sheetName val="4.2_Check_2_InterventionVolume"/>
      <sheetName val="5.0_Check_3_PTO&gt;&gt;&gt;"/>
      <sheetName val="5.1_Check_3_PTO_Summary"/>
      <sheetName val="5.2_Check_3.1_Crit_PTO"/>
      <sheetName val="5.3_Check_3.2_AH_PTO"/>
      <sheetName val="Appendix_MR_Weigh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s Example"/>
      <sheetName val="Mains Data EoE by km MR"/>
      <sheetName val="Mains Data EoE Absolute"/>
      <sheetName val="Summary"/>
      <sheetName val="2.1 Rebased Targets_Volume"/>
      <sheetName val="2.2 Rebased Targets_Monetised"/>
      <sheetName val="All Data From Models"/>
      <sheetName val="Interventions"/>
      <sheetName val="Pivot with Mean Values"/>
      <sheetName val="Table 7.3 Eo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6">
          <cell r="A26" t="str">
            <v>Distribution Mains (Iron)</v>
          </cell>
          <cell r="B26">
            <v>0</v>
          </cell>
          <cell r="C26">
            <v>6.5547140855621452E-2</v>
          </cell>
          <cell r="D26">
            <v>0.1310942817112429</v>
          </cell>
          <cell r="E26">
            <v>0.19664142256686434</v>
          </cell>
          <cell r="F26">
            <v>0.26218856342248581</v>
          </cell>
          <cell r="G26">
            <v>0</v>
          </cell>
          <cell r="H26">
            <v>207.40398200724712</v>
          </cell>
          <cell r="I26">
            <v>414.80796401449425</v>
          </cell>
          <cell r="J26">
            <v>622.21194602174137</v>
          </cell>
        </row>
        <row r="27">
          <cell r="A27" t="str">
            <v>Distribution Mains  (PE)</v>
          </cell>
          <cell r="B27">
            <v>0</v>
          </cell>
          <cell r="C27">
            <v>6.5547140855621452E-2</v>
          </cell>
          <cell r="D27">
            <v>0.1310942817112429</v>
          </cell>
          <cell r="E27">
            <v>0.19664142256686434</v>
          </cell>
          <cell r="F27">
            <v>0.26218856342248581</v>
          </cell>
          <cell r="G27">
            <v>0</v>
          </cell>
          <cell r="H27">
            <v>207.40398200724712</v>
          </cell>
          <cell r="I27">
            <v>414.80796401449425</v>
          </cell>
          <cell r="J27">
            <v>622.21194602174137</v>
          </cell>
        </row>
        <row r="28">
          <cell r="A28" t="str">
            <v>Distribution Mains  (Steel)</v>
          </cell>
          <cell r="B28">
            <v>0</v>
          </cell>
          <cell r="C28">
            <v>6.5547140855621452E-2</v>
          </cell>
          <cell r="D28">
            <v>0.1310942817112429</v>
          </cell>
          <cell r="E28">
            <v>0.19664142256686434</v>
          </cell>
          <cell r="F28">
            <v>0.26218856342248581</v>
          </cell>
          <cell r="G28">
            <v>0</v>
          </cell>
          <cell r="H28">
            <v>207.40398200724712</v>
          </cell>
          <cell r="I28">
            <v>414.80796401449425</v>
          </cell>
          <cell r="J28">
            <v>622.21194602174137</v>
          </cell>
        </row>
        <row r="29">
          <cell r="A29" t="str">
            <v>Distribution Mains  (other)</v>
          </cell>
          <cell r="B29">
            <v>0</v>
          </cell>
          <cell r="C29">
            <v>6.5547140855621452E-2</v>
          </cell>
          <cell r="D29">
            <v>0.1310942817112429</v>
          </cell>
          <cell r="E29">
            <v>0.19664142256686434</v>
          </cell>
          <cell r="F29">
            <v>0.26218856342248581</v>
          </cell>
          <cell r="G29">
            <v>0</v>
          </cell>
          <cell r="H29">
            <v>207.40398200724712</v>
          </cell>
          <cell r="I29">
            <v>414.80796401449425</v>
          </cell>
          <cell r="J29">
            <v>622.21194602174137</v>
          </cell>
        </row>
        <row r="30">
          <cell r="A30" t="str">
            <v>Services</v>
          </cell>
          <cell r="B30">
            <v>0</v>
          </cell>
          <cell r="C30">
            <v>4.6684097828167116E-4</v>
          </cell>
          <cell r="D30">
            <v>9.3368195656334232E-4</v>
          </cell>
          <cell r="E30">
            <v>1.4005229348450134E-3</v>
          </cell>
          <cell r="F30">
            <v>1.8673639131266846E-3</v>
          </cell>
          <cell r="G30">
            <v>0</v>
          </cell>
          <cell r="H30">
            <v>0.57094020705500881</v>
          </cell>
          <cell r="I30">
            <v>1.1418804141100176</v>
          </cell>
          <cell r="J30">
            <v>1.7128206211650263</v>
          </cell>
        </row>
        <row r="31">
          <cell r="A31" t="str">
            <v>MOB Risers</v>
          </cell>
          <cell r="B31">
            <v>0</v>
          </cell>
          <cell r="C31">
            <v>9.9976484307132346E-4</v>
          </cell>
          <cell r="D31">
            <v>1.9995296861426469E-3</v>
          </cell>
          <cell r="E31">
            <v>2.9992945292139704E-3</v>
          </cell>
          <cell r="F31">
            <v>3.9990593722852939E-3</v>
          </cell>
          <cell r="G31">
            <v>0</v>
          </cell>
          <cell r="H31">
            <v>36.094690040298119</v>
          </cell>
          <cell r="I31">
            <v>72.189380080596237</v>
          </cell>
          <cell r="J31">
            <v>108.28407012089436</v>
          </cell>
        </row>
        <row r="32">
          <cell r="A32" t="str">
            <v>LTS Pipelines – Non  Piggable</v>
          </cell>
          <cell r="B32">
            <v>0</v>
          </cell>
          <cell r="C32">
            <v>3.8951983276366607E-3</v>
          </cell>
          <cell r="D32">
            <v>7.7903966552733215E-3</v>
          </cell>
          <cell r="E32">
            <v>1.1685594982909983E-2</v>
          </cell>
          <cell r="F32">
            <v>1.5580793310546643E-2</v>
          </cell>
          <cell r="G32">
            <v>0</v>
          </cell>
          <cell r="H32">
            <v>3397.6671694171159</v>
          </cell>
          <cell r="I32">
            <v>6795.3343388342319</v>
          </cell>
          <cell r="J32">
            <v>10193.001508251347</v>
          </cell>
        </row>
        <row r="33">
          <cell r="A33" t="str">
            <v>LTS Pipelines - Piggable</v>
          </cell>
          <cell r="B33">
            <v>0</v>
          </cell>
          <cell r="C33">
            <v>3.8951983276366607E-3</v>
          </cell>
          <cell r="D33">
            <v>7.7903966552733215E-3</v>
          </cell>
          <cell r="E33">
            <v>1.1685594982909983E-2</v>
          </cell>
          <cell r="F33">
            <v>1.5580793310546643E-2</v>
          </cell>
          <cell r="G33">
            <v>0</v>
          </cell>
          <cell r="H33">
            <v>3397.6671694171159</v>
          </cell>
          <cell r="I33">
            <v>6795.3343388342319</v>
          </cell>
          <cell r="J33">
            <v>10193.001508251347</v>
          </cell>
        </row>
        <row r="34">
          <cell r="A34" t="str">
            <v>Sleeves (Nitrogen &amp; other)</v>
          </cell>
          <cell r="B34">
            <v>0</v>
          </cell>
          <cell r="C34">
            <v>5.9273700877062055E-3</v>
          </cell>
          <cell r="D34">
            <v>1.1854740175412411E-2</v>
          </cell>
          <cell r="E34">
            <v>1.7782110263118617E-2</v>
          </cell>
          <cell r="F34">
            <v>2.3709480350824822E-2</v>
          </cell>
          <cell r="G34">
            <v>0</v>
          </cell>
          <cell r="H34">
            <v>11.653069226190473</v>
          </cell>
          <cell r="I34">
            <v>23.306138452380946</v>
          </cell>
          <cell r="J34">
            <v>34.959207678571417</v>
          </cell>
        </row>
        <row r="35">
          <cell r="A35" t="str">
            <v>Block Valves</v>
          </cell>
          <cell r="B35">
            <v>0</v>
          </cell>
          <cell r="C35">
            <v>8.510282279232654E-6</v>
          </cell>
          <cell r="D35">
            <v>1.7020564558465308E-5</v>
          </cell>
          <cell r="E35">
            <v>2.5530846837697962E-5</v>
          </cell>
          <cell r="F35">
            <v>3.4041129116930616E-5</v>
          </cell>
          <cell r="G35">
            <v>0</v>
          </cell>
          <cell r="H35">
            <v>308.87001595959595</v>
          </cell>
          <cell r="I35">
            <v>617.74003191919189</v>
          </cell>
          <cell r="J35">
            <v>926.61004787878778</v>
          </cell>
        </row>
        <row r="36">
          <cell r="A36" t="str">
            <v>NTS Offtakes Filter System</v>
          </cell>
          <cell r="B36">
            <v>0</v>
          </cell>
          <cell r="C36">
            <v>0.16788066153792092</v>
          </cell>
          <cell r="D36">
            <v>0.33576132307584183</v>
          </cell>
          <cell r="E36">
            <v>0.50364198461376275</v>
          </cell>
          <cell r="F36">
            <v>0.67152264615168367</v>
          </cell>
          <cell r="G36">
            <v>0</v>
          </cell>
          <cell r="H36">
            <v>10404.203118518519</v>
          </cell>
          <cell r="I36">
            <v>20808.406237037037</v>
          </cell>
          <cell r="J36">
            <v>31212.609355555556</v>
          </cell>
        </row>
        <row r="37">
          <cell r="A37" t="str">
            <v>NTS Offtakes Metering System</v>
          </cell>
          <cell r="B37">
            <v>0</v>
          </cell>
          <cell r="C37">
            <v>7.9808794407258796E-4</v>
          </cell>
          <cell r="D37">
            <v>1.5961758881451759E-3</v>
          </cell>
          <cell r="E37">
            <v>2.3942638322177641E-3</v>
          </cell>
          <cell r="F37">
            <v>3.1923517762903518E-3</v>
          </cell>
          <cell r="G37">
            <v>0</v>
          </cell>
          <cell r="H37">
            <v>1105.4185889984014</v>
          </cell>
          <cell r="I37">
            <v>2210.8371779968029</v>
          </cell>
          <cell r="J37">
            <v>3316.2557669952043</v>
          </cell>
        </row>
        <row r="38">
          <cell r="A38" t="str">
            <v>NTS Offtakes Odorisation System</v>
          </cell>
          <cell r="B38">
            <v>0</v>
          </cell>
          <cell r="C38">
            <v>0.36369823924223232</v>
          </cell>
          <cell r="D38">
            <v>0.72739647848446465</v>
          </cell>
          <cell r="E38">
            <v>1.091094717726697</v>
          </cell>
          <cell r="F38">
            <v>1.4547929569689293</v>
          </cell>
          <cell r="G38">
            <v>0</v>
          </cell>
          <cell r="H38">
            <v>11434.644835542689</v>
          </cell>
          <cell r="I38">
            <v>22869.289671085378</v>
          </cell>
          <cell r="J38">
            <v>34303.934506628066</v>
          </cell>
        </row>
        <row r="39">
          <cell r="A39" t="str">
            <v>NTS Offtakes Pre-heating System</v>
          </cell>
          <cell r="B39">
            <v>0</v>
          </cell>
          <cell r="C39">
            <v>1.2891878127292942</v>
          </cell>
          <cell r="D39">
            <v>2.5783756254585883</v>
          </cell>
          <cell r="E39">
            <v>3.8675634381878825</v>
          </cell>
          <cell r="F39">
            <v>5.1567512509171767</v>
          </cell>
          <cell r="G39">
            <v>0</v>
          </cell>
          <cell r="H39">
            <v>25381.31984251448</v>
          </cell>
          <cell r="I39">
            <v>50762.63968502896</v>
          </cell>
          <cell r="J39">
            <v>76143.95952754344</v>
          </cell>
        </row>
        <row r="40">
          <cell r="A40" t="str">
            <v>NTS Offtakes Regulators and Slamshut System</v>
          </cell>
          <cell r="B40">
            <v>0</v>
          </cell>
          <cell r="C40">
            <v>0.17692245379717478</v>
          </cell>
          <cell r="D40">
            <v>0.35384490759434956</v>
          </cell>
          <cell r="E40">
            <v>0.53076736139152436</v>
          </cell>
          <cell r="F40">
            <v>0.70768981518869911</v>
          </cell>
          <cell r="G40">
            <v>0</v>
          </cell>
          <cell r="H40">
            <v>11645.043947297298</v>
          </cell>
          <cell r="I40">
            <v>23290.087894594595</v>
          </cell>
          <cell r="J40">
            <v>34935.131841891896</v>
          </cell>
        </row>
        <row r="41">
          <cell r="A41" t="str">
            <v>PRSs Filter System</v>
          </cell>
          <cell r="B41">
            <v>0</v>
          </cell>
          <cell r="C41">
            <v>9.4531918565426545E-2</v>
          </cell>
          <cell r="D41">
            <v>0.18906383713085309</v>
          </cell>
          <cell r="E41">
            <v>0.28359575569627965</v>
          </cell>
          <cell r="F41">
            <v>0.37812767426170618</v>
          </cell>
          <cell r="G41">
            <v>0</v>
          </cell>
          <cell r="H41">
            <v>13239.587175141243</v>
          </cell>
          <cell r="I41">
            <v>26479.174350282487</v>
          </cell>
          <cell r="J41">
            <v>39718.761525423732</v>
          </cell>
        </row>
        <row r="42">
          <cell r="A42" t="str">
            <v>PRSs Pre-heating System</v>
          </cell>
          <cell r="B42">
            <v>0</v>
          </cell>
          <cell r="C42">
            <v>0.57224833655483187</v>
          </cell>
          <cell r="D42">
            <v>1.1444966731096637</v>
          </cell>
          <cell r="E42">
            <v>1.7167450096644956</v>
          </cell>
          <cell r="F42">
            <v>2.2889933462193275</v>
          </cell>
          <cell r="G42">
            <v>0</v>
          </cell>
          <cell r="H42">
            <v>15964.21128987792</v>
          </cell>
          <cell r="I42">
            <v>31928.422579755839</v>
          </cell>
          <cell r="J42">
            <v>47892.633869633763</v>
          </cell>
        </row>
        <row r="43">
          <cell r="A43" t="str">
            <v>PRSs Regulators and Slamshut System</v>
          </cell>
          <cell r="B43">
            <v>0</v>
          </cell>
          <cell r="C43">
            <v>0.14204521664405842</v>
          </cell>
          <cell r="D43">
            <v>0.28409043328811684</v>
          </cell>
          <cell r="E43">
            <v>0.42613564993217523</v>
          </cell>
          <cell r="F43">
            <v>0.56818086657623368</v>
          </cell>
          <cell r="G43">
            <v>0</v>
          </cell>
          <cell r="H43">
            <v>16509.976626656149</v>
          </cell>
          <cell r="I43">
            <v>33019.953253312298</v>
          </cell>
          <cell r="J43">
            <v>49529.929879968447</v>
          </cell>
        </row>
        <row r="44">
          <cell r="A44" t="str">
            <v>District Governors</v>
          </cell>
          <cell r="B44">
            <v>0</v>
          </cell>
          <cell r="C44">
            <v>5.703298332599081E-3</v>
          </cell>
          <cell r="D44">
            <v>1.1406596665198162E-2</v>
          </cell>
          <cell r="E44">
            <v>1.7109894997797241E-2</v>
          </cell>
          <cell r="F44">
            <v>2.2813193330396324E-2</v>
          </cell>
          <cell r="G44">
            <v>0</v>
          </cell>
          <cell r="H44">
            <v>53.185703896625526</v>
          </cell>
          <cell r="I44">
            <v>106.37140779325105</v>
          </cell>
          <cell r="J44">
            <v>159.55711168987659</v>
          </cell>
        </row>
        <row r="45">
          <cell r="A45" t="str">
            <v>I&amp;C Governors</v>
          </cell>
          <cell r="B45">
            <v>0</v>
          </cell>
          <cell r="C45">
            <v>1.8043888538774202E-3</v>
          </cell>
          <cell r="D45">
            <v>3.6087777077548405E-3</v>
          </cell>
          <cell r="E45">
            <v>5.4131665616322603E-3</v>
          </cell>
          <cell r="F45">
            <v>7.217555415509681E-3</v>
          </cell>
          <cell r="G45">
            <v>0</v>
          </cell>
          <cell r="H45">
            <v>9.4821738903394603</v>
          </cell>
          <cell r="I45">
            <v>18.964347780678921</v>
          </cell>
          <cell r="J45">
            <v>28.446521671018381</v>
          </cell>
        </row>
        <row r="46">
          <cell r="A46" t="str">
            <v>Service Governors</v>
          </cell>
          <cell r="B46">
            <v>0</v>
          </cell>
          <cell r="C46">
            <v>8.31633142440244E-3</v>
          </cell>
          <cell r="D46">
            <v>1.663266284880488E-2</v>
          </cell>
          <cell r="E46">
            <v>2.494899427320732E-2</v>
          </cell>
          <cell r="F46">
            <v>3.326532569760976E-2</v>
          </cell>
          <cell r="G46">
            <v>0</v>
          </cell>
          <cell r="H46">
            <v>11.084525983471075</v>
          </cell>
          <cell r="I46">
            <v>22.169051966942149</v>
          </cell>
          <cell r="J46">
            <v>33.253577950413224</v>
          </cell>
        </row>
      </sheetData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8"/>
  <sheetViews>
    <sheetView tabSelected="1" zoomScale="109" zoomScaleNormal="109" workbookViewId="0">
      <selection activeCell="D18" sqref="D18"/>
    </sheetView>
  </sheetViews>
  <sheetFormatPr defaultColWidth="7.5859375" defaultRowHeight="12.4" x14ac:dyDescent="0.3"/>
  <cols>
    <col min="1" max="3" width="16.17578125" customWidth="1"/>
    <col min="4" max="4" width="78.5859375" bestFit="1" customWidth="1"/>
  </cols>
  <sheetData>
    <row r="1" spans="1:7" s="439" customFormat="1" ht="56.75" customHeight="1" x14ac:dyDescent="0.3"/>
    <row r="2" spans="1:7" s="366" customFormat="1" ht="19.899999999999999" x14ac:dyDescent="0.5">
      <c r="B2" s="367" t="s">
        <v>227</v>
      </c>
    </row>
    <row r="3" spans="1:7" s="366" customFormat="1" ht="16.899999999999999" customHeight="1" x14ac:dyDescent="0.45">
      <c r="B3" s="368" t="s">
        <v>274</v>
      </c>
    </row>
    <row r="4" spans="1:7" s="366" customFormat="1" ht="14.25" x14ac:dyDescent="0.45">
      <c r="A4" s="369"/>
      <c r="B4" s="369"/>
      <c r="C4" s="369"/>
      <c r="D4" s="369"/>
      <c r="E4" s="369"/>
      <c r="F4" s="369"/>
      <c r="G4" s="369"/>
    </row>
    <row r="5" spans="1:7" s="372" customFormat="1" ht="14.25" x14ac:dyDescent="0.45">
      <c r="A5" s="370"/>
      <c r="B5" s="371" t="s">
        <v>212</v>
      </c>
      <c r="C5" s="371" t="s">
        <v>228</v>
      </c>
      <c r="D5" s="371" t="s">
        <v>229</v>
      </c>
      <c r="E5" s="370"/>
      <c r="F5" s="370"/>
      <c r="G5" s="370"/>
    </row>
    <row r="6" spans="1:7" s="372" customFormat="1" ht="13.9" customHeight="1" x14ac:dyDescent="0.45">
      <c r="A6" s="370"/>
      <c r="B6" s="373" t="s">
        <v>230</v>
      </c>
      <c r="C6" s="374">
        <v>44069</v>
      </c>
      <c r="D6" s="375" t="s">
        <v>231</v>
      </c>
      <c r="E6" s="370"/>
      <c r="F6" s="370"/>
      <c r="G6" s="370"/>
    </row>
    <row r="7" spans="1:7" s="372" customFormat="1" ht="14.25" x14ac:dyDescent="0.45">
      <c r="A7" s="370"/>
      <c r="B7" s="376"/>
      <c r="C7" s="376"/>
      <c r="D7" s="377"/>
      <c r="E7" s="370"/>
      <c r="F7" s="370"/>
      <c r="G7" s="370"/>
    </row>
    <row r="8" spans="1:7" s="372" customFormat="1" ht="14.25" x14ac:dyDescent="0.45">
      <c r="A8" s="370"/>
      <c r="B8" s="376"/>
      <c r="C8" s="378"/>
      <c r="D8" s="377"/>
      <c r="E8" s="370"/>
      <c r="F8" s="370"/>
      <c r="G8" s="370"/>
    </row>
  </sheetData>
  <mergeCells count="1">
    <mergeCell ref="A1:XFD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T13"/>
  <sheetViews>
    <sheetView showGridLines="0" workbookViewId="0">
      <selection activeCell="E2" sqref="E2"/>
    </sheetView>
  </sheetViews>
  <sheetFormatPr defaultRowHeight="12.4" x14ac:dyDescent="0.3"/>
  <sheetData>
    <row r="1" spans="1:202" ht="13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9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</row>
    <row r="2" spans="1:202" ht="13.5" x14ac:dyDescent="0.3">
      <c r="A2" s="1"/>
      <c r="B2" s="1"/>
      <c r="C2" s="1"/>
      <c r="D2" s="1"/>
      <c r="E2" s="4" t="s">
        <v>202</v>
      </c>
      <c r="F2" s="1"/>
      <c r="G2" s="1"/>
      <c r="H2" s="1"/>
      <c r="I2" s="1"/>
      <c r="J2" s="4"/>
      <c r="K2" s="1"/>
      <c r="L2" s="1"/>
      <c r="M2" s="1"/>
      <c r="N2" s="1"/>
      <c r="O2" s="4"/>
      <c r="P2" s="1"/>
      <c r="Q2" s="1"/>
      <c r="R2" s="1"/>
      <c r="S2" s="4"/>
      <c r="T2" s="1"/>
      <c r="U2" s="39"/>
      <c r="V2" s="1"/>
      <c r="W2" s="4"/>
      <c r="X2" s="1"/>
      <c r="Y2" s="1"/>
      <c r="Z2" s="1"/>
      <c r="AA2" s="4"/>
      <c r="AB2" s="1"/>
      <c r="AC2" s="1"/>
      <c r="AD2" s="1"/>
      <c r="AE2" s="4"/>
      <c r="AF2" s="4"/>
      <c r="AG2" s="4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</row>
    <row r="3" spans="1:202" ht="13.5" x14ac:dyDescent="0.3">
      <c r="A3" s="1"/>
      <c r="B3" s="1"/>
      <c r="C3" s="1"/>
      <c r="D3" s="1"/>
      <c r="E3" s="5" t="s">
        <v>1</v>
      </c>
      <c r="F3" s="1"/>
      <c r="G3" s="1"/>
      <c r="H3" s="1"/>
      <c r="I3" s="1"/>
      <c r="J3" s="5"/>
      <c r="K3" s="1"/>
      <c r="L3" s="1"/>
      <c r="M3" s="1"/>
      <c r="N3" s="1"/>
      <c r="O3" s="5"/>
      <c r="P3" s="1"/>
      <c r="Q3" s="1"/>
      <c r="R3" s="1"/>
      <c r="S3" s="5"/>
      <c r="T3" s="1"/>
      <c r="U3" s="39"/>
      <c r="V3" s="1"/>
      <c r="W3" s="5"/>
      <c r="X3" s="1"/>
      <c r="Y3" s="1"/>
      <c r="Z3" s="1"/>
      <c r="AA3" s="5"/>
      <c r="AB3" s="1"/>
      <c r="AC3" s="1"/>
      <c r="AD3" s="1"/>
      <c r="AE3" s="5"/>
      <c r="AF3" s="5"/>
      <c r="AG3" s="5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spans="1:202" ht="13.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</row>
    <row r="7" spans="1:202" ht="13.5" customHeight="1" x14ac:dyDescent="0.3">
      <c r="A7" s="417" t="s">
        <v>175</v>
      </c>
      <c r="B7" s="417"/>
      <c r="C7" s="417"/>
      <c r="D7" s="417"/>
      <c r="E7" s="417"/>
      <c r="F7" s="417"/>
      <c r="G7" s="417"/>
      <c r="H7" s="417"/>
    </row>
    <row r="8" spans="1:202" ht="13.5" customHeight="1" x14ac:dyDescent="0.3">
      <c r="A8" s="417"/>
      <c r="B8" s="417"/>
      <c r="C8" s="417"/>
      <c r="D8" s="417"/>
      <c r="E8" s="417"/>
      <c r="F8" s="417"/>
      <c r="G8" s="417"/>
      <c r="H8" s="417"/>
    </row>
    <row r="9" spans="1:202" ht="13.5" customHeight="1" x14ac:dyDescent="0.3">
      <c r="A9" s="417" t="s">
        <v>176</v>
      </c>
      <c r="B9" s="417"/>
      <c r="C9" s="417"/>
      <c r="D9" s="417"/>
      <c r="E9" s="417"/>
      <c r="F9" s="417"/>
      <c r="G9" s="417"/>
      <c r="H9" s="417"/>
    </row>
    <row r="11" spans="1:202" ht="14" x14ac:dyDescent="0.3">
      <c r="A11" s="416"/>
      <c r="B11" s="416"/>
      <c r="C11" s="416"/>
    </row>
    <row r="12" spans="1:202" ht="14" x14ac:dyDescent="0.3">
      <c r="A12" s="416" t="s">
        <v>85</v>
      </c>
      <c r="B12" s="416"/>
      <c r="C12" s="416"/>
      <c r="D12" t="s">
        <v>84</v>
      </c>
    </row>
    <row r="13" spans="1:202" ht="14" x14ac:dyDescent="0.3">
      <c r="A13" s="416" t="s">
        <v>17</v>
      </c>
      <c r="B13" s="416"/>
      <c r="C13" s="416"/>
      <c r="D13" t="s">
        <v>83</v>
      </c>
    </row>
  </sheetData>
  <mergeCells count="6">
    <mergeCell ref="A13:C13"/>
    <mergeCell ref="A7:H7"/>
    <mergeCell ref="A8:H8"/>
    <mergeCell ref="A9:H9"/>
    <mergeCell ref="A11:C11"/>
    <mergeCell ref="A12:C12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T93"/>
  <sheetViews>
    <sheetView showGridLines="0" topLeftCell="A39" workbookViewId="0">
      <selection activeCell="G11" sqref="G11"/>
    </sheetView>
  </sheetViews>
  <sheetFormatPr defaultRowHeight="12.4" x14ac:dyDescent="0.3"/>
  <cols>
    <col min="1" max="1" width="13.3515625" customWidth="1"/>
    <col min="2" max="2" width="10.05859375" customWidth="1"/>
    <col min="3" max="3" width="28.5859375" bestFit="1" customWidth="1"/>
    <col min="4" max="4" width="11.46875" bestFit="1" customWidth="1"/>
    <col min="5" max="5" width="9.234375" bestFit="1" customWidth="1"/>
    <col min="6" max="6" width="15.3515625" bestFit="1" customWidth="1"/>
    <col min="7" max="11" width="5" customWidth="1"/>
    <col min="12" max="12" width="2.234375" customWidth="1"/>
    <col min="13" max="13" width="15.3515625" bestFit="1" customWidth="1"/>
    <col min="14" max="18" width="5" customWidth="1"/>
    <col min="19" max="19" width="2.234375" customWidth="1"/>
    <col min="20" max="20" width="15.3515625" bestFit="1" customWidth="1"/>
    <col min="21" max="25" width="5" customWidth="1"/>
    <col min="26" max="26" width="9" customWidth="1"/>
    <col min="27" max="27" width="15.3515625" bestFit="1" customWidth="1"/>
    <col min="28" max="32" width="5" customWidth="1"/>
    <col min="33" max="33" width="2.234375" customWidth="1"/>
    <col min="34" max="34" width="15.3515625" bestFit="1" customWidth="1"/>
    <col min="35" max="39" width="5" customWidth="1"/>
    <col min="40" max="40" width="2.234375" customWidth="1"/>
    <col min="41" max="41" width="15.3515625" bestFit="1" customWidth="1"/>
    <col min="42" max="46" width="5" customWidth="1"/>
    <col min="47" max="47" width="2.234375" customWidth="1"/>
    <col min="48" max="48" width="15.3515625" bestFit="1" customWidth="1"/>
    <col min="49" max="53" width="5" customWidth="1"/>
  </cols>
  <sheetData>
    <row r="1" spans="1:202" ht="13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</row>
    <row r="2" spans="1:202" ht="13.5" x14ac:dyDescent="0.3">
      <c r="A2" s="1"/>
      <c r="B2" s="1"/>
      <c r="C2" s="1"/>
      <c r="D2" s="1"/>
      <c r="E2" s="4" t="s">
        <v>202</v>
      </c>
      <c r="F2" s="1"/>
      <c r="G2" s="1"/>
      <c r="H2" s="1"/>
      <c r="I2" s="1"/>
      <c r="J2" s="4"/>
      <c r="K2" s="1"/>
      <c r="L2" s="1"/>
      <c r="M2" s="1"/>
      <c r="N2" s="1"/>
      <c r="O2" s="1"/>
      <c r="P2" s="1"/>
      <c r="Q2" s="4"/>
      <c r="R2" s="1"/>
      <c r="S2" s="4"/>
      <c r="T2" s="1"/>
      <c r="U2" s="1"/>
      <c r="V2" s="1"/>
      <c r="W2" s="1"/>
      <c r="X2" s="4"/>
      <c r="Y2" s="1"/>
      <c r="Z2" s="1"/>
      <c r="AA2" s="1"/>
      <c r="AB2" s="1"/>
      <c r="AC2" s="1"/>
      <c r="AD2" s="1"/>
      <c r="AE2" s="4"/>
      <c r="AF2" s="1"/>
      <c r="AG2" s="4"/>
      <c r="AH2" s="1"/>
      <c r="AI2" s="1"/>
      <c r="AJ2" s="1"/>
      <c r="AK2" s="1"/>
      <c r="AL2" s="4"/>
      <c r="AM2" s="1"/>
      <c r="AN2" s="1"/>
      <c r="AO2" s="1"/>
      <c r="AP2" s="1"/>
      <c r="AQ2" s="1"/>
      <c r="AR2" s="1"/>
      <c r="AS2" s="4"/>
      <c r="AT2" s="1"/>
      <c r="AU2" s="1"/>
      <c r="AV2" s="1"/>
      <c r="AW2" s="1"/>
      <c r="AX2" s="1"/>
      <c r="AY2" s="1"/>
      <c r="AZ2" s="4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</row>
    <row r="3" spans="1:202" ht="13.5" x14ac:dyDescent="0.3">
      <c r="A3" s="1"/>
      <c r="B3" s="1"/>
      <c r="C3" s="1"/>
      <c r="D3" s="1"/>
      <c r="E3" s="5" t="s">
        <v>1</v>
      </c>
      <c r="F3" s="1"/>
      <c r="G3" s="1"/>
      <c r="H3" s="1"/>
      <c r="I3" s="1"/>
      <c r="J3" s="5"/>
      <c r="K3" s="1"/>
      <c r="L3" s="1"/>
      <c r="M3" s="1"/>
      <c r="N3" s="1"/>
      <c r="O3" s="1"/>
      <c r="P3" s="1"/>
      <c r="Q3" s="5"/>
      <c r="R3" s="1"/>
      <c r="S3" s="5"/>
      <c r="T3" s="1"/>
      <c r="U3" s="1"/>
      <c r="V3" s="1"/>
      <c r="W3" s="1"/>
      <c r="X3" s="5"/>
      <c r="Y3" s="1"/>
      <c r="Z3" s="1"/>
      <c r="AA3" s="1"/>
      <c r="AB3" s="1"/>
      <c r="AC3" s="1"/>
      <c r="AD3" s="1"/>
      <c r="AE3" s="5"/>
      <c r="AF3" s="1"/>
      <c r="AG3" s="5"/>
      <c r="AH3" s="1"/>
      <c r="AI3" s="1"/>
      <c r="AJ3" s="1"/>
      <c r="AK3" s="1"/>
      <c r="AL3" s="5"/>
      <c r="AM3" s="1"/>
      <c r="AN3" s="1"/>
      <c r="AO3" s="1"/>
      <c r="AP3" s="1"/>
      <c r="AQ3" s="1"/>
      <c r="AR3" s="1"/>
      <c r="AS3" s="5"/>
      <c r="AT3" s="1"/>
      <c r="AU3" s="1"/>
      <c r="AV3" s="1"/>
      <c r="AW3" s="1"/>
      <c r="AX3" s="1"/>
      <c r="AY3" s="1"/>
      <c r="AZ3" s="5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spans="1:202" ht="13.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</row>
    <row r="5" spans="1:202" ht="18" customHeight="1" x14ac:dyDescent="0.3"/>
    <row r="6" spans="1:202" ht="18" customHeight="1" thickBot="1" x14ac:dyDescent="0.35">
      <c r="A6" s="115" t="s">
        <v>86</v>
      </c>
      <c r="B6" s="115"/>
      <c r="C6" s="115" t="s">
        <v>207</v>
      </c>
    </row>
    <row r="7" spans="1:202" ht="12.4" customHeight="1" x14ac:dyDescent="0.3">
      <c r="A7" s="114"/>
      <c r="F7" s="421" t="s">
        <v>79</v>
      </c>
      <c r="G7" s="422"/>
      <c r="H7" s="422"/>
      <c r="I7" s="422"/>
      <c r="J7" s="422"/>
      <c r="K7" s="423"/>
      <c r="M7" s="421" t="s">
        <v>78</v>
      </c>
      <c r="N7" s="422"/>
      <c r="O7" s="422"/>
      <c r="P7" s="422"/>
      <c r="Q7" s="422"/>
      <c r="R7" s="423"/>
      <c r="T7" s="421" t="s">
        <v>77</v>
      </c>
      <c r="U7" s="422"/>
      <c r="V7" s="422"/>
      <c r="W7" s="422"/>
      <c r="X7" s="422"/>
      <c r="Y7" s="423"/>
      <c r="AA7" s="421" t="s">
        <v>76</v>
      </c>
      <c r="AB7" s="422"/>
      <c r="AC7" s="422"/>
      <c r="AD7" s="422"/>
      <c r="AE7" s="422"/>
      <c r="AF7" s="423"/>
      <c r="AH7" s="421" t="s">
        <v>76</v>
      </c>
      <c r="AI7" s="422"/>
      <c r="AJ7" s="422"/>
      <c r="AK7" s="422"/>
      <c r="AL7" s="422"/>
      <c r="AM7" s="423"/>
      <c r="AO7" s="421" t="s">
        <v>76</v>
      </c>
      <c r="AP7" s="422"/>
      <c r="AQ7" s="422"/>
      <c r="AR7" s="422"/>
      <c r="AS7" s="422"/>
      <c r="AT7" s="423"/>
      <c r="AV7" s="421" t="s">
        <v>76</v>
      </c>
      <c r="AW7" s="422"/>
      <c r="AX7" s="422"/>
      <c r="AY7" s="422"/>
      <c r="AZ7" s="422"/>
      <c r="BA7" s="423"/>
    </row>
    <row r="8" spans="1:202" ht="24.75" customHeight="1" thickBot="1" x14ac:dyDescent="0.35">
      <c r="F8" s="424" t="s">
        <v>75</v>
      </c>
      <c r="G8" s="425"/>
      <c r="H8" s="425"/>
      <c r="I8" s="425"/>
      <c r="J8" s="425"/>
      <c r="K8" s="426"/>
      <c r="M8" s="424" t="s">
        <v>74</v>
      </c>
      <c r="N8" s="425"/>
      <c r="O8" s="425"/>
      <c r="P8" s="425"/>
      <c r="Q8" s="425"/>
      <c r="R8" s="426"/>
      <c r="T8" s="424" t="s">
        <v>74</v>
      </c>
      <c r="U8" s="425"/>
      <c r="V8" s="425"/>
      <c r="W8" s="425"/>
      <c r="X8" s="425"/>
      <c r="Y8" s="426"/>
      <c r="AA8" s="424" t="s">
        <v>73</v>
      </c>
      <c r="AB8" s="425"/>
      <c r="AC8" s="425"/>
      <c r="AD8" s="425"/>
      <c r="AE8" s="425"/>
      <c r="AF8" s="426"/>
      <c r="AH8" s="424" t="s">
        <v>72</v>
      </c>
      <c r="AI8" s="425"/>
      <c r="AJ8" s="425"/>
      <c r="AK8" s="425"/>
      <c r="AL8" s="425"/>
      <c r="AM8" s="426"/>
      <c r="AO8" s="424" t="s">
        <v>71</v>
      </c>
      <c r="AP8" s="425"/>
      <c r="AQ8" s="425"/>
      <c r="AR8" s="425"/>
      <c r="AS8" s="425"/>
      <c r="AT8" s="426"/>
      <c r="AV8" s="424" t="s">
        <v>187</v>
      </c>
      <c r="AW8" s="425"/>
      <c r="AX8" s="425"/>
      <c r="AY8" s="425"/>
      <c r="AZ8" s="425"/>
      <c r="BA8" s="426"/>
    </row>
    <row r="9" spans="1:202" ht="24.75" customHeight="1" thickBot="1" x14ac:dyDescent="0.35">
      <c r="A9" s="52" t="s">
        <v>40</v>
      </c>
      <c r="B9" s="53" t="s">
        <v>10</v>
      </c>
      <c r="C9" s="54" t="s">
        <v>41</v>
      </c>
      <c r="D9" s="111" t="s">
        <v>70</v>
      </c>
      <c r="E9" s="110" t="s">
        <v>69</v>
      </c>
      <c r="F9" s="108" t="s">
        <v>68</v>
      </c>
      <c r="G9" s="107" t="s">
        <v>63</v>
      </c>
      <c r="H9" s="106" t="s">
        <v>62</v>
      </c>
      <c r="I9" s="106" t="s">
        <v>61</v>
      </c>
      <c r="J9" s="105" t="s">
        <v>60</v>
      </c>
      <c r="K9" s="104" t="s">
        <v>59</v>
      </c>
      <c r="M9" s="108" t="s">
        <v>68</v>
      </c>
      <c r="N9" s="107" t="s">
        <v>63</v>
      </c>
      <c r="O9" s="106" t="s">
        <v>62</v>
      </c>
      <c r="P9" s="106" t="s">
        <v>61</v>
      </c>
      <c r="Q9" s="105" t="s">
        <v>60</v>
      </c>
      <c r="R9" s="104" t="s">
        <v>59</v>
      </c>
      <c r="T9" s="108" t="s">
        <v>68</v>
      </c>
      <c r="U9" s="107" t="s">
        <v>63</v>
      </c>
      <c r="V9" s="106" t="s">
        <v>62</v>
      </c>
      <c r="W9" s="106" t="s">
        <v>61</v>
      </c>
      <c r="X9" s="105" t="s">
        <v>60</v>
      </c>
      <c r="Y9" s="104" t="s">
        <v>59</v>
      </c>
      <c r="AA9" s="108" t="s">
        <v>67</v>
      </c>
      <c r="AB9" s="107" t="s">
        <v>63</v>
      </c>
      <c r="AC9" s="106" t="s">
        <v>62</v>
      </c>
      <c r="AD9" s="106" t="s">
        <v>61</v>
      </c>
      <c r="AE9" s="105" t="s">
        <v>60</v>
      </c>
      <c r="AF9" s="104" t="s">
        <v>59</v>
      </c>
      <c r="AH9" s="108" t="s">
        <v>66</v>
      </c>
      <c r="AI9" s="107" t="s">
        <v>63</v>
      </c>
      <c r="AJ9" s="106" t="s">
        <v>62</v>
      </c>
      <c r="AK9" s="106" t="s">
        <v>61</v>
      </c>
      <c r="AL9" s="105" t="s">
        <v>60</v>
      </c>
      <c r="AM9" s="104" t="s">
        <v>59</v>
      </c>
      <c r="AO9" s="109" t="s">
        <v>65</v>
      </c>
      <c r="AP9" s="107" t="s">
        <v>63</v>
      </c>
      <c r="AQ9" s="106" t="s">
        <v>62</v>
      </c>
      <c r="AR9" s="106" t="s">
        <v>61</v>
      </c>
      <c r="AS9" s="105" t="s">
        <v>60</v>
      </c>
      <c r="AT9" s="104" t="s">
        <v>59</v>
      </c>
      <c r="AV9" s="108" t="s">
        <v>64</v>
      </c>
      <c r="AW9" s="107" t="s">
        <v>63</v>
      </c>
      <c r="AX9" s="106" t="s">
        <v>62</v>
      </c>
      <c r="AY9" s="106" t="s">
        <v>61</v>
      </c>
      <c r="AZ9" s="105" t="s">
        <v>60</v>
      </c>
      <c r="BA9" s="104" t="s">
        <v>59</v>
      </c>
    </row>
    <row r="10" spans="1:202" ht="14" thickBot="1" x14ac:dyDescent="0.35">
      <c r="A10" s="340" t="s">
        <v>37</v>
      </c>
      <c r="B10" s="169">
        <v>1</v>
      </c>
      <c r="C10" s="168" t="s">
        <v>42</v>
      </c>
      <c r="D10" s="103" t="s">
        <v>57</v>
      </c>
      <c r="E10" s="102" t="s">
        <v>51</v>
      </c>
      <c r="F10" s="101">
        <f>'1.1_RAW_Data_Orig'!F10</f>
        <v>0</v>
      </c>
      <c r="G10" s="101">
        <f>'1.1_RAW_Data_Orig'!G10</f>
        <v>0</v>
      </c>
      <c r="H10" s="101">
        <f>'1.1_RAW_Data_Orig'!H10</f>
        <v>0</v>
      </c>
      <c r="I10" s="101">
        <f>'1.1_RAW_Data_Orig'!I10</f>
        <v>0</v>
      </c>
      <c r="J10" s="101">
        <f>'1.1_RAW_Data_Orig'!J10</f>
        <v>0</v>
      </c>
      <c r="K10" s="100">
        <f>'1.1_RAW_Data_Orig'!K10</f>
        <v>0</v>
      </c>
      <c r="M10" s="101">
        <f>'1.1_RAW_Data_Orig'!M10</f>
        <v>0</v>
      </c>
      <c r="N10" s="101">
        <f>'1.1_RAW_Data_Orig'!N10</f>
        <v>0</v>
      </c>
      <c r="O10" s="101">
        <f>'1.1_RAW_Data_Orig'!O10</f>
        <v>0</v>
      </c>
      <c r="P10" s="101">
        <f>'1.1_RAW_Data_Orig'!P10</f>
        <v>0</v>
      </c>
      <c r="Q10" s="101">
        <f>'1.1_RAW_Data_Orig'!Q10</f>
        <v>0</v>
      </c>
      <c r="R10" s="100">
        <f>'1.1_RAW_Data_Orig'!R10</f>
        <v>0</v>
      </c>
      <c r="T10" s="101">
        <f>'1.1_RAW_Data_Orig'!T10</f>
        <v>0</v>
      </c>
      <c r="U10" s="101">
        <f>'1.1_RAW_Data_Orig'!U10</f>
        <v>0</v>
      </c>
      <c r="V10" s="101">
        <f>'1.1_RAW_Data_Orig'!V10</f>
        <v>0</v>
      </c>
      <c r="W10" s="101">
        <f>'1.1_RAW_Data_Orig'!W10</f>
        <v>0</v>
      </c>
      <c r="X10" s="101">
        <f>'1.1_RAW_Data_Orig'!X10</f>
        <v>0</v>
      </c>
      <c r="Y10" s="100">
        <f>'1.1_RAW_Data_Orig'!Y10</f>
        <v>0</v>
      </c>
      <c r="AA10" s="101">
        <f>'1.1_RAW_Data_Orig'!AA10</f>
        <v>0</v>
      </c>
      <c r="AB10" s="101">
        <f>'1.1_RAW_Data_Orig'!AB10</f>
        <v>0</v>
      </c>
      <c r="AC10" s="101">
        <f>'1.1_RAW_Data_Orig'!AC10</f>
        <v>0</v>
      </c>
      <c r="AD10" s="101">
        <f>'1.1_RAW_Data_Orig'!AD10</f>
        <v>0</v>
      </c>
      <c r="AE10" s="101">
        <f>'1.1_RAW_Data_Orig'!AE10</f>
        <v>0</v>
      </c>
      <c r="AF10" s="100">
        <f>'1.1_RAW_Data_Orig'!AF10</f>
        <v>0</v>
      </c>
      <c r="AG10" s="94"/>
      <c r="AH10" s="101">
        <f>'1.1_RAW_Data_Orig'!AH10</f>
        <v>0</v>
      </c>
      <c r="AI10" s="101">
        <f>'1.1_RAW_Data_Orig'!AI10</f>
        <v>0</v>
      </c>
      <c r="AJ10" s="101">
        <f>'1.1_RAW_Data_Orig'!AJ10</f>
        <v>0</v>
      </c>
      <c r="AK10" s="101">
        <f>'1.1_RAW_Data_Orig'!AK10</f>
        <v>0</v>
      </c>
      <c r="AL10" s="101">
        <f>'1.1_RAW_Data_Orig'!AL10</f>
        <v>0</v>
      </c>
      <c r="AM10" s="100">
        <f>'1.1_RAW_Data_Orig'!AM10</f>
        <v>0</v>
      </c>
      <c r="AN10" s="94"/>
      <c r="AO10" s="101">
        <f>'1.1_RAW_Data_Orig'!AO10</f>
        <v>0</v>
      </c>
      <c r="AP10" s="101">
        <f>'1.1_RAW_Data_Orig'!AP10</f>
        <v>0</v>
      </c>
      <c r="AQ10" s="101">
        <f>'1.1_RAW_Data_Orig'!AQ10</f>
        <v>0</v>
      </c>
      <c r="AR10" s="101">
        <f>'1.1_RAW_Data_Orig'!AR10</f>
        <v>0</v>
      </c>
      <c r="AS10" s="101">
        <f>'1.1_RAW_Data_Orig'!AS10</f>
        <v>0</v>
      </c>
      <c r="AT10" s="100">
        <f>'1.1_RAW_Data_Orig'!AT10</f>
        <v>0</v>
      </c>
      <c r="AV10" s="100">
        <f>'1.1_RAW_Data_Orig'!AV10</f>
        <v>0</v>
      </c>
      <c r="AW10" s="100">
        <f>'1.1_RAW_Data_Orig'!AW10</f>
        <v>0</v>
      </c>
      <c r="AX10" s="100">
        <f>'1.1_RAW_Data_Orig'!AX10</f>
        <v>0</v>
      </c>
      <c r="AY10" s="100">
        <f>'1.1_RAW_Data_Orig'!AY10</f>
        <v>0</v>
      </c>
      <c r="AZ10" s="100">
        <f>'1.1_RAW_Data_Orig'!AZ10</f>
        <v>0</v>
      </c>
      <c r="BA10" s="100">
        <f>'1.1_RAW_Data_Orig'!BA10</f>
        <v>0</v>
      </c>
    </row>
    <row r="11" spans="1:202" ht="14" thickBot="1" x14ac:dyDescent="0.35">
      <c r="A11" s="22"/>
      <c r="B11" s="23"/>
      <c r="C11" s="133"/>
      <c r="D11" s="31"/>
      <c r="E11" s="99" t="s">
        <v>52</v>
      </c>
      <c r="F11" s="98">
        <f>'1.1_RAW_Data_Orig'!F11</f>
        <v>32</v>
      </c>
      <c r="G11" s="98">
        <f>'1.1_RAW_Data_Orig'!G11</f>
        <v>18</v>
      </c>
      <c r="H11" s="98">
        <f>'1.1_RAW_Data_Orig'!H11</f>
        <v>9</v>
      </c>
      <c r="I11" s="98">
        <f>'1.1_RAW_Data_Orig'!I11</f>
        <v>5</v>
      </c>
      <c r="J11" s="98">
        <f>'1.1_RAW_Data_Orig'!J11</f>
        <v>0</v>
      </c>
      <c r="K11" s="97">
        <f>'1.1_RAW_Data_Orig'!K11</f>
        <v>0</v>
      </c>
      <c r="M11" s="98">
        <f>'1.1_RAW_Data_Orig'!M11</f>
        <v>32</v>
      </c>
      <c r="N11" s="98">
        <f>'1.1_RAW_Data_Orig'!N11</f>
        <v>0</v>
      </c>
      <c r="O11" s="98">
        <f>'1.1_RAW_Data_Orig'!O11</f>
        <v>18</v>
      </c>
      <c r="P11" s="98">
        <f>'1.1_RAW_Data_Orig'!P11</f>
        <v>14</v>
      </c>
      <c r="Q11" s="98">
        <f>'1.1_RAW_Data_Orig'!Q11</f>
        <v>0</v>
      </c>
      <c r="R11" s="97">
        <f>'1.1_RAW_Data_Orig'!R11</f>
        <v>0</v>
      </c>
      <c r="T11" s="98">
        <f>'1.1_RAW_Data_Orig'!T11</f>
        <v>32</v>
      </c>
      <c r="U11" s="98">
        <f>'1.1_RAW_Data_Orig'!U11</f>
        <v>0</v>
      </c>
      <c r="V11" s="98">
        <f>'1.1_RAW_Data_Orig'!V11</f>
        <v>18</v>
      </c>
      <c r="W11" s="98">
        <f>'1.1_RAW_Data_Orig'!W11</f>
        <v>14</v>
      </c>
      <c r="X11" s="98">
        <f>'1.1_RAW_Data_Orig'!X11</f>
        <v>0</v>
      </c>
      <c r="Y11" s="97">
        <f>'1.1_RAW_Data_Orig'!Y11</f>
        <v>0</v>
      </c>
      <c r="AA11" s="98">
        <f>'1.1_RAW_Data_Orig'!AA11</f>
        <v>0</v>
      </c>
      <c r="AB11" s="98">
        <f>'1.1_RAW_Data_Orig'!AB11</f>
        <v>0</v>
      </c>
      <c r="AC11" s="98">
        <f>'1.1_RAW_Data_Orig'!AC11</f>
        <v>0</v>
      </c>
      <c r="AD11" s="98">
        <f>'1.1_RAW_Data_Orig'!AD11</f>
        <v>0</v>
      </c>
      <c r="AE11" s="98">
        <f>'1.1_RAW_Data_Orig'!AE11</f>
        <v>0</v>
      </c>
      <c r="AF11" s="97">
        <f>'1.1_RAW_Data_Orig'!AF11</f>
        <v>0</v>
      </c>
      <c r="AG11" s="94"/>
      <c r="AH11" s="98">
        <f>'1.1_RAW_Data_Orig'!AH11</f>
        <v>0</v>
      </c>
      <c r="AI11" s="98">
        <f>'1.1_RAW_Data_Orig'!AI11</f>
        <v>0</v>
      </c>
      <c r="AJ11" s="98">
        <f>'1.1_RAW_Data_Orig'!AJ11</f>
        <v>0</v>
      </c>
      <c r="AK11" s="98">
        <f>'1.1_RAW_Data_Orig'!AK11</f>
        <v>0</v>
      </c>
      <c r="AL11" s="98">
        <f>'1.1_RAW_Data_Orig'!AL11</f>
        <v>0</v>
      </c>
      <c r="AM11" s="97">
        <f>'1.1_RAW_Data_Orig'!AM11</f>
        <v>0</v>
      </c>
      <c r="AN11" s="94"/>
      <c r="AO11" s="98">
        <f>'1.1_RAW_Data_Orig'!AO11</f>
        <v>0</v>
      </c>
      <c r="AP11" s="98">
        <f>'1.1_RAW_Data_Orig'!AP11</f>
        <v>0</v>
      </c>
      <c r="AQ11" s="98">
        <f>'1.1_RAW_Data_Orig'!AQ11</f>
        <v>0</v>
      </c>
      <c r="AR11" s="98">
        <f>'1.1_RAW_Data_Orig'!AR11</f>
        <v>0</v>
      </c>
      <c r="AS11" s="98">
        <f>'1.1_RAW_Data_Orig'!AS11</f>
        <v>0</v>
      </c>
      <c r="AT11" s="97">
        <f>'1.1_RAW_Data_Orig'!AT11</f>
        <v>0</v>
      </c>
      <c r="AV11" s="100">
        <f>'1.1_RAW_Data_Orig'!AV11</f>
        <v>0</v>
      </c>
      <c r="AW11" s="100">
        <f>'1.1_RAW_Data_Orig'!AW11</f>
        <v>0</v>
      </c>
      <c r="AX11" s="100">
        <f>'1.1_RAW_Data_Orig'!AX11</f>
        <v>0</v>
      </c>
      <c r="AY11" s="100">
        <f>'1.1_RAW_Data_Orig'!AY11</f>
        <v>0</v>
      </c>
      <c r="AZ11" s="100">
        <f>'1.1_RAW_Data_Orig'!AZ11</f>
        <v>0</v>
      </c>
      <c r="BA11" s="100">
        <f>'1.1_RAW_Data_Orig'!BA11</f>
        <v>0</v>
      </c>
    </row>
    <row r="12" spans="1:202" ht="14" thickBot="1" x14ac:dyDescent="0.35">
      <c r="A12" s="22"/>
      <c r="B12" s="23"/>
      <c r="C12" s="133"/>
      <c r="D12" s="31"/>
      <c r="E12" s="99" t="s">
        <v>53</v>
      </c>
      <c r="F12" s="98">
        <f>'1.1_RAW_Data_Orig'!F12</f>
        <v>24</v>
      </c>
      <c r="G12" s="98">
        <f>'1.1_RAW_Data_Orig'!G12</f>
        <v>2</v>
      </c>
      <c r="H12" s="98">
        <f>'1.1_RAW_Data_Orig'!H12</f>
        <v>0</v>
      </c>
      <c r="I12" s="98">
        <f>'1.1_RAW_Data_Orig'!I12</f>
        <v>8</v>
      </c>
      <c r="J12" s="98">
        <f>'1.1_RAW_Data_Orig'!J12</f>
        <v>7</v>
      </c>
      <c r="K12" s="97">
        <f>'1.1_RAW_Data_Orig'!K12</f>
        <v>7</v>
      </c>
      <c r="M12" s="98">
        <f>'1.1_RAW_Data_Orig'!M12</f>
        <v>24</v>
      </c>
      <c r="N12" s="98">
        <f>'1.1_RAW_Data_Orig'!N12</f>
        <v>7</v>
      </c>
      <c r="O12" s="98">
        <f>'1.1_RAW_Data_Orig'!O12</f>
        <v>2</v>
      </c>
      <c r="P12" s="98">
        <f>'1.1_RAW_Data_Orig'!P12</f>
        <v>8</v>
      </c>
      <c r="Q12" s="98">
        <f>'1.1_RAW_Data_Orig'!Q12</f>
        <v>0</v>
      </c>
      <c r="R12" s="97">
        <f>'1.1_RAW_Data_Orig'!R12</f>
        <v>7</v>
      </c>
      <c r="T12" s="98">
        <f>'1.1_RAW_Data_Orig'!T12</f>
        <v>24</v>
      </c>
      <c r="U12" s="98">
        <f>'1.1_RAW_Data_Orig'!U12</f>
        <v>0</v>
      </c>
      <c r="V12" s="98">
        <f>'1.1_RAW_Data_Orig'!V12</f>
        <v>2</v>
      </c>
      <c r="W12" s="98">
        <f>'1.1_RAW_Data_Orig'!W12</f>
        <v>8</v>
      </c>
      <c r="X12" s="98">
        <f>'1.1_RAW_Data_Orig'!X12</f>
        <v>0</v>
      </c>
      <c r="Y12" s="97">
        <f>'1.1_RAW_Data_Orig'!Y12</f>
        <v>14</v>
      </c>
      <c r="AA12" s="98">
        <f>'1.1_RAW_Data_Orig'!AA12</f>
        <v>0</v>
      </c>
      <c r="AB12" s="98">
        <f>'1.1_RAW_Data_Orig'!AB12</f>
        <v>7</v>
      </c>
      <c r="AC12" s="98">
        <f>'1.1_RAW_Data_Orig'!AC12</f>
        <v>0</v>
      </c>
      <c r="AD12" s="98">
        <f>'1.1_RAW_Data_Orig'!AD12</f>
        <v>0</v>
      </c>
      <c r="AE12" s="98">
        <f>'1.1_RAW_Data_Orig'!AE12</f>
        <v>0</v>
      </c>
      <c r="AF12" s="97">
        <f>'1.1_RAW_Data_Orig'!AF12</f>
        <v>-7</v>
      </c>
      <c r="AG12" s="94"/>
      <c r="AH12" s="98">
        <f>'1.1_RAW_Data_Orig'!AH12</f>
        <v>0</v>
      </c>
      <c r="AI12" s="98">
        <f>'1.1_RAW_Data_Orig'!AI12</f>
        <v>7</v>
      </c>
      <c r="AJ12" s="98">
        <f>'1.1_RAW_Data_Orig'!AJ12</f>
        <v>0</v>
      </c>
      <c r="AK12" s="98">
        <f>'1.1_RAW_Data_Orig'!AK12</f>
        <v>0</v>
      </c>
      <c r="AL12" s="98">
        <f>'1.1_RAW_Data_Orig'!AL12</f>
        <v>0</v>
      </c>
      <c r="AM12" s="97">
        <f>'1.1_RAW_Data_Orig'!AM12</f>
        <v>-7</v>
      </c>
      <c r="AN12" s="94"/>
      <c r="AO12" s="98">
        <f>'1.1_RAW_Data_Orig'!AO12</f>
        <v>0</v>
      </c>
      <c r="AP12" s="98">
        <f>'1.1_RAW_Data_Orig'!AP12</f>
        <v>0</v>
      </c>
      <c r="AQ12" s="98">
        <f>'1.1_RAW_Data_Orig'!AQ12</f>
        <v>0</v>
      </c>
      <c r="AR12" s="98">
        <f>'1.1_RAW_Data_Orig'!AR12</f>
        <v>0</v>
      </c>
      <c r="AS12" s="98">
        <f>'1.1_RAW_Data_Orig'!AS12</f>
        <v>0</v>
      </c>
      <c r="AT12" s="97">
        <f>'1.1_RAW_Data_Orig'!AT12</f>
        <v>0</v>
      </c>
      <c r="AU12" s="94"/>
      <c r="AV12" s="100">
        <f>'1.1_RAW_Data_Orig'!AV12</f>
        <v>0</v>
      </c>
      <c r="AW12" s="100">
        <f>'1.1_RAW_Data_Orig'!AW12</f>
        <v>0</v>
      </c>
      <c r="AX12" s="100">
        <f>'1.1_RAW_Data_Orig'!AX12</f>
        <v>0</v>
      </c>
      <c r="AY12" s="100">
        <f>'1.1_RAW_Data_Orig'!AY12</f>
        <v>0</v>
      </c>
      <c r="AZ12" s="100">
        <f>'1.1_RAW_Data_Orig'!AZ12</f>
        <v>0</v>
      </c>
      <c r="BA12" s="100">
        <f>'1.1_RAW_Data_Orig'!BA12</f>
        <v>0</v>
      </c>
    </row>
    <row r="13" spans="1:202" ht="14" thickBot="1" x14ac:dyDescent="0.35">
      <c r="A13" s="22"/>
      <c r="B13" s="171"/>
      <c r="C13" s="170"/>
      <c r="D13" s="96"/>
      <c r="E13" s="95" t="s">
        <v>54</v>
      </c>
      <c r="F13" s="93">
        <f>'1.1_RAW_Data_Orig'!F13</f>
        <v>0</v>
      </c>
      <c r="G13" s="93">
        <f>'1.1_RAW_Data_Orig'!G13</f>
        <v>0</v>
      </c>
      <c r="H13" s="93">
        <f>'1.1_RAW_Data_Orig'!H13</f>
        <v>0</v>
      </c>
      <c r="I13" s="93">
        <f>'1.1_RAW_Data_Orig'!I13</f>
        <v>0</v>
      </c>
      <c r="J13" s="93">
        <f>'1.1_RAW_Data_Orig'!J13</f>
        <v>0</v>
      </c>
      <c r="K13" s="92">
        <f>'1.1_RAW_Data_Orig'!K13</f>
        <v>0</v>
      </c>
      <c r="M13" s="93">
        <f>'1.1_RAW_Data_Orig'!M13</f>
        <v>0</v>
      </c>
      <c r="N13" s="93">
        <f>'1.1_RAW_Data_Orig'!N13</f>
        <v>0</v>
      </c>
      <c r="O13" s="93">
        <f>'1.1_RAW_Data_Orig'!O13</f>
        <v>0</v>
      </c>
      <c r="P13" s="93">
        <f>'1.1_RAW_Data_Orig'!P13</f>
        <v>0</v>
      </c>
      <c r="Q13" s="93">
        <f>'1.1_RAW_Data_Orig'!Q13</f>
        <v>0</v>
      </c>
      <c r="R13" s="92">
        <f>'1.1_RAW_Data_Orig'!R13</f>
        <v>0</v>
      </c>
      <c r="T13" s="93">
        <f>'1.1_RAW_Data_Orig'!T13</f>
        <v>0</v>
      </c>
      <c r="U13" s="93">
        <f>'1.1_RAW_Data_Orig'!U13</f>
        <v>0</v>
      </c>
      <c r="V13" s="93">
        <f>'1.1_RAW_Data_Orig'!V13</f>
        <v>0</v>
      </c>
      <c r="W13" s="93">
        <f>'1.1_RAW_Data_Orig'!W13</f>
        <v>0</v>
      </c>
      <c r="X13" s="93">
        <f>'1.1_RAW_Data_Orig'!X13</f>
        <v>0</v>
      </c>
      <c r="Y13" s="92">
        <f>'1.1_RAW_Data_Orig'!Y13</f>
        <v>0</v>
      </c>
      <c r="AA13" s="93">
        <f>'1.1_RAW_Data_Orig'!AA13</f>
        <v>0</v>
      </c>
      <c r="AB13" s="93">
        <f>'1.1_RAW_Data_Orig'!AB13</f>
        <v>0</v>
      </c>
      <c r="AC13" s="93">
        <f>'1.1_RAW_Data_Orig'!AC13</f>
        <v>0</v>
      </c>
      <c r="AD13" s="93">
        <f>'1.1_RAW_Data_Orig'!AD13</f>
        <v>0</v>
      </c>
      <c r="AE13" s="93">
        <f>'1.1_RAW_Data_Orig'!AE13</f>
        <v>0</v>
      </c>
      <c r="AF13" s="92">
        <f>'1.1_RAW_Data_Orig'!AF13</f>
        <v>0</v>
      </c>
      <c r="AG13" s="94"/>
      <c r="AH13" s="93">
        <f>'1.1_RAW_Data_Orig'!AH13</f>
        <v>0</v>
      </c>
      <c r="AI13" s="93">
        <f>'1.1_RAW_Data_Orig'!AI13</f>
        <v>0</v>
      </c>
      <c r="AJ13" s="93">
        <f>'1.1_RAW_Data_Orig'!AJ13</f>
        <v>0</v>
      </c>
      <c r="AK13" s="93">
        <f>'1.1_RAW_Data_Orig'!AK13</f>
        <v>0</v>
      </c>
      <c r="AL13" s="93">
        <f>'1.1_RAW_Data_Orig'!AL13</f>
        <v>0</v>
      </c>
      <c r="AM13" s="92">
        <f>'1.1_RAW_Data_Orig'!AM13</f>
        <v>0</v>
      </c>
      <c r="AN13" s="94"/>
      <c r="AO13" s="93">
        <f>'1.1_RAW_Data_Orig'!AO13</f>
        <v>0</v>
      </c>
      <c r="AP13" s="93">
        <f>'1.1_RAW_Data_Orig'!AP13</f>
        <v>0</v>
      </c>
      <c r="AQ13" s="93">
        <f>'1.1_RAW_Data_Orig'!AQ13</f>
        <v>0</v>
      </c>
      <c r="AR13" s="93">
        <f>'1.1_RAW_Data_Orig'!AR13</f>
        <v>0</v>
      </c>
      <c r="AS13" s="93">
        <f>'1.1_RAW_Data_Orig'!AS13</f>
        <v>0</v>
      </c>
      <c r="AT13" s="92">
        <f>'1.1_RAW_Data_Orig'!AT13</f>
        <v>0</v>
      </c>
      <c r="AU13" s="94"/>
      <c r="AV13" s="100">
        <f>'1.1_RAW_Data_Orig'!AV13</f>
        <v>0</v>
      </c>
      <c r="AW13" s="100">
        <f>'1.1_RAW_Data_Orig'!AW13</f>
        <v>0</v>
      </c>
      <c r="AX13" s="100">
        <f>'1.1_RAW_Data_Orig'!AX13</f>
        <v>0</v>
      </c>
      <c r="AY13" s="100">
        <f>'1.1_RAW_Data_Orig'!AY13</f>
        <v>0</v>
      </c>
      <c r="AZ13" s="100">
        <f>'1.1_RAW_Data_Orig'!AZ13</f>
        <v>0</v>
      </c>
      <c r="BA13" s="100">
        <f>'1.1_RAW_Data_Orig'!BA13</f>
        <v>0</v>
      </c>
    </row>
    <row r="14" spans="1:202" ht="14" thickBot="1" x14ac:dyDescent="0.35">
      <c r="A14" s="341" t="str">
        <f>A10</f>
        <v>400KV Network</v>
      </c>
      <c r="B14" s="169">
        <v>2</v>
      </c>
      <c r="C14" s="168" t="s">
        <v>43</v>
      </c>
      <c r="D14" s="103" t="s">
        <v>55</v>
      </c>
      <c r="E14" s="102" t="str">
        <f t="shared" ref="E14:E45" si="0">E10</f>
        <v>Low</v>
      </c>
      <c r="F14" s="101">
        <f>'1.1_RAW_Data_Orig'!F14</f>
        <v>0</v>
      </c>
      <c r="G14" s="101">
        <f>'1.1_RAW_Data_Orig'!G14</f>
        <v>0</v>
      </c>
      <c r="H14" s="101">
        <f>'1.1_RAW_Data_Orig'!H14</f>
        <v>0</v>
      </c>
      <c r="I14" s="101">
        <f>'1.1_RAW_Data_Orig'!I14</f>
        <v>0</v>
      </c>
      <c r="J14" s="101">
        <f>'1.1_RAW_Data_Orig'!J14</f>
        <v>0</v>
      </c>
      <c r="K14" s="100">
        <f>'1.1_RAW_Data_Orig'!K14</f>
        <v>0</v>
      </c>
      <c r="M14" s="101">
        <f>'1.1_RAW_Data_Orig'!M14</f>
        <v>0</v>
      </c>
      <c r="N14" s="101">
        <f>'1.1_RAW_Data_Orig'!N14</f>
        <v>0</v>
      </c>
      <c r="O14" s="101">
        <f>'1.1_RAW_Data_Orig'!O14</f>
        <v>0</v>
      </c>
      <c r="P14" s="101">
        <f>'1.1_RAW_Data_Orig'!P14</f>
        <v>0</v>
      </c>
      <c r="Q14" s="101">
        <f>'1.1_RAW_Data_Orig'!Q14</f>
        <v>0</v>
      </c>
      <c r="R14" s="100">
        <f>'1.1_RAW_Data_Orig'!R14</f>
        <v>0</v>
      </c>
      <c r="T14" s="101">
        <f>'1.1_RAW_Data_Orig'!T14</f>
        <v>0</v>
      </c>
      <c r="U14" s="101">
        <f>'1.1_RAW_Data_Orig'!U14</f>
        <v>0</v>
      </c>
      <c r="V14" s="101">
        <f>'1.1_RAW_Data_Orig'!V14</f>
        <v>0</v>
      </c>
      <c r="W14" s="101">
        <f>'1.1_RAW_Data_Orig'!W14</f>
        <v>0</v>
      </c>
      <c r="X14" s="101">
        <f>'1.1_RAW_Data_Orig'!X14</f>
        <v>0</v>
      </c>
      <c r="Y14" s="100">
        <f>'1.1_RAW_Data_Orig'!Y14</f>
        <v>0</v>
      </c>
      <c r="AA14" s="101">
        <f>'1.1_RAW_Data_Orig'!AA14</f>
        <v>0</v>
      </c>
      <c r="AB14" s="101">
        <f>'1.1_RAW_Data_Orig'!AB14</f>
        <v>0</v>
      </c>
      <c r="AC14" s="101">
        <f>'1.1_RAW_Data_Orig'!AC14</f>
        <v>0</v>
      </c>
      <c r="AD14" s="101">
        <f>'1.1_RAW_Data_Orig'!AD14</f>
        <v>0</v>
      </c>
      <c r="AE14" s="101">
        <f>'1.1_RAW_Data_Orig'!AE14</f>
        <v>0</v>
      </c>
      <c r="AF14" s="100">
        <f>'1.1_RAW_Data_Orig'!AF14</f>
        <v>0</v>
      </c>
      <c r="AG14" s="94"/>
      <c r="AH14" s="101">
        <f>'1.1_RAW_Data_Orig'!AH14</f>
        <v>0</v>
      </c>
      <c r="AI14" s="101">
        <f>'1.1_RAW_Data_Orig'!AI14</f>
        <v>0</v>
      </c>
      <c r="AJ14" s="101">
        <f>'1.1_RAW_Data_Orig'!AJ14</f>
        <v>0</v>
      </c>
      <c r="AK14" s="101">
        <f>'1.1_RAW_Data_Orig'!AK14</f>
        <v>0</v>
      </c>
      <c r="AL14" s="101">
        <f>'1.1_RAW_Data_Orig'!AL14</f>
        <v>0</v>
      </c>
      <c r="AM14" s="100">
        <f>'1.1_RAW_Data_Orig'!AM14</f>
        <v>0</v>
      </c>
      <c r="AN14" s="94"/>
      <c r="AO14" s="101">
        <f>'1.1_RAW_Data_Orig'!AO14</f>
        <v>0</v>
      </c>
      <c r="AP14" s="101">
        <f>'1.1_RAW_Data_Orig'!AP14</f>
        <v>0</v>
      </c>
      <c r="AQ14" s="101">
        <f>'1.1_RAW_Data_Orig'!AQ14</f>
        <v>0</v>
      </c>
      <c r="AR14" s="101">
        <f>'1.1_RAW_Data_Orig'!AR14</f>
        <v>0</v>
      </c>
      <c r="AS14" s="101">
        <f>'1.1_RAW_Data_Orig'!AS14</f>
        <v>0</v>
      </c>
      <c r="AT14" s="100">
        <f>'1.1_RAW_Data_Orig'!AT14</f>
        <v>0</v>
      </c>
      <c r="AU14" s="94"/>
      <c r="AV14" s="100">
        <f>'1.1_RAW_Data_Orig'!AV14</f>
        <v>0</v>
      </c>
      <c r="AW14" s="100">
        <f>'1.1_RAW_Data_Orig'!AW14</f>
        <v>0</v>
      </c>
      <c r="AX14" s="100">
        <f>'1.1_RAW_Data_Orig'!AX14</f>
        <v>0</v>
      </c>
      <c r="AY14" s="100">
        <f>'1.1_RAW_Data_Orig'!AY14</f>
        <v>0</v>
      </c>
      <c r="AZ14" s="100">
        <f>'1.1_RAW_Data_Orig'!AZ14</f>
        <v>0</v>
      </c>
      <c r="BA14" s="100">
        <f>'1.1_RAW_Data_Orig'!BA14</f>
        <v>0</v>
      </c>
    </row>
    <row r="15" spans="1:202" ht="14" thickBot="1" x14ac:dyDescent="0.35">
      <c r="A15" s="342"/>
      <c r="B15" s="23"/>
      <c r="C15" s="133"/>
      <c r="D15" s="31"/>
      <c r="E15" s="99" t="str">
        <f t="shared" si="0"/>
        <v>Medium</v>
      </c>
      <c r="F15" s="98">
        <f>'1.1_RAW_Data_Orig'!F15</f>
        <v>18</v>
      </c>
      <c r="G15" s="98">
        <f>'1.1_RAW_Data_Orig'!G15</f>
        <v>7</v>
      </c>
      <c r="H15" s="98">
        <f>'1.1_RAW_Data_Orig'!H15</f>
        <v>7</v>
      </c>
      <c r="I15" s="98">
        <f>'1.1_RAW_Data_Orig'!I15</f>
        <v>4</v>
      </c>
      <c r="J15" s="98">
        <f>'1.1_RAW_Data_Orig'!J15</f>
        <v>0</v>
      </c>
      <c r="K15" s="97">
        <f>'1.1_RAW_Data_Orig'!K15</f>
        <v>0</v>
      </c>
      <c r="M15" s="98">
        <f>'1.1_RAW_Data_Orig'!M15</f>
        <v>18</v>
      </c>
      <c r="N15" s="98">
        <f>'1.1_RAW_Data_Orig'!N15</f>
        <v>7</v>
      </c>
      <c r="O15" s="98">
        <f>'1.1_RAW_Data_Orig'!O15</f>
        <v>3</v>
      </c>
      <c r="P15" s="98">
        <f>'1.1_RAW_Data_Orig'!P15</f>
        <v>6</v>
      </c>
      <c r="Q15" s="98">
        <f>'1.1_RAW_Data_Orig'!Q15</f>
        <v>2</v>
      </c>
      <c r="R15" s="97">
        <f>'1.1_RAW_Data_Orig'!R15</f>
        <v>0</v>
      </c>
      <c r="T15" s="98">
        <f>'1.1_RAW_Data_Orig'!T15</f>
        <v>18</v>
      </c>
      <c r="U15" s="98">
        <f>'1.1_RAW_Data_Orig'!U15</f>
        <v>7</v>
      </c>
      <c r="V15" s="98">
        <f>'1.1_RAW_Data_Orig'!V15</f>
        <v>3</v>
      </c>
      <c r="W15" s="98">
        <f>'1.1_RAW_Data_Orig'!W15</f>
        <v>6</v>
      </c>
      <c r="X15" s="98">
        <f>'1.1_RAW_Data_Orig'!X15</f>
        <v>2</v>
      </c>
      <c r="Y15" s="97">
        <f>'1.1_RAW_Data_Orig'!Y15</f>
        <v>0</v>
      </c>
      <c r="AA15" s="98">
        <f>'1.1_RAW_Data_Orig'!AA15</f>
        <v>0</v>
      </c>
      <c r="AB15" s="98">
        <f>'1.1_RAW_Data_Orig'!AB15</f>
        <v>0</v>
      </c>
      <c r="AC15" s="98">
        <f>'1.1_RAW_Data_Orig'!AC15</f>
        <v>0</v>
      </c>
      <c r="AD15" s="98">
        <f>'1.1_RAW_Data_Orig'!AD15</f>
        <v>0</v>
      </c>
      <c r="AE15" s="98">
        <f>'1.1_RAW_Data_Orig'!AE15</f>
        <v>0</v>
      </c>
      <c r="AF15" s="97">
        <f>'1.1_RAW_Data_Orig'!AF15</f>
        <v>0</v>
      </c>
      <c r="AG15" s="94"/>
      <c r="AH15" s="98">
        <f>'1.1_RAW_Data_Orig'!AH15</f>
        <v>0</v>
      </c>
      <c r="AI15" s="98">
        <f>'1.1_RAW_Data_Orig'!AI15</f>
        <v>0</v>
      </c>
      <c r="AJ15" s="98">
        <f>'1.1_RAW_Data_Orig'!AJ15</f>
        <v>0</v>
      </c>
      <c r="AK15" s="98">
        <f>'1.1_RAW_Data_Orig'!AK15</f>
        <v>0</v>
      </c>
      <c r="AL15" s="98">
        <f>'1.1_RAW_Data_Orig'!AL15</f>
        <v>0</v>
      </c>
      <c r="AM15" s="97">
        <f>'1.1_RAW_Data_Orig'!AM15</f>
        <v>0</v>
      </c>
      <c r="AN15" s="94"/>
      <c r="AO15" s="98">
        <f>'1.1_RAW_Data_Orig'!AO15</f>
        <v>0</v>
      </c>
      <c r="AP15" s="98">
        <f>'1.1_RAW_Data_Orig'!AP15</f>
        <v>0</v>
      </c>
      <c r="AQ15" s="98">
        <f>'1.1_RAW_Data_Orig'!AQ15</f>
        <v>0</v>
      </c>
      <c r="AR15" s="98">
        <f>'1.1_RAW_Data_Orig'!AR15</f>
        <v>0</v>
      </c>
      <c r="AS15" s="98">
        <f>'1.1_RAW_Data_Orig'!AS15</f>
        <v>0</v>
      </c>
      <c r="AT15" s="97">
        <f>'1.1_RAW_Data_Orig'!AT15</f>
        <v>0</v>
      </c>
      <c r="AU15" s="94"/>
      <c r="AV15" s="100">
        <f>'1.1_RAW_Data_Orig'!AV15</f>
        <v>0</v>
      </c>
      <c r="AW15" s="100">
        <f>'1.1_RAW_Data_Orig'!AW15</f>
        <v>0</v>
      </c>
      <c r="AX15" s="100">
        <f>'1.1_RAW_Data_Orig'!AX15</f>
        <v>0</v>
      </c>
      <c r="AY15" s="100">
        <f>'1.1_RAW_Data_Orig'!AY15</f>
        <v>0</v>
      </c>
      <c r="AZ15" s="100">
        <f>'1.1_RAW_Data_Orig'!AZ15</f>
        <v>0</v>
      </c>
      <c r="BA15" s="100">
        <f>'1.1_RAW_Data_Orig'!BA15</f>
        <v>0</v>
      </c>
    </row>
    <row r="16" spans="1:202" ht="14" thickBot="1" x14ac:dyDescent="0.35">
      <c r="A16" s="342"/>
      <c r="B16" s="23"/>
      <c r="C16" s="133"/>
      <c r="D16" s="31"/>
      <c r="E16" s="99" t="str">
        <f t="shared" si="0"/>
        <v>High</v>
      </c>
      <c r="F16" s="98">
        <f>'1.1_RAW_Data_Orig'!F16</f>
        <v>7</v>
      </c>
      <c r="G16" s="98">
        <f>'1.1_RAW_Data_Orig'!G16</f>
        <v>0</v>
      </c>
      <c r="H16" s="98">
        <f>'1.1_RAW_Data_Orig'!H16</f>
        <v>0</v>
      </c>
      <c r="I16" s="98">
        <f>'1.1_RAW_Data_Orig'!I16</f>
        <v>7</v>
      </c>
      <c r="J16" s="98">
        <f>'1.1_RAW_Data_Orig'!J16</f>
        <v>0</v>
      </c>
      <c r="K16" s="97">
        <f>'1.1_RAW_Data_Orig'!K16</f>
        <v>0</v>
      </c>
      <c r="M16" s="98">
        <f>'1.1_RAW_Data_Orig'!M16</f>
        <v>7</v>
      </c>
      <c r="N16" s="98">
        <f>'1.1_RAW_Data_Orig'!N16</f>
        <v>0</v>
      </c>
      <c r="O16" s="98">
        <f>'1.1_RAW_Data_Orig'!O16</f>
        <v>0</v>
      </c>
      <c r="P16" s="98">
        <f>'1.1_RAW_Data_Orig'!P16</f>
        <v>5</v>
      </c>
      <c r="Q16" s="98">
        <f>'1.1_RAW_Data_Orig'!Q16</f>
        <v>0</v>
      </c>
      <c r="R16" s="97">
        <f>'1.1_RAW_Data_Orig'!R16</f>
        <v>2</v>
      </c>
      <c r="T16" s="98">
        <f>'1.1_RAW_Data_Orig'!T16</f>
        <v>7</v>
      </c>
      <c r="U16" s="98">
        <f>'1.1_RAW_Data_Orig'!U16</f>
        <v>0</v>
      </c>
      <c r="V16" s="98">
        <f>'1.1_RAW_Data_Orig'!V16</f>
        <v>0</v>
      </c>
      <c r="W16" s="98">
        <f>'1.1_RAW_Data_Orig'!W16</f>
        <v>5</v>
      </c>
      <c r="X16" s="98">
        <f>'1.1_RAW_Data_Orig'!X16</f>
        <v>0</v>
      </c>
      <c r="Y16" s="97">
        <f>'1.1_RAW_Data_Orig'!Y16</f>
        <v>2</v>
      </c>
      <c r="AA16" s="98">
        <f>'1.1_RAW_Data_Orig'!AA16</f>
        <v>0</v>
      </c>
      <c r="AB16" s="98">
        <f>'1.1_RAW_Data_Orig'!AB16</f>
        <v>0</v>
      </c>
      <c r="AC16" s="98">
        <f>'1.1_RAW_Data_Orig'!AC16</f>
        <v>0</v>
      </c>
      <c r="AD16" s="98">
        <f>'1.1_RAW_Data_Orig'!AD16</f>
        <v>0</v>
      </c>
      <c r="AE16" s="98">
        <f>'1.1_RAW_Data_Orig'!AE16</f>
        <v>0</v>
      </c>
      <c r="AF16" s="97">
        <f>'1.1_RAW_Data_Orig'!AF16</f>
        <v>0</v>
      </c>
      <c r="AG16" s="94"/>
      <c r="AH16" s="98">
        <f>'1.1_RAW_Data_Orig'!AH16</f>
        <v>0</v>
      </c>
      <c r="AI16" s="98">
        <f>'1.1_RAW_Data_Orig'!AI16</f>
        <v>0</v>
      </c>
      <c r="AJ16" s="98">
        <f>'1.1_RAW_Data_Orig'!AJ16</f>
        <v>0</v>
      </c>
      <c r="AK16" s="98">
        <f>'1.1_RAW_Data_Orig'!AK16</f>
        <v>0</v>
      </c>
      <c r="AL16" s="98">
        <f>'1.1_RAW_Data_Orig'!AL16</f>
        <v>0</v>
      </c>
      <c r="AM16" s="97">
        <f>'1.1_RAW_Data_Orig'!AM16</f>
        <v>0</v>
      </c>
      <c r="AN16" s="94"/>
      <c r="AO16" s="98">
        <f>'1.1_RAW_Data_Orig'!AO16</f>
        <v>0</v>
      </c>
      <c r="AP16" s="98">
        <f>'1.1_RAW_Data_Orig'!AP16</f>
        <v>0</v>
      </c>
      <c r="AQ16" s="98">
        <f>'1.1_RAW_Data_Orig'!AQ16</f>
        <v>0</v>
      </c>
      <c r="AR16" s="98">
        <f>'1.1_RAW_Data_Orig'!AR16</f>
        <v>0</v>
      </c>
      <c r="AS16" s="98">
        <f>'1.1_RAW_Data_Orig'!AS16</f>
        <v>0</v>
      </c>
      <c r="AT16" s="97">
        <f>'1.1_RAW_Data_Orig'!AT16</f>
        <v>0</v>
      </c>
      <c r="AU16" s="94"/>
      <c r="AV16" s="100">
        <f>'1.1_RAW_Data_Orig'!AV16</f>
        <v>0</v>
      </c>
      <c r="AW16" s="100">
        <f>'1.1_RAW_Data_Orig'!AW16</f>
        <v>0</v>
      </c>
      <c r="AX16" s="100">
        <f>'1.1_RAW_Data_Orig'!AX16</f>
        <v>0</v>
      </c>
      <c r="AY16" s="100">
        <f>'1.1_RAW_Data_Orig'!AY16</f>
        <v>0</v>
      </c>
      <c r="AZ16" s="100">
        <f>'1.1_RAW_Data_Orig'!AZ16</f>
        <v>0</v>
      </c>
      <c r="BA16" s="100">
        <f>'1.1_RAW_Data_Orig'!BA16</f>
        <v>0</v>
      </c>
    </row>
    <row r="17" spans="1:53" ht="14" thickBot="1" x14ac:dyDescent="0.35">
      <c r="A17" s="342"/>
      <c r="B17" s="171"/>
      <c r="C17" s="170"/>
      <c r="D17" s="96"/>
      <c r="E17" s="95" t="str">
        <f t="shared" si="0"/>
        <v>Very high</v>
      </c>
      <c r="F17" s="93">
        <f>'1.1_RAW_Data_Orig'!F17</f>
        <v>0</v>
      </c>
      <c r="G17" s="93">
        <f>'1.1_RAW_Data_Orig'!G17</f>
        <v>0</v>
      </c>
      <c r="H17" s="93">
        <f>'1.1_RAW_Data_Orig'!H17</f>
        <v>0</v>
      </c>
      <c r="I17" s="93">
        <f>'1.1_RAW_Data_Orig'!I17</f>
        <v>0</v>
      </c>
      <c r="J17" s="93">
        <f>'1.1_RAW_Data_Orig'!J17</f>
        <v>0</v>
      </c>
      <c r="K17" s="92">
        <f>'1.1_RAW_Data_Orig'!K17</f>
        <v>0</v>
      </c>
      <c r="M17" s="93">
        <f>'1.1_RAW_Data_Orig'!M17</f>
        <v>0</v>
      </c>
      <c r="N17" s="93">
        <f>'1.1_RAW_Data_Orig'!N17</f>
        <v>0</v>
      </c>
      <c r="O17" s="93">
        <f>'1.1_RAW_Data_Orig'!O17</f>
        <v>0</v>
      </c>
      <c r="P17" s="93">
        <f>'1.1_RAW_Data_Orig'!P17</f>
        <v>0</v>
      </c>
      <c r="Q17" s="93">
        <f>'1.1_RAW_Data_Orig'!Q17</f>
        <v>0</v>
      </c>
      <c r="R17" s="92">
        <f>'1.1_RAW_Data_Orig'!R17</f>
        <v>0</v>
      </c>
      <c r="T17" s="93">
        <f>'1.1_RAW_Data_Orig'!T17</f>
        <v>0</v>
      </c>
      <c r="U17" s="93">
        <f>'1.1_RAW_Data_Orig'!U17</f>
        <v>0</v>
      </c>
      <c r="V17" s="93">
        <f>'1.1_RAW_Data_Orig'!V17</f>
        <v>0</v>
      </c>
      <c r="W17" s="93">
        <f>'1.1_RAW_Data_Orig'!W17</f>
        <v>0</v>
      </c>
      <c r="X17" s="93">
        <f>'1.1_RAW_Data_Orig'!X17</f>
        <v>0</v>
      </c>
      <c r="Y17" s="92">
        <f>'1.1_RAW_Data_Orig'!Y17</f>
        <v>0</v>
      </c>
      <c r="AA17" s="93">
        <f>'1.1_RAW_Data_Orig'!AA17</f>
        <v>0</v>
      </c>
      <c r="AB17" s="93">
        <f>'1.1_RAW_Data_Orig'!AB17</f>
        <v>0</v>
      </c>
      <c r="AC17" s="93">
        <f>'1.1_RAW_Data_Orig'!AC17</f>
        <v>0</v>
      </c>
      <c r="AD17" s="93">
        <f>'1.1_RAW_Data_Orig'!AD17</f>
        <v>0</v>
      </c>
      <c r="AE17" s="93">
        <f>'1.1_RAW_Data_Orig'!AE17</f>
        <v>0</v>
      </c>
      <c r="AF17" s="92">
        <f>'1.1_RAW_Data_Orig'!AF17</f>
        <v>0</v>
      </c>
      <c r="AG17" s="94"/>
      <c r="AH17" s="93">
        <f>'1.1_RAW_Data_Orig'!AH17</f>
        <v>0</v>
      </c>
      <c r="AI17" s="93">
        <f>'1.1_RAW_Data_Orig'!AI17</f>
        <v>0</v>
      </c>
      <c r="AJ17" s="93">
        <f>'1.1_RAW_Data_Orig'!AJ17</f>
        <v>0</v>
      </c>
      <c r="AK17" s="93">
        <f>'1.1_RAW_Data_Orig'!AK17</f>
        <v>0</v>
      </c>
      <c r="AL17" s="93">
        <f>'1.1_RAW_Data_Orig'!AL17</f>
        <v>0</v>
      </c>
      <c r="AM17" s="92">
        <f>'1.1_RAW_Data_Orig'!AM17</f>
        <v>0</v>
      </c>
      <c r="AN17" s="94"/>
      <c r="AO17" s="93">
        <f>'1.1_RAW_Data_Orig'!AO17</f>
        <v>0</v>
      </c>
      <c r="AP17" s="93">
        <f>'1.1_RAW_Data_Orig'!AP17</f>
        <v>0</v>
      </c>
      <c r="AQ17" s="93">
        <f>'1.1_RAW_Data_Orig'!AQ17</f>
        <v>0</v>
      </c>
      <c r="AR17" s="93">
        <f>'1.1_RAW_Data_Orig'!AR17</f>
        <v>0</v>
      </c>
      <c r="AS17" s="93">
        <f>'1.1_RAW_Data_Orig'!AS17</f>
        <v>0</v>
      </c>
      <c r="AT17" s="92">
        <f>'1.1_RAW_Data_Orig'!AT17</f>
        <v>0</v>
      </c>
      <c r="AU17" s="94"/>
      <c r="AV17" s="100">
        <f>'1.1_RAW_Data_Orig'!AV17</f>
        <v>0</v>
      </c>
      <c r="AW17" s="100">
        <f>'1.1_RAW_Data_Orig'!AW17</f>
        <v>0</v>
      </c>
      <c r="AX17" s="100">
        <f>'1.1_RAW_Data_Orig'!AX17</f>
        <v>0</v>
      </c>
      <c r="AY17" s="100">
        <f>'1.1_RAW_Data_Orig'!AY17</f>
        <v>0</v>
      </c>
      <c r="AZ17" s="100">
        <f>'1.1_RAW_Data_Orig'!AZ17</f>
        <v>0</v>
      </c>
      <c r="BA17" s="100">
        <f>'1.1_RAW_Data_Orig'!BA17</f>
        <v>0</v>
      </c>
    </row>
    <row r="18" spans="1:53" ht="14" thickBot="1" x14ac:dyDescent="0.35">
      <c r="A18" s="341" t="str">
        <f>A14</f>
        <v>400KV Network</v>
      </c>
      <c r="B18" s="169">
        <v>3</v>
      </c>
      <c r="C18" s="168" t="s">
        <v>44</v>
      </c>
      <c r="D18" s="103" t="s">
        <v>55</v>
      </c>
      <c r="E18" s="102" t="str">
        <f t="shared" si="0"/>
        <v>Low</v>
      </c>
      <c r="F18" s="101">
        <f>'1.1_RAW_Data_Orig'!F18</f>
        <v>0</v>
      </c>
      <c r="G18" s="101">
        <f>'1.1_RAW_Data_Orig'!G18</f>
        <v>0</v>
      </c>
      <c r="H18" s="101">
        <f>'1.1_RAW_Data_Orig'!H18</f>
        <v>0</v>
      </c>
      <c r="I18" s="101">
        <f>'1.1_RAW_Data_Orig'!I18</f>
        <v>0</v>
      </c>
      <c r="J18" s="101">
        <f>'1.1_RAW_Data_Orig'!J18</f>
        <v>0</v>
      </c>
      <c r="K18" s="100">
        <f>'1.1_RAW_Data_Orig'!K18</f>
        <v>0</v>
      </c>
      <c r="M18" s="101">
        <f>'1.1_RAW_Data_Orig'!M18</f>
        <v>0</v>
      </c>
      <c r="N18" s="101">
        <f>'1.1_RAW_Data_Orig'!N18</f>
        <v>0</v>
      </c>
      <c r="O18" s="101">
        <f>'1.1_RAW_Data_Orig'!O18</f>
        <v>0</v>
      </c>
      <c r="P18" s="101">
        <f>'1.1_RAW_Data_Orig'!P18</f>
        <v>0</v>
      </c>
      <c r="Q18" s="101">
        <f>'1.1_RAW_Data_Orig'!Q18</f>
        <v>0</v>
      </c>
      <c r="R18" s="100">
        <f>'1.1_RAW_Data_Orig'!R18</f>
        <v>0</v>
      </c>
      <c r="T18" s="101">
        <f>'1.1_RAW_Data_Orig'!T18</f>
        <v>0</v>
      </c>
      <c r="U18" s="101">
        <f>'1.1_RAW_Data_Orig'!U18</f>
        <v>0</v>
      </c>
      <c r="V18" s="101">
        <f>'1.1_RAW_Data_Orig'!V18</f>
        <v>0</v>
      </c>
      <c r="W18" s="101">
        <f>'1.1_RAW_Data_Orig'!W18</f>
        <v>0</v>
      </c>
      <c r="X18" s="101">
        <f>'1.1_RAW_Data_Orig'!X18</f>
        <v>0</v>
      </c>
      <c r="Y18" s="100">
        <f>'1.1_RAW_Data_Orig'!Y18</f>
        <v>0</v>
      </c>
      <c r="AA18" s="101">
        <f>'1.1_RAW_Data_Orig'!AA18</f>
        <v>0</v>
      </c>
      <c r="AB18" s="101">
        <f>'1.1_RAW_Data_Orig'!AB18</f>
        <v>0</v>
      </c>
      <c r="AC18" s="101">
        <f>'1.1_RAW_Data_Orig'!AC18</f>
        <v>0</v>
      </c>
      <c r="AD18" s="101">
        <f>'1.1_RAW_Data_Orig'!AD18</f>
        <v>0</v>
      </c>
      <c r="AE18" s="101">
        <f>'1.1_RAW_Data_Orig'!AE18</f>
        <v>0</v>
      </c>
      <c r="AF18" s="100">
        <f>'1.1_RAW_Data_Orig'!AF18</f>
        <v>0</v>
      </c>
      <c r="AG18" s="94"/>
      <c r="AH18" s="101">
        <f>'1.1_RAW_Data_Orig'!AH18</f>
        <v>0</v>
      </c>
      <c r="AI18" s="101">
        <f>'1.1_RAW_Data_Orig'!AI18</f>
        <v>0</v>
      </c>
      <c r="AJ18" s="101">
        <f>'1.1_RAW_Data_Orig'!AJ18</f>
        <v>0</v>
      </c>
      <c r="AK18" s="101">
        <f>'1.1_RAW_Data_Orig'!AK18</f>
        <v>0</v>
      </c>
      <c r="AL18" s="101">
        <f>'1.1_RAW_Data_Orig'!AL18</f>
        <v>0</v>
      </c>
      <c r="AM18" s="100">
        <f>'1.1_RAW_Data_Orig'!AM18</f>
        <v>0</v>
      </c>
      <c r="AN18" s="94"/>
      <c r="AO18" s="101">
        <f>'1.1_RAW_Data_Orig'!AO18</f>
        <v>0</v>
      </c>
      <c r="AP18" s="101">
        <f>'1.1_RAW_Data_Orig'!AP18</f>
        <v>0</v>
      </c>
      <c r="AQ18" s="101">
        <f>'1.1_RAW_Data_Orig'!AQ18</f>
        <v>0</v>
      </c>
      <c r="AR18" s="101">
        <f>'1.1_RAW_Data_Orig'!AR18</f>
        <v>0</v>
      </c>
      <c r="AS18" s="101">
        <f>'1.1_RAW_Data_Orig'!AS18</f>
        <v>0</v>
      </c>
      <c r="AT18" s="100">
        <f>'1.1_RAW_Data_Orig'!AT18</f>
        <v>0</v>
      </c>
      <c r="AU18" s="94"/>
      <c r="AV18" s="100">
        <f>'1.1_RAW_Data_Orig'!AV18</f>
        <v>0</v>
      </c>
      <c r="AW18" s="100">
        <f>'1.1_RAW_Data_Orig'!AW18</f>
        <v>0</v>
      </c>
      <c r="AX18" s="100">
        <f>'1.1_RAW_Data_Orig'!AX18</f>
        <v>0</v>
      </c>
      <c r="AY18" s="100">
        <f>'1.1_RAW_Data_Orig'!AY18</f>
        <v>0</v>
      </c>
      <c r="AZ18" s="100">
        <f>'1.1_RAW_Data_Orig'!AZ18</f>
        <v>0</v>
      </c>
      <c r="BA18" s="100">
        <f>'1.1_RAW_Data_Orig'!BA18</f>
        <v>0</v>
      </c>
    </row>
    <row r="19" spans="1:53" ht="14" thickBot="1" x14ac:dyDescent="0.35">
      <c r="A19" s="342"/>
      <c r="B19" s="23"/>
      <c r="C19" s="133"/>
      <c r="D19" s="31"/>
      <c r="E19" s="99" t="str">
        <f t="shared" si="0"/>
        <v>Medium</v>
      </c>
      <c r="F19" s="98">
        <f>'1.1_RAW_Data_Orig'!F19</f>
        <v>0</v>
      </c>
      <c r="G19" s="98">
        <f>'1.1_RAW_Data_Orig'!G19</f>
        <v>0</v>
      </c>
      <c r="H19" s="98">
        <f>'1.1_RAW_Data_Orig'!H19</f>
        <v>0</v>
      </c>
      <c r="I19" s="98">
        <f>'1.1_RAW_Data_Orig'!I19</f>
        <v>0</v>
      </c>
      <c r="J19" s="98">
        <f>'1.1_RAW_Data_Orig'!J19</f>
        <v>0</v>
      </c>
      <c r="K19" s="97">
        <f>'1.1_RAW_Data_Orig'!K19</f>
        <v>0</v>
      </c>
      <c r="M19" s="98">
        <f>'1.1_RAW_Data_Orig'!M19</f>
        <v>0</v>
      </c>
      <c r="N19" s="98">
        <f>'1.1_RAW_Data_Orig'!N19</f>
        <v>0</v>
      </c>
      <c r="O19" s="98">
        <f>'1.1_RAW_Data_Orig'!O19</f>
        <v>0</v>
      </c>
      <c r="P19" s="98">
        <f>'1.1_RAW_Data_Orig'!P19</f>
        <v>0</v>
      </c>
      <c r="Q19" s="98">
        <f>'1.1_RAW_Data_Orig'!Q19</f>
        <v>0</v>
      </c>
      <c r="R19" s="97">
        <f>'1.1_RAW_Data_Orig'!R19</f>
        <v>0</v>
      </c>
      <c r="T19" s="98">
        <f>'1.1_RAW_Data_Orig'!T19</f>
        <v>0</v>
      </c>
      <c r="U19" s="98">
        <f>'1.1_RAW_Data_Orig'!U19</f>
        <v>0</v>
      </c>
      <c r="V19" s="98">
        <f>'1.1_RAW_Data_Orig'!V19</f>
        <v>0</v>
      </c>
      <c r="W19" s="98">
        <f>'1.1_RAW_Data_Orig'!W19</f>
        <v>0</v>
      </c>
      <c r="X19" s="98">
        <f>'1.1_RAW_Data_Orig'!X19</f>
        <v>0</v>
      </c>
      <c r="Y19" s="97">
        <f>'1.1_RAW_Data_Orig'!Y19</f>
        <v>0</v>
      </c>
      <c r="AA19" s="98">
        <f>'1.1_RAW_Data_Orig'!AA19</f>
        <v>0</v>
      </c>
      <c r="AB19" s="98">
        <f>'1.1_RAW_Data_Orig'!AB19</f>
        <v>0</v>
      </c>
      <c r="AC19" s="98">
        <f>'1.1_RAW_Data_Orig'!AC19</f>
        <v>0</v>
      </c>
      <c r="AD19" s="98">
        <f>'1.1_RAW_Data_Orig'!AD19</f>
        <v>0</v>
      </c>
      <c r="AE19" s="98">
        <f>'1.1_RAW_Data_Orig'!AE19</f>
        <v>0</v>
      </c>
      <c r="AF19" s="97">
        <f>'1.1_RAW_Data_Orig'!AF19</f>
        <v>0</v>
      </c>
      <c r="AG19" s="94"/>
      <c r="AH19" s="98">
        <f>'1.1_RAW_Data_Orig'!AH19</f>
        <v>0</v>
      </c>
      <c r="AI19" s="98">
        <f>'1.1_RAW_Data_Orig'!AI19</f>
        <v>0</v>
      </c>
      <c r="AJ19" s="98">
        <f>'1.1_RAW_Data_Orig'!AJ19</f>
        <v>0</v>
      </c>
      <c r="AK19" s="98">
        <f>'1.1_RAW_Data_Orig'!AK19</f>
        <v>0</v>
      </c>
      <c r="AL19" s="98">
        <f>'1.1_RAW_Data_Orig'!AL19</f>
        <v>0</v>
      </c>
      <c r="AM19" s="97">
        <f>'1.1_RAW_Data_Orig'!AM19</f>
        <v>0</v>
      </c>
      <c r="AN19" s="94"/>
      <c r="AO19" s="98">
        <f>'1.1_RAW_Data_Orig'!AO19</f>
        <v>0</v>
      </c>
      <c r="AP19" s="98">
        <f>'1.1_RAW_Data_Orig'!AP19</f>
        <v>0</v>
      </c>
      <c r="AQ19" s="98">
        <f>'1.1_RAW_Data_Orig'!AQ19</f>
        <v>0</v>
      </c>
      <c r="AR19" s="98">
        <f>'1.1_RAW_Data_Orig'!AR19</f>
        <v>0</v>
      </c>
      <c r="AS19" s="98">
        <f>'1.1_RAW_Data_Orig'!AS19</f>
        <v>0</v>
      </c>
      <c r="AT19" s="97">
        <f>'1.1_RAW_Data_Orig'!AT19</f>
        <v>0</v>
      </c>
      <c r="AU19" s="94"/>
      <c r="AV19" s="100">
        <f>'1.1_RAW_Data_Orig'!AV19</f>
        <v>0</v>
      </c>
      <c r="AW19" s="100">
        <f>'1.1_RAW_Data_Orig'!AW19</f>
        <v>0</v>
      </c>
      <c r="AX19" s="100">
        <f>'1.1_RAW_Data_Orig'!AX19</f>
        <v>0</v>
      </c>
      <c r="AY19" s="100">
        <f>'1.1_RAW_Data_Orig'!AY19</f>
        <v>0</v>
      </c>
      <c r="AZ19" s="100">
        <f>'1.1_RAW_Data_Orig'!AZ19</f>
        <v>0</v>
      </c>
      <c r="BA19" s="100">
        <f>'1.1_RAW_Data_Orig'!BA19</f>
        <v>0</v>
      </c>
    </row>
    <row r="20" spans="1:53" ht="14" thickBot="1" x14ac:dyDescent="0.35">
      <c r="A20" s="342"/>
      <c r="B20" s="23"/>
      <c r="C20" s="133"/>
      <c r="D20" s="31"/>
      <c r="E20" s="99" t="str">
        <f t="shared" si="0"/>
        <v>High</v>
      </c>
      <c r="F20" s="98">
        <f>'1.1_RAW_Data_Orig'!F20</f>
        <v>2</v>
      </c>
      <c r="G20" s="98">
        <f>'1.1_RAW_Data_Orig'!G20</f>
        <v>0</v>
      </c>
      <c r="H20" s="98">
        <f>'1.1_RAW_Data_Orig'!H20</f>
        <v>0</v>
      </c>
      <c r="I20" s="98">
        <f>'1.1_RAW_Data_Orig'!I20</f>
        <v>0</v>
      </c>
      <c r="J20" s="98">
        <f>'1.1_RAW_Data_Orig'!J20</f>
        <v>2</v>
      </c>
      <c r="K20" s="97">
        <f>'1.1_RAW_Data_Orig'!K20</f>
        <v>0</v>
      </c>
      <c r="M20" s="98">
        <f>'1.1_RAW_Data_Orig'!M20</f>
        <v>2</v>
      </c>
      <c r="N20" s="98">
        <f>'1.1_RAW_Data_Orig'!N20</f>
        <v>0</v>
      </c>
      <c r="O20" s="98">
        <f>'1.1_RAW_Data_Orig'!O20</f>
        <v>0</v>
      </c>
      <c r="P20" s="98">
        <f>'1.1_RAW_Data_Orig'!P20</f>
        <v>0</v>
      </c>
      <c r="Q20" s="98">
        <f>'1.1_RAW_Data_Orig'!Q20</f>
        <v>0</v>
      </c>
      <c r="R20" s="97">
        <f>'1.1_RAW_Data_Orig'!R20</f>
        <v>2</v>
      </c>
      <c r="T20" s="98">
        <f>'1.1_RAW_Data_Orig'!T20</f>
        <v>2</v>
      </c>
      <c r="U20" s="98">
        <f>'1.1_RAW_Data_Orig'!U20</f>
        <v>0</v>
      </c>
      <c r="V20" s="98">
        <f>'1.1_RAW_Data_Orig'!V20</f>
        <v>0</v>
      </c>
      <c r="W20" s="98">
        <f>'1.1_RAW_Data_Orig'!W20</f>
        <v>0</v>
      </c>
      <c r="X20" s="98">
        <f>'1.1_RAW_Data_Orig'!X20</f>
        <v>0</v>
      </c>
      <c r="Y20" s="97">
        <f>'1.1_RAW_Data_Orig'!Y20</f>
        <v>2</v>
      </c>
      <c r="AA20" s="98">
        <f>'1.1_RAW_Data_Orig'!AA20</f>
        <v>0</v>
      </c>
      <c r="AB20" s="98">
        <f>'1.1_RAW_Data_Orig'!AB20</f>
        <v>0</v>
      </c>
      <c r="AC20" s="98">
        <f>'1.1_RAW_Data_Orig'!AC20</f>
        <v>0</v>
      </c>
      <c r="AD20" s="98">
        <f>'1.1_RAW_Data_Orig'!AD20</f>
        <v>0</v>
      </c>
      <c r="AE20" s="98">
        <f>'1.1_RAW_Data_Orig'!AE20</f>
        <v>0</v>
      </c>
      <c r="AF20" s="97">
        <f>'1.1_RAW_Data_Orig'!AF20</f>
        <v>0</v>
      </c>
      <c r="AG20" s="94"/>
      <c r="AH20" s="98">
        <f>'1.1_RAW_Data_Orig'!AH20</f>
        <v>0</v>
      </c>
      <c r="AI20" s="98">
        <f>'1.1_RAW_Data_Orig'!AI20</f>
        <v>0</v>
      </c>
      <c r="AJ20" s="98">
        <f>'1.1_RAW_Data_Orig'!AJ20</f>
        <v>0</v>
      </c>
      <c r="AK20" s="98">
        <f>'1.1_RAW_Data_Orig'!AK20</f>
        <v>0</v>
      </c>
      <c r="AL20" s="98">
        <f>'1.1_RAW_Data_Orig'!AL20</f>
        <v>0</v>
      </c>
      <c r="AM20" s="97">
        <f>'1.1_RAW_Data_Orig'!AM20</f>
        <v>0</v>
      </c>
      <c r="AN20" s="94"/>
      <c r="AO20" s="98">
        <f>'1.1_RAW_Data_Orig'!AO20</f>
        <v>0</v>
      </c>
      <c r="AP20" s="98">
        <f>'1.1_RAW_Data_Orig'!AP20</f>
        <v>0</v>
      </c>
      <c r="AQ20" s="98">
        <f>'1.1_RAW_Data_Orig'!AQ20</f>
        <v>0</v>
      </c>
      <c r="AR20" s="98">
        <f>'1.1_RAW_Data_Orig'!AR20</f>
        <v>0</v>
      </c>
      <c r="AS20" s="98">
        <f>'1.1_RAW_Data_Orig'!AS20</f>
        <v>0</v>
      </c>
      <c r="AT20" s="97">
        <f>'1.1_RAW_Data_Orig'!AT20</f>
        <v>0</v>
      </c>
      <c r="AU20" s="94"/>
      <c r="AV20" s="100">
        <f>'1.1_RAW_Data_Orig'!AV20</f>
        <v>0</v>
      </c>
      <c r="AW20" s="100">
        <f>'1.1_RAW_Data_Orig'!AW20</f>
        <v>0</v>
      </c>
      <c r="AX20" s="100">
        <f>'1.1_RAW_Data_Orig'!AX20</f>
        <v>0</v>
      </c>
      <c r="AY20" s="100">
        <f>'1.1_RAW_Data_Orig'!AY20</f>
        <v>0</v>
      </c>
      <c r="AZ20" s="100">
        <f>'1.1_RAW_Data_Orig'!AZ20</f>
        <v>0</v>
      </c>
      <c r="BA20" s="100">
        <f>'1.1_RAW_Data_Orig'!BA20</f>
        <v>0</v>
      </c>
    </row>
    <row r="21" spans="1:53" ht="14" thickBot="1" x14ac:dyDescent="0.35">
      <c r="A21" s="342"/>
      <c r="B21" s="171"/>
      <c r="C21" s="170"/>
      <c r="D21" s="96"/>
      <c r="E21" s="95" t="str">
        <f t="shared" si="0"/>
        <v>Very high</v>
      </c>
      <c r="F21" s="93">
        <f>'1.1_RAW_Data_Orig'!F21</f>
        <v>0</v>
      </c>
      <c r="G21" s="93">
        <f>'1.1_RAW_Data_Orig'!G21</f>
        <v>0</v>
      </c>
      <c r="H21" s="93">
        <f>'1.1_RAW_Data_Orig'!H21</f>
        <v>0</v>
      </c>
      <c r="I21" s="93">
        <f>'1.1_RAW_Data_Orig'!I21</f>
        <v>0</v>
      </c>
      <c r="J21" s="93">
        <f>'1.1_RAW_Data_Orig'!J21</f>
        <v>0</v>
      </c>
      <c r="K21" s="92">
        <f>'1.1_RAW_Data_Orig'!K21</f>
        <v>0</v>
      </c>
      <c r="M21" s="93">
        <f>'1.1_RAW_Data_Orig'!M21</f>
        <v>0</v>
      </c>
      <c r="N21" s="93">
        <f>'1.1_RAW_Data_Orig'!N21</f>
        <v>0</v>
      </c>
      <c r="O21" s="93">
        <f>'1.1_RAW_Data_Orig'!O21</f>
        <v>0</v>
      </c>
      <c r="P21" s="93">
        <f>'1.1_RAW_Data_Orig'!P21</f>
        <v>0</v>
      </c>
      <c r="Q21" s="93">
        <f>'1.1_RAW_Data_Orig'!Q21</f>
        <v>0</v>
      </c>
      <c r="R21" s="92">
        <f>'1.1_RAW_Data_Orig'!R21</f>
        <v>0</v>
      </c>
      <c r="T21" s="93">
        <f>'1.1_RAW_Data_Orig'!T21</f>
        <v>0</v>
      </c>
      <c r="U21" s="93">
        <f>'1.1_RAW_Data_Orig'!U21</f>
        <v>0</v>
      </c>
      <c r="V21" s="93">
        <f>'1.1_RAW_Data_Orig'!V21</f>
        <v>0</v>
      </c>
      <c r="W21" s="93">
        <f>'1.1_RAW_Data_Orig'!W21</f>
        <v>0</v>
      </c>
      <c r="X21" s="93">
        <f>'1.1_RAW_Data_Orig'!X21</f>
        <v>0</v>
      </c>
      <c r="Y21" s="92">
        <f>'1.1_RAW_Data_Orig'!Y21</f>
        <v>0</v>
      </c>
      <c r="AA21" s="93">
        <f>'1.1_RAW_Data_Orig'!AA21</f>
        <v>0</v>
      </c>
      <c r="AB21" s="93">
        <f>'1.1_RAW_Data_Orig'!AB21</f>
        <v>0</v>
      </c>
      <c r="AC21" s="93">
        <f>'1.1_RAW_Data_Orig'!AC21</f>
        <v>0</v>
      </c>
      <c r="AD21" s="93">
        <f>'1.1_RAW_Data_Orig'!AD21</f>
        <v>0</v>
      </c>
      <c r="AE21" s="93">
        <f>'1.1_RAW_Data_Orig'!AE21</f>
        <v>0</v>
      </c>
      <c r="AF21" s="92">
        <f>'1.1_RAW_Data_Orig'!AF21</f>
        <v>0</v>
      </c>
      <c r="AG21" s="94"/>
      <c r="AH21" s="93">
        <f>'1.1_RAW_Data_Orig'!AH21</f>
        <v>0</v>
      </c>
      <c r="AI21" s="93">
        <f>'1.1_RAW_Data_Orig'!AI21</f>
        <v>0</v>
      </c>
      <c r="AJ21" s="93">
        <f>'1.1_RAW_Data_Orig'!AJ21</f>
        <v>0</v>
      </c>
      <c r="AK21" s="93">
        <f>'1.1_RAW_Data_Orig'!AK21</f>
        <v>0</v>
      </c>
      <c r="AL21" s="93">
        <f>'1.1_RAW_Data_Orig'!AL21</f>
        <v>0</v>
      </c>
      <c r="AM21" s="92">
        <f>'1.1_RAW_Data_Orig'!AM21</f>
        <v>0</v>
      </c>
      <c r="AN21" s="94"/>
      <c r="AO21" s="93">
        <f>'1.1_RAW_Data_Orig'!AO21</f>
        <v>0</v>
      </c>
      <c r="AP21" s="93">
        <f>'1.1_RAW_Data_Orig'!AP21</f>
        <v>0</v>
      </c>
      <c r="AQ21" s="93">
        <f>'1.1_RAW_Data_Orig'!AQ21</f>
        <v>0</v>
      </c>
      <c r="AR21" s="93">
        <f>'1.1_RAW_Data_Orig'!AR21</f>
        <v>0</v>
      </c>
      <c r="AS21" s="93">
        <f>'1.1_RAW_Data_Orig'!AS21</f>
        <v>0</v>
      </c>
      <c r="AT21" s="92">
        <f>'1.1_RAW_Data_Orig'!AT21</f>
        <v>0</v>
      </c>
      <c r="AU21" s="94"/>
      <c r="AV21" s="100">
        <f>'1.1_RAW_Data_Orig'!AV21</f>
        <v>0</v>
      </c>
      <c r="AW21" s="100">
        <f>'1.1_RAW_Data_Orig'!AW21</f>
        <v>0</v>
      </c>
      <c r="AX21" s="100">
        <f>'1.1_RAW_Data_Orig'!AX21</f>
        <v>0</v>
      </c>
      <c r="AY21" s="100">
        <f>'1.1_RAW_Data_Orig'!AY21</f>
        <v>0</v>
      </c>
      <c r="AZ21" s="100">
        <f>'1.1_RAW_Data_Orig'!AZ21</f>
        <v>0</v>
      </c>
      <c r="BA21" s="100">
        <f>'1.1_RAW_Data_Orig'!BA21</f>
        <v>0</v>
      </c>
    </row>
    <row r="22" spans="1:53" ht="14" thickBot="1" x14ac:dyDescent="0.35">
      <c r="A22" s="341" t="str">
        <f>A18</f>
        <v>400KV Network</v>
      </c>
      <c r="B22" s="169">
        <v>4</v>
      </c>
      <c r="C22" s="168" t="s">
        <v>45</v>
      </c>
      <c r="D22" s="103" t="s">
        <v>55</v>
      </c>
      <c r="E22" s="102" t="str">
        <f t="shared" si="0"/>
        <v>Low</v>
      </c>
      <c r="F22" s="101">
        <f>'1.1_RAW_Data_Orig'!F22</f>
        <v>0</v>
      </c>
      <c r="G22" s="101">
        <f>'1.1_RAW_Data_Orig'!G22</f>
        <v>0</v>
      </c>
      <c r="H22" s="101">
        <f>'1.1_RAW_Data_Orig'!H22</f>
        <v>0</v>
      </c>
      <c r="I22" s="101">
        <f>'1.1_RAW_Data_Orig'!I22</f>
        <v>0</v>
      </c>
      <c r="J22" s="101">
        <f>'1.1_RAW_Data_Orig'!J22</f>
        <v>0</v>
      </c>
      <c r="K22" s="100">
        <f>'1.1_RAW_Data_Orig'!K22</f>
        <v>0</v>
      </c>
      <c r="M22" s="101">
        <f>'1.1_RAW_Data_Orig'!M22</f>
        <v>0</v>
      </c>
      <c r="N22" s="101">
        <f>'1.1_RAW_Data_Orig'!N22</f>
        <v>0</v>
      </c>
      <c r="O22" s="101">
        <f>'1.1_RAW_Data_Orig'!O22</f>
        <v>0</v>
      </c>
      <c r="P22" s="101">
        <f>'1.1_RAW_Data_Orig'!P22</f>
        <v>0</v>
      </c>
      <c r="Q22" s="101">
        <f>'1.1_RAW_Data_Orig'!Q22</f>
        <v>0</v>
      </c>
      <c r="R22" s="100">
        <f>'1.1_RAW_Data_Orig'!R22</f>
        <v>0</v>
      </c>
      <c r="T22" s="101">
        <f>'1.1_RAW_Data_Orig'!T22</f>
        <v>0</v>
      </c>
      <c r="U22" s="101">
        <f>'1.1_RAW_Data_Orig'!U22</f>
        <v>0</v>
      </c>
      <c r="V22" s="101">
        <f>'1.1_RAW_Data_Orig'!V22</f>
        <v>0</v>
      </c>
      <c r="W22" s="101">
        <f>'1.1_RAW_Data_Orig'!W22</f>
        <v>0</v>
      </c>
      <c r="X22" s="101">
        <f>'1.1_RAW_Data_Orig'!X22</f>
        <v>0</v>
      </c>
      <c r="Y22" s="100">
        <f>'1.1_RAW_Data_Orig'!Y22</f>
        <v>0</v>
      </c>
      <c r="AA22" s="101">
        <f>'1.1_RAW_Data_Orig'!AA22</f>
        <v>0</v>
      </c>
      <c r="AB22" s="101">
        <f>'1.1_RAW_Data_Orig'!AB22</f>
        <v>0</v>
      </c>
      <c r="AC22" s="101">
        <f>'1.1_RAW_Data_Orig'!AC22</f>
        <v>0</v>
      </c>
      <c r="AD22" s="101">
        <f>'1.1_RAW_Data_Orig'!AD22</f>
        <v>0</v>
      </c>
      <c r="AE22" s="101">
        <f>'1.1_RAW_Data_Orig'!AE22</f>
        <v>0</v>
      </c>
      <c r="AF22" s="100">
        <f>'1.1_RAW_Data_Orig'!AF22</f>
        <v>0</v>
      </c>
      <c r="AG22" s="94"/>
      <c r="AH22" s="101">
        <f>'1.1_RAW_Data_Orig'!AH22</f>
        <v>0</v>
      </c>
      <c r="AI22" s="101">
        <f>'1.1_RAW_Data_Orig'!AI22</f>
        <v>0</v>
      </c>
      <c r="AJ22" s="101">
        <f>'1.1_RAW_Data_Orig'!AJ22</f>
        <v>0</v>
      </c>
      <c r="AK22" s="101">
        <f>'1.1_RAW_Data_Orig'!AK22</f>
        <v>0</v>
      </c>
      <c r="AL22" s="101">
        <f>'1.1_RAW_Data_Orig'!AL22</f>
        <v>0</v>
      </c>
      <c r="AM22" s="100">
        <f>'1.1_RAW_Data_Orig'!AM22</f>
        <v>0</v>
      </c>
      <c r="AN22" s="94"/>
      <c r="AO22" s="101">
        <f>'1.1_RAW_Data_Orig'!AO22</f>
        <v>0</v>
      </c>
      <c r="AP22" s="101">
        <f>'1.1_RAW_Data_Orig'!AP22</f>
        <v>0</v>
      </c>
      <c r="AQ22" s="101">
        <f>'1.1_RAW_Data_Orig'!AQ22</f>
        <v>0</v>
      </c>
      <c r="AR22" s="101">
        <f>'1.1_RAW_Data_Orig'!AR22</f>
        <v>0</v>
      </c>
      <c r="AS22" s="101">
        <f>'1.1_RAW_Data_Orig'!AS22</f>
        <v>0</v>
      </c>
      <c r="AT22" s="100">
        <f>'1.1_RAW_Data_Orig'!AT22</f>
        <v>0</v>
      </c>
      <c r="AU22" s="94"/>
      <c r="AV22" s="100">
        <f>'1.1_RAW_Data_Orig'!AV22</f>
        <v>0</v>
      </c>
      <c r="AW22" s="100">
        <f>'1.1_RAW_Data_Orig'!AW22</f>
        <v>0</v>
      </c>
      <c r="AX22" s="100">
        <f>'1.1_RAW_Data_Orig'!AX22</f>
        <v>0</v>
      </c>
      <c r="AY22" s="100">
        <f>'1.1_RAW_Data_Orig'!AY22</f>
        <v>0</v>
      </c>
      <c r="AZ22" s="100">
        <f>'1.1_RAW_Data_Orig'!AZ22</f>
        <v>0</v>
      </c>
      <c r="BA22" s="100">
        <f>'1.1_RAW_Data_Orig'!BA22</f>
        <v>0</v>
      </c>
    </row>
    <row r="23" spans="1:53" ht="14" thickBot="1" x14ac:dyDescent="0.35">
      <c r="A23" s="342"/>
      <c r="B23" s="23"/>
      <c r="C23" s="133"/>
      <c r="D23" s="31"/>
      <c r="E23" s="99" t="str">
        <f t="shared" si="0"/>
        <v>Medium</v>
      </c>
      <c r="F23" s="98">
        <f>'1.1_RAW_Data_Orig'!F23</f>
        <v>13.7</v>
      </c>
      <c r="G23" s="98">
        <f>'1.1_RAW_Data_Orig'!G23</f>
        <v>0</v>
      </c>
      <c r="H23" s="98">
        <f>'1.1_RAW_Data_Orig'!H23</f>
        <v>0</v>
      </c>
      <c r="I23" s="98">
        <f>'1.1_RAW_Data_Orig'!I23</f>
        <v>13.7</v>
      </c>
      <c r="J23" s="98">
        <f>'1.1_RAW_Data_Orig'!J23</f>
        <v>0</v>
      </c>
      <c r="K23" s="97">
        <f>'1.1_RAW_Data_Orig'!K23</f>
        <v>0</v>
      </c>
      <c r="M23" s="98">
        <f>'1.1_RAW_Data_Orig'!M23</f>
        <v>13.7</v>
      </c>
      <c r="N23" s="98">
        <f>'1.1_RAW_Data_Orig'!N23</f>
        <v>0</v>
      </c>
      <c r="O23" s="98">
        <f>'1.1_RAW_Data_Orig'!O23</f>
        <v>0</v>
      </c>
      <c r="P23" s="98">
        <f>'1.1_RAW_Data_Orig'!P23</f>
        <v>13.7</v>
      </c>
      <c r="Q23" s="98">
        <f>'1.1_RAW_Data_Orig'!Q23</f>
        <v>0</v>
      </c>
      <c r="R23" s="97">
        <f>'1.1_RAW_Data_Orig'!R23</f>
        <v>0</v>
      </c>
      <c r="T23" s="98">
        <f>'1.1_RAW_Data_Orig'!T23</f>
        <v>13.7</v>
      </c>
      <c r="U23" s="98">
        <f>'1.1_RAW_Data_Orig'!U23</f>
        <v>0</v>
      </c>
      <c r="V23" s="98">
        <f>'1.1_RAW_Data_Orig'!V23</f>
        <v>0</v>
      </c>
      <c r="W23" s="98">
        <f>'1.1_RAW_Data_Orig'!W23</f>
        <v>13.7</v>
      </c>
      <c r="X23" s="98">
        <f>'1.1_RAW_Data_Orig'!X23</f>
        <v>0</v>
      </c>
      <c r="Y23" s="97">
        <f>'1.1_RAW_Data_Orig'!Y23</f>
        <v>0</v>
      </c>
      <c r="AA23" s="98">
        <f>'1.1_RAW_Data_Orig'!AA23</f>
        <v>0</v>
      </c>
      <c r="AB23" s="98">
        <f>'1.1_RAW_Data_Orig'!AB23</f>
        <v>0</v>
      </c>
      <c r="AC23" s="98">
        <f>'1.1_RAW_Data_Orig'!AC23</f>
        <v>0</v>
      </c>
      <c r="AD23" s="98">
        <f>'1.1_RAW_Data_Orig'!AD23</f>
        <v>0</v>
      </c>
      <c r="AE23" s="98">
        <f>'1.1_RAW_Data_Orig'!AE23</f>
        <v>0</v>
      </c>
      <c r="AF23" s="97">
        <f>'1.1_RAW_Data_Orig'!AF23</f>
        <v>0</v>
      </c>
      <c r="AG23" s="94"/>
      <c r="AH23" s="98">
        <f>'1.1_RAW_Data_Orig'!AH23</f>
        <v>0</v>
      </c>
      <c r="AI23" s="98">
        <f>'1.1_RAW_Data_Orig'!AI23</f>
        <v>0</v>
      </c>
      <c r="AJ23" s="98">
        <f>'1.1_RAW_Data_Orig'!AJ23</f>
        <v>0</v>
      </c>
      <c r="AK23" s="98">
        <f>'1.1_RAW_Data_Orig'!AK23</f>
        <v>0</v>
      </c>
      <c r="AL23" s="98">
        <f>'1.1_RAW_Data_Orig'!AL23</f>
        <v>0</v>
      </c>
      <c r="AM23" s="97">
        <f>'1.1_RAW_Data_Orig'!AM23</f>
        <v>0</v>
      </c>
      <c r="AN23" s="94"/>
      <c r="AO23" s="98">
        <f>'1.1_RAW_Data_Orig'!AO23</f>
        <v>0</v>
      </c>
      <c r="AP23" s="98">
        <f>'1.1_RAW_Data_Orig'!AP23</f>
        <v>0</v>
      </c>
      <c r="AQ23" s="98">
        <f>'1.1_RAW_Data_Orig'!AQ23</f>
        <v>0</v>
      </c>
      <c r="AR23" s="98">
        <f>'1.1_RAW_Data_Orig'!AR23</f>
        <v>0</v>
      </c>
      <c r="AS23" s="98">
        <f>'1.1_RAW_Data_Orig'!AS23</f>
        <v>0</v>
      </c>
      <c r="AT23" s="97">
        <f>'1.1_RAW_Data_Orig'!AT23</f>
        <v>0</v>
      </c>
      <c r="AU23" s="94"/>
      <c r="AV23" s="100">
        <f>'1.1_RAW_Data_Orig'!AV23</f>
        <v>0</v>
      </c>
      <c r="AW23" s="100">
        <f>'1.1_RAW_Data_Orig'!AW23</f>
        <v>0</v>
      </c>
      <c r="AX23" s="100">
        <f>'1.1_RAW_Data_Orig'!AX23</f>
        <v>0</v>
      </c>
      <c r="AY23" s="100">
        <f>'1.1_RAW_Data_Orig'!AY23</f>
        <v>0</v>
      </c>
      <c r="AZ23" s="100">
        <f>'1.1_RAW_Data_Orig'!AZ23</f>
        <v>0</v>
      </c>
      <c r="BA23" s="100">
        <f>'1.1_RAW_Data_Orig'!BA23</f>
        <v>0</v>
      </c>
    </row>
    <row r="24" spans="1:53" ht="14" thickBot="1" x14ac:dyDescent="0.35">
      <c r="A24" s="342"/>
      <c r="B24" s="23"/>
      <c r="C24" s="133"/>
      <c r="D24" s="31"/>
      <c r="E24" s="99" t="str">
        <f t="shared" si="0"/>
        <v>High</v>
      </c>
      <c r="F24" s="98">
        <f>'1.1_RAW_Data_Orig'!F24</f>
        <v>0</v>
      </c>
      <c r="G24" s="98">
        <f>'1.1_RAW_Data_Orig'!G24</f>
        <v>0</v>
      </c>
      <c r="H24" s="98">
        <f>'1.1_RAW_Data_Orig'!H24</f>
        <v>0</v>
      </c>
      <c r="I24" s="98">
        <f>'1.1_RAW_Data_Orig'!I24</f>
        <v>0</v>
      </c>
      <c r="J24" s="98">
        <f>'1.1_RAW_Data_Orig'!J24</f>
        <v>0</v>
      </c>
      <c r="K24" s="97">
        <f>'1.1_RAW_Data_Orig'!K24</f>
        <v>0</v>
      </c>
      <c r="M24" s="98">
        <f>'1.1_RAW_Data_Orig'!M24</f>
        <v>0</v>
      </c>
      <c r="N24" s="98">
        <f>'1.1_RAW_Data_Orig'!N24</f>
        <v>0</v>
      </c>
      <c r="O24" s="98">
        <f>'1.1_RAW_Data_Orig'!O24</f>
        <v>0</v>
      </c>
      <c r="P24" s="98">
        <f>'1.1_RAW_Data_Orig'!P24</f>
        <v>0</v>
      </c>
      <c r="Q24" s="98">
        <f>'1.1_RAW_Data_Orig'!Q24</f>
        <v>0</v>
      </c>
      <c r="R24" s="97">
        <f>'1.1_RAW_Data_Orig'!R24</f>
        <v>0</v>
      </c>
      <c r="T24" s="98">
        <f>'1.1_RAW_Data_Orig'!T24</f>
        <v>0</v>
      </c>
      <c r="U24" s="98">
        <f>'1.1_RAW_Data_Orig'!U24</f>
        <v>0</v>
      </c>
      <c r="V24" s="98">
        <f>'1.1_RAW_Data_Orig'!V24</f>
        <v>0</v>
      </c>
      <c r="W24" s="98">
        <f>'1.1_RAW_Data_Orig'!W24</f>
        <v>0</v>
      </c>
      <c r="X24" s="98">
        <f>'1.1_RAW_Data_Orig'!X24</f>
        <v>0</v>
      </c>
      <c r="Y24" s="97">
        <f>'1.1_RAW_Data_Orig'!Y24</f>
        <v>0</v>
      </c>
      <c r="AA24" s="98">
        <f>'1.1_RAW_Data_Orig'!AA24</f>
        <v>0</v>
      </c>
      <c r="AB24" s="98">
        <f>'1.1_RAW_Data_Orig'!AB24</f>
        <v>0</v>
      </c>
      <c r="AC24" s="98">
        <f>'1.1_RAW_Data_Orig'!AC24</f>
        <v>0</v>
      </c>
      <c r="AD24" s="98">
        <f>'1.1_RAW_Data_Orig'!AD24</f>
        <v>0</v>
      </c>
      <c r="AE24" s="98">
        <f>'1.1_RAW_Data_Orig'!AE24</f>
        <v>0</v>
      </c>
      <c r="AF24" s="97">
        <f>'1.1_RAW_Data_Orig'!AF24</f>
        <v>0</v>
      </c>
      <c r="AG24" s="94"/>
      <c r="AH24" s="98">
        <f>'1.1_RAW_Data_Orig'!AH24</f>
        <v>0</v>
      </c>
      <c r="AI24" s="98">
        <f>'1.1_RAW_Data_Orig'!AI24</f>
        <v>0</v>
      </c>
      <c r="AJ24" s="98">
        <f>'1.1_RAW_Data_Orig'!AJ24</f>
        <v>0</v>
      </c>
      <c r="AK24" s="98">
        <f>'1.1_RAW_Data_Orig'!AK24</f>
        <v>0</v>
      </c>
      <c r="AL24" s="98">
        <f>'1.1_RAW_Data_Orig'!AL24</f>
        <v>0</v>
      </c>
      <c r="AM24" s="97">
        <f>'1.1_RAW_Data_Orig'!AM24</f>
        <v>0</v>
      </c>
      <c r="AN24" s="94"/>
      <c r="AO24" s="98">
        <f>'1.1_RAW_Data_Orig'!AO24</f>
        <v>0</v>
      </c>
      <c r="AP24" s="98">
        <f>'1.1_RAW_Data_Orig'!AP24</f>
        <v>0</v>
      </c>
      <c r="AQ24" s="98">
        <f>'1.1_RAW_Data_Orig'!AQ24</f>
        <v>0</v>
      </c>
      <c r="AR24" s="98">
        <f>'1.1_RAW_Data_Orig'!AR24</f>
        <v>0</v>
      </c>
      <c r="AS24" s="98">
        <f>'1.1_RAW_Data_Orig'!AS24</f>
        <v>0</v>
      </c>
      <c r="AT24" s="97">
        <f>'1.1_RAW_Data_Orig'!AT24</f>
        <v>0</v>
      </c>
      <c r="AU24" s="94"/>
      <c r="AV24" s="100">
        <f>'1.1_RAW_Data_Orig'!AV24</f>
        <v>0</v>
      </c>
      <c r="AW24" s="100">
        <f>'1.1_RAW_Data_Orig'!AW24</f>
        <v>0</v>
      </c>
      <c r="AX24" s="100">
        <f>'1.1_RAW_Data_Orig'!AX24</f>
        <v>0</v>
      </c>
      <c r="AY24" s="100">
        <f>'1.1_RAW_Data_Orig'!AY24</f>
        <v>0</v>
      </c>
      <c r="AZ24" s="100">
        <f>'1.1_RAW_Data_Orig'!AZ24</f>
        <v>0</v>
      </c>
      <c r="BA24" s="100">
        <f>'1.1_RAW_Data_Orig'!BA24</f>
        <v>0</v>
      </c>
    </row>
    <row r="25" spans="1:53" ht="14" thickBot="1" x14ac:dyDescent="0.35">
      <c r="A25" s="342"/>
      <c r="B25" s="171"/>
      <c r="C25" s="170"/>
      <c r="D25" s="96"/>
      <c r="E25" s="95" t="str">
        <f t="shared" si="0"/>
        <v>Very high</v>
      </c>
      <c r="F25" s="93">
        <f>'1.1_RAW_Data_Orig'!F25</f>
        <v>0</v>
      </c>
      <c r="G25" s="93">
        <f>'1.1_RAW_Data_Orig'!G25</f>
        <v>0</v>
      </c>
      <c r="H25" s="93">
        <f>'1.1_RAW_Data_Orig'!H25</f>
        <v>0</v>
      </c>
      <c r="I25" s="93">
        <f>'1.1_RAW_Data_Orig'!I25</f>
        <v>0</v>
      </c>
      <c r="J25" s="93">
        <f>'1.1_RAW_Data_Orig'!J25</f>
        <v>0</v>
      </c>
      <c r="K25" s="92">
        <f>'1.1_RAW_Data_Orig'!K25</f>
        <v>0</v>
      </c>
      <c r="M25" s="93">
        <f>'1.1_RAW_Data_Orig'!M25</f>
        <v>0</v>
      </c>
      <c r="N25" s="93">
        <f>'1.1_RAW_Data_Orig'!N25</f>
        <v>0</v>
      </c>
      <c r="O25" s="93">
        <f>'1.1_RAW_Data_Orig'!O25</f>
        <v>0</v>
      </c>
      <c r="P25" s="93">
        <f>'1.1_RAW_Data_Orig'!P25</f>
        <v>0</v>
      </c>
      <c r="Q25" s="93">
        <f>'1.1_RAW_Data_Orig'!Q25</f>
        <v>0</v>
      </c>
      <c r="R25" s="92">
        <f>'1.1_RAW_Data_Orig'!R25</f>
        <v>0</v>
      </c>
      <c r="T25" s="93">
        <f>'1.1_RAW_Data_Orig'!T25</f>
        <v>0</v>
      </c>
      <c r="U25" s="93">
        <f>'1.1_RAW_Data_Orig'!U25</f>
        <v>0</v>
      </c>
      <c r="V25" s="93">
        <f>'1.1_RAW_Data_Orig'!V25</f>
        <v>0</v>
      </c>
      <c r="W25" s="93">
        <f>'1.1_RAW_Data_Orig'!W25</f>
        <v>0</v>
      </c>
      <c r="X25" s="93">
        <f>'1.1_RAW_Data_Orig'!X25</f>
        <v>0</v>
      </c>
      <c r="Y25" s="92">
        <f>'1.1_RAW_Data_Orig'!Y25</f>
        <v>0</v>
      </c>
      <c r="AA25" s="93">
        <f>'1.1_RAW_Data_Orig'!AA25</f>
        <v>0</v>
      </c>
      <c r="AB25" s="93">
        <f>'1.1_RAW_Data_Orig'!AB25</f>
        <v>0</v>
      </c>
      <c r="AC25" s="93">
        <f>'1.1_RAW_Data_Orig'!AC25</f>
        <v>0</v>
      </c>
      <c r="AD25" s="93">
        <f>'1.1_RAW_Data_Orig'!AD25</f>
        <v>0</v>
      </c>
      <c r="AE25" s="93">
        <f>'1.1_RAW_Data_Orig'!AE25</f>
        <v>0</v>
      </c>
      <c r="AF25" s="92">
        <f>'1.1_RAW_Data_Orig'!AF25</f>
        <v>0</v>
      </c>
      <c r="AG25" s="94"/>
      <c r="AH25" s="93">
        <f>'1.1_RAW_Data_Orig'!AH25</f>
        <v>0</v>
      </c>
      <c r="AI25" s="93">
        <f>'1.1_RAW_Data_Orig'!AI25</f>
        <v>0</v>
      </c>
      <c r="AJ25" s="93">
        <f>'1.1_RAW_Data_Orig'!AJ25</f>
        <v>0</v>
      </c>
      <c r="AK25" s="93">
        <f>'1.1_RAW_Data_Orig'!AK25</f>
        <v>0</v>
      </c>
      <c r="AL25" s="93">
        <f>'1.1_RAW_Data_Orig'!AL25</f>
        <v>0</v>
      </c>
      <c r="AM25" s="92">
        <f>'1.1_RAW_Data_Orig'!AM25</f>
        <v>0</v>
      </c>
      <c r="AN25" s="94"/>
      <c r="AO25" s="93">
        <f>'1.1_RAW_Data_Orig'!AO25</f>
        <v>0</v>
      </c>
      <c r="AP25" s="93">
        <f>'1.1_RAW_Data_Orig'!AP25</f>
        <v>0</v>
      </c>
      <c r="AQ25" s="93">
        <f>'1.1_RAW_Data_Orig'!AQ25</f>
        <v>0</v>
      </c>
      <c r="AR25" s="93">
        <f>'1.1_RAW_Data_Orig'!AR25</f>
        <v>0</v>
      </c>
      <c r="AS25" s="93">
        <f>'1.1_RAW_Data_Orig'!AS25</f>
        <v>0</v>
      </c>
      <c r="AT25" s="92">
        <f>'1.1_RAW_Data_Orig'!AT25</f>
        <v>0</v>
      </c>
      <c r="AU25" s="94"/>
      <c r="AV25" s="100">
        <f>'1.1_RAW_Data_Orig'!AV25</f>
        <v>0</v>
      </c>
      <c r="AW25" s="100">
        <f>'1.1_RAW_Data_Orig'!AW25</f>
        <v>0</v>
      </c>
      <c r="AX25" s="100">
        <f>'1.1_RAW_Data_Orig'!AX25</f>
        <v>0</v>
      </c>
      <c r="AY25" s="100">
        <f>'1.1_RAW_Data_Orig'!AY25</f>
        <v>0</v>
      </c>
      <c r="AZ25" s="100">
        <f>'1.1_RAW_Data_Orig'!AZ25</f>
        <v>0</v>
      </c>
      <c r="BA25" s="100">
        <f>'1.1_RAW_Data_Orig'!BA25</f>
        <v>0</v>
      </c>
    </row>
    <row r="26" spans="1:53" ht="14" thickBot="1" x14ac:dyDescent="0.35">
      <c r="A26" s="341" t="str">
        <f>A22</f>
        <v>400KV Network</v>
      </c>
      <c r="B26" s="169">
        <v>5</v>
      </c>
      <c r="C26" s="168" t="s">
        <v>46</v>
      </c>
      <c r="D26" s="103" t="s">
        <v>56</v>
      </c>
      <c r="E26" s="102" t="str">
        <f t="shared" si="0"/>
        <v>Low</v>
      </c>
      <c r="F26" s="101">
        <f>'1.1_RAW_Data_Orig'!F26</f>
        <v>0</v>
      </c>
      <c r="G26" s="101">
        <f>'1.1_RAW_Data_Orig'!G26</f>
        <v>0</v>
      </c>
      <c r="H26" s="101">
        <f>'1.1_RAW_Data_Orig'!H26</f>
        <v>0</v>
      </c>
      <c r="I26" s="101">
        <f>'1.1_RAW_Data_Orig'!I26</f>
        <v>0</v>
      </c>
      <c r="J26" s="101">
        <f>'1.1_RAW_Data_Orig'!J26</f>
        <v>0</v>
      </c>
      <c r="K26" s="100">
        <f>'1.1_RAW_Data_Orig'!K26</f>
        <v>0</v>
      </c>
      <c r="M26" s="101">
        <f>'1.1_RAW_Data_Orig'!M26</f>
        <v>0</v>
      </c>
      <c r="N26" s="101">
        <f>'1.1_RAW_Data_Orig'!N26</f>
        <v>0</v>
      </c>
      <c r="O26" s="101">
        <f>'1.1_RAW_Data_Orig'!O26</f>
        <v>0</v>
      </c>
      <c r="P26" s="101">
        <f>'1.1_RAW_Data_Orig'!P26</f>
        <v>0</v>
      </c>
      <c r="Q26" s="101">
        <f>'1.1_RAW_Data_Orig'!Q26</f>
        <v>0</v>
      </c>
      <c r="R26" s="100">
        <f>'1.1_RAW_Data_Orig'!R26</f>
        <v>0</v>
      </c>
      <c r="T26" s="101">
        <f>'1.1_RAW_Data_Orig'!T26</f>
        <v>0</v>
      </c>
      <c r="U26" s="101">
        <f>'1.1_RAW_Data_Orig'!U26</f>
        <v>0</v>
      </c>
      <c r="V26" s="101">
        <f>'1.1_RAW_Data_Orig'!V26</f>
        <v>0</v>
      </c>
      <c r="W26" s="101">
        <f>'1.1_RAW_Data_Orig'!W26</f>
        <v>0</v>
      </c>
      <c r="X26" s="101">
        <f>'1.1_RAW_Data_Orig'!X26</f>
        <v>0</v>
      </c>
      <c r="Y26" s="100">
        <f>'1.1_RAW_Data_Orig'!Y26</f>
        <v>0</v>
      </c>
      <c r="AA26" s="101">
        <f>'1.1_RAW_Data_Orig'!AA26</f>
        <v>0</v>
      </c>
      <c r="AB26" s="101">
        <f>'1.1_RAW_Data_Orig'!AB26</f>
        <v>0</v>
      </c>
      <c r="AC26" s="101">
        <f>'1.1_RAW_Data_Orig'!AC26</f>
        <v>0</v>
      </c>
      <c r="AD26" s="101">
        <f>'1.1_RAW_Data_Orig'!AD26</f>
        <v>0</v>
      </c>
      <c r="AE26" s="101">
        <f>'1.1_RAW_Data_Orig'!AE26</f>
        <v>0</v>
      </c>
      <c r="AF26" s="100">
        <f>'1.1_RAW_Data_Orig'!AF26</f>
        <v>0</v>
      </c>
      <c r="AG26" s="94"/>
      <c r="AH26" s="101">
        <f>'1.1_RAW_Data_Orig'!AH26</f>
        <v>0</v>
      </c>
      <c r="AI26" s="101">
        <f>'1.1_RAW_Data_Orig'!AI26</f>
        <v>0</v>
      </c>
      <c r="AJ26" s="101">
        <f>'1.1_RAW_Data_Orig'!AJ26</f>
        <v>0</v>
      </c>
      <c r="AK26" s="101">
        <f>'1.1_RAW_Data_Orig'!AK26</f>
        <v>0</v>
      </c>
      <c r="AL26" s="101">
        <f>'1.1_RAW_Data_Orig'!AL26</f>
        <v>0</v>
      </c>
      <c r="AM26" s="100">
        <f>'1.1_RAW_Data_Orig'!AM26</f>
        <v>0</v>
      </c>
      <c r="AN26" s="94"/>
      <c r="AO26" s="101">
        <f>'1.1_RAW_Data_Orig'!AO26</f>
        <v>0</v>
      </c>
      <c r="AP26" s="101">
        <f>'1.1_RAW_Data_Orig'!AP26</f>
        <v>0</v>
      </c>
      <c r="AQ26" s="101">
        <f>'1.1_RAW_Data_Orig'!AQ26</f>
        <v>0</v>
      </c>
      <c r="AR26" s="101">
        <f>'1.1_RAW_Data_Orig'!AR26</f>
        <v>0</v>
      </c>
      <c r="AS26" s="101">
        <f>'1.1_RAW_Data_Orig'!AS26</f>
        <v>0</v>
      </c>
      <c r="AT26" s="100">
        <f>'1.1_RAW_Data_Orig'!AT26</f>
        <v>0</v>
      </c>
      <c r="AU26" s="94"/>
      <c r="AV26" s="100">
        <f>'1.1_RAW_Data_Orig'!AV26</f>
        <v>0</v>
      </c>
      <c r="AW26" s="100">
        <f>'1.1_RAW_Data_Orig'!AW26</f>
        <v>0</v>
      </c>
      <c r="AX26" s="100">
        <f>'1.1_RAW_Data_Orig'!AX26</f>
        <v>0</v>
      </c>
      <c r="AY26" s="100">
        <f>'1.1_RAW_Data_Orig'!AY26</f>
        <v>0</v>
      </c>
      <c r="AZ26" s="100">
        <f>'1.1_RAW_Data_Orig'!AZ26</f>
        <v>0</v>
      </c>
      <c r="BA26" s="100">
        <f>'1.1_RAW_Data_Orig'!BA26</f>
        <v>0</v>
      </c>
    </row>
    <row r="27" spans="1:53" ht="14" thickBot="1" x14ac:dyDescent="0.35">
      <c r="A27" s="342"/>
      <c r="B27" s="23"/>
      <c r="C27" s="133"/>
      <c r="D27" s="31"/>
      <c r="E27" s="99" t="str">
        <f t="shared" si="0"/>
        <v>Medium</v>
      </c>
      <c r="F27" s="98">
        <f>'1.1_RAW_Data_Orig'!F27</f>
        <v>898.69100000000014</v>
      </c>
      <c r="G27" s="98">
        <f>'1.1_RAW_Data_Orig'!G27</f>
        <v>286.29399999999998</v>
      </c>
      <c r="H27" s="98">
        <f>'1.1_RAW_Data_Orig'!H27</f>
        <v>158.63</v>
      </c>
      <c r="I27" s="98">
        <f>'1.1_RAW_Data_Orig'!I27</f>
        <v>63.739999999999995</v>
      </c>
      <c r="J27" s="98">
        <f>'1.1_RAW_Data_Orig'!J27</f>
        <v>390.02700000000016</v>
      </c>
      <c r="K27" s="97">
        <f>'1.1_RAW_Data_Orig'!K27</f>
        <v>0</v>
      </c>
      <c r="M27" s="98">
        <f>'1.1_RAW_Data_Orig'!M27</f>
        <v>898.69100000000026</v>
      </c>
      <c r="N27" s="98">
        <f>'1.1_RAW_Data_Orig'!N27</f>
        <v>182.53300000000002</v>
      </c>
      <c r="O27" s="98">
        <f>'1.1_RAW_Data_Orig'!O27</f>
        <v>176.70000000000002</v>
      </c>
      <c r="P27" s="98">
        <f>'1.1_RAW_Data_Orig'!P27</f>
        <v>158.63</v>
      </c>
      <c r="Q27" s="98">
        <f>'1.1_RAW_Data_Orig'!Q27</f>
        <v>63.739999999999995</v>
      </c>
      <c r="R27" s="97">
        <f>'1.1_RAW_Data_Orig'!R27</f>
        <v>317.08800000000014</v>
      </c>
      <c r="T27" s="98">
        <f>'1.1_RAW_Data_Orig'!T27</f>
        <v>898.69100000000014</v>
      </c>
      <c r="U27" s="98">
        <f>'1.1_RAW_Data_Orig'!U27</f>
        <v>109.59399999999999</v>
      </c>
      <c r="V27" s="98">
        <f>'1.1_RAW_Data_Orig'!V27</f>
        <v>176.70000000000002</v>
      </c>
      <c r="W27" s="98">
        <f>'1.1_RAW_Data_Orig'!W27</f>
        <v>158.63</v>
      </c>
      <c r="X27" s="98">
        <f>'1.1_RAW_Data_Orig'!X27</f>
        <v>63.739999999999995</v>
      </c>
      <c r="Y27" s="97">
        <f>'1.1_RAW_Data_Orig'!Y27</f>
        <v>390.02700000000016</v>
      </c>
      <c r="AA27" s="98">
        <f>'1.1_RAW_Data_Orig'!AA27</f>
        <v>0</v>
      </c>
      <c r="AB27" s="98">
        <f>'1.1_RAW_Data_Orig'!AB27</f>
        <v>72.939000000000021</v>
      </c>
      <c r="AC27" s="98">
        <f>'1.1_RAW_Data_Orig'!AC27</f>
        <v>0</v>
      </c>
      <c r="AD27" s="98">
        <f>'1.1_RAW_Data_Orig'!AD27</f>
        <v>0</v>
      </c>
      <c r="AE27" s="98">
        <f>'1.1_RAW_Data_Orig'!AE27</f>
        <v>0</v>
      </c>
      <c r="AF27" s="97">
        <f>'1.1_RAW_Data_Orig'!AF27</f>
        <v>-72.939000000000021</v>
      </c>
      <c r="AG27" s="94"/>
      <c r="AH27" s="98">
        <f>'1.1_RAW_Data_Orig'!AH27</f>
        <v>0</v>
      </c>
      <c r="AI27" s="98">
        <f>'1.1_RAW_Data_Orig'!AI27</f>
        <v>72.938999999999993</v>
      </c>
      <c r="AJ27" s="98">
        <f>'1.1_RAW_Data_Orig'!AJ27</f>
        <v>0</v>
      </c>
      <c r="AK27" s="98">
        <f>'1.1_RAW_Data_Orig'!AK27</f>
        <v>0</v>
      </c>
      <c r="AL27" s="98">
        <f>'1.1_RAW_Data_Orig'!AL27</f>
        <v>0</v>
      </c>
      <c r="AM27" s="97">
        <f>'1.1_RAW_Data_Orig'!AM27</f>
        <v>-72.939000000000007</v>
      </c>
      <c r="AN27" s="94"/>
      <c r="AO27" s="98">
        <f>'1.1_RAW_Data_Orig'!AO27</f>
        <v>0</v>
      </c>
      <c r="AP27" s="98">
        <f>'1.1_RAW_Data_Orig'!AP27</f>
        <v>0</v>
      </c>
      <c r="AQ27" s="98">
        <f>'1.1_RAW_Data_Orig'!AQ27</f>
        <v>0</v>
      </c>
      <c r="AR27" s="98">
        <f>'1.1_RAW_Data_Orig'!AR27</f>
        <v>0</v>
      </c>
      <c r="AS27" s="98">
        <f>'1.1_RAW_Data_Orig'!AS27</f>
        <v>0</v>
      </c>
      <c r="AT27" s="97">
        <f>'1.1_RAW_Data_Orig'!AT27</f>
        <v>0</v>
      </c>
      <c r="AU27" s="94"/>
      <c r="AV27" s="100">
        <f>'1.1_RAW_Data_Orig'!AV27</f>
        <v>0</v>
      </c>
      <c r="AW27" s="100">
        <f>'1.1_RAW_Data_Orig'!AW27</f>
        <v>0</v>
      </c>
      <c r="AX27" s="100">
        <f>'1.1_RAW_Data_Orig'!AX27</f>
        <v>0</v>
      </c>
      <c r="AY27" s="100">
        <f>'1.1_RAW_Data_Orig'!AY27</f>
        <v>0</v>
      </c>
      <c r="AZ27" s="100">
        <f>'1.1_RAW_Data_Orig'!AZ27</f>
        <v>0</v>
      </c>
      <c r="BA27" s="100">
        <f>'1.1_RAW_Data_Orig'!BA27</f>
        <v>0</v>
      </c>
    </row>
    <row r="28" spans="1:53" ht="14" thickBot="1" x14ac:dyDescent="0.35">
      <c r="A28" s="342"/>
      <c r="B28" s="23"/>
      <c r="C28" s="133"/>
      <c r="D28" s="31"/>
      <c r="E28" s="99" t="str">
        <f t="shared" si="0"/>
        <v>High</v>
      </c>
      <c r="F28" s="98">
        <f>'1.1_RAW_Data_Orig'!F28</f>
        <v>0</v>
      </c>
      <c r="G28" s="98">
        <f>'1.1_RAW_Data_Orig'!G28</f>
        <v>0</v>
      </c>
      <c r="H28" s="98">
        <f>'1.1_RAW_Data_Orig'!H28</f>
        <v>0</v>
      </c>
      <c r="I28" s="98">
        <f>'1.1_RAW_Data_Orig'!I28</f>
        <v>0</v>
      </c>
      <c r="J28" s="98">
        <f>'1.1_RAW_Data_Orig'!J28</f>
        <v>0</v>
      </c>
      <c r="K28" s="97">
        <f>'1.1_RAW_Data_Orig'!K28</f>
        <v>0</v>
      </c>
      <c r="M28" s="98">
        <f>'1.1_RAW_Data_Orig'!M28</f>
        <v>0</v>
      </c>
      <c r="N28" s="98">
        <f>'1.1_RAW_Data_Orig'!N28</f>
        <v>0</v>
      </c>
      <c r="O28" s="98">
        <f>'1.1_RAW_Data_Orig'!O28</f>
        <v>0</v>
      </c>
      <c r="P28" s="98">
        <f>'1.1_RAW_Data_Orig'!P28</f>
        <v>0</v>
      </c>
      <c r="Q28" s="98">
        <f>'1.1_RAW_Data_Orig'!Q28</f>
        <v>0</v>
      </c>
      <c r="R28" s="97">
        <f>'1.1_RAW_Data_Orig'!R28</f>
        <v>0</v>
      </c>
      <c r="T28" s="98">
        <f>'1.1_RAW_Data_Orig'!T28</f>
        <v>0</v>
      </c>
      <c r="U28" s="98">
        <f>'1.1_RAW_Data_Orig'!U28</f>
        <v>0</v>
      </c>
      <c r="V28" s="98">
        <f>'1.1_RAW_Data_Orig'!V28</f>
        <v>0</v>
      </c>
      <c r="W28" s="98">
        <f>'1.1_RAW_Data_Orig'!W28</f>
        <v>0</v>
      </c>
      <c r="X28" s="98">
        <f>'1.1_RAW_Data_Orig'!X28</f>
        <v>0</v>
      </c>
      <c r="Y28" s="97">
        <f>'1.1_RAW_Data_Orig'!Y28</f>
        <v>0</v>
      </c>
      <c r="AA28" s="98">
        <f>'1.1_RAW_Data_Orig'!AA28</f>
        <v>0</v>
      </c>
      <c r="AB28" s="98">
        <f>'1.1_RAW_Data_Orig'!AB28</f>
        <v>0</v>
      </c>
      <c r="AC28" s="98">
        <f>'1.1_RAW_Data_Orig'!AC28</f>
        <v>0</v>
      </c>
      <c r="AD28" s="98">
        <f>'1.1_RAW_Data_Orig'!AD28</f>
        <v>0</v>
      </c>
      <c r="AE28" s="98">
        <f>'1.1_RAW_Data_Orig'!AE28</f>
        <v>0</v>
      </c>
      <c r="AF28" s="97">
        <f>'1.1_RAW_Data_Orig'!AF28</f>
        <v>0</v>
      </c>
      <c r="AG28" s="94"/>
      <c r="AH28" s="98">
        <f>'1.1_RAW_Data_Orig'!AH28</f>
        <v>0</v>
      </c>
      <c r="AI28" s="98">
        <f>'1.1_RAW_Data_Orig'!AI28</f>
        <v>0</v>
      </c>
      <c r="AJ28" s="98">
        <f>'1.1_RAW_Data_Orig'!AJ28</f>
        <v>0</v>
      </c>
      <c r="AK28" s="98">
        <f>'1.1_RAW_Data_Orig'!AK28</f>
        <v>0</v>
      </c>
      <c r="AL28" s="98">
        <f>'1.1_RAW_Data_Orig'!AL28</f>
        <v>0</v>
      </c>
      <c r="AM28" s="97">
        <f>'1.1_RAW_Data_Orig'!AM28</f>
        <v>0</v>
      </c>
      <c r="AN28" s="94"/>
      <c r="AO28" s="98">
        <f>'1.1_RAW_Data_Orig'!AO28</f>
        <v>0</v>
      </c>
      <c r="AP28" s="98">
        <f>'1.1_RAW_Data_Orig'!AP28</f>
        <v>0</v>
      </c>
      <c r="AQ28" s="98">
        <f>'1.1_RAW_Data_Orig'!AQ28</f>
        <v>0</v>
      </c>
      <c r="AR28" s="98">
        <f>'1.1_RAW_Data_Orig'!AR28</f>
        <v>0</v>
      </c>
      <c r="AS28" s="98">
        <f>'1.1_RAW_Data_Orig'!AS28</f>
        <v>0</v>
      </c>
      <c r="AT28" s="97">
        <f>'1.1_RAW_Data_Orig'!AT28</f>
        <v>0</v>
      </c>
      <c r="AU28" s="94"/>
      <c r="AV28" s="100">
        <f>'1.1_RAW_Data_Orig'!AV28</f>
        <v>0</v>
      </c>
      <c r="AW28" s="100">
        <f>'1.1_RAW_Data_Orig'!AW28</f>
        <v>0</v>
      </c>
      <c r="AX28" s="100">
        <f>'1.1_RAW_Data_Orig'!AX28</f>
        <v>0</v>
      </c>
      <c r="AY28" s="100">
        <f>'1.1_RAW_Data_Orig'!AY28</f>
        <v>0</v>
      </c>
      <c r="AZ28" s="100">
        <f>'1.1_RAW_Data_Orig'!AZ28</f>
        <v>0</v>
      </c>
      <c r="BA28" s="100">
        <f>'1.1_RAW_Data_Orig'!BA28</f>
        <v>0</v>
      </c>
    </row>
    <row r="29" spans="1:53" ht="14" thickBot="1" x14ac:dyDescent="0.35">
      <c r="A29" s="342"/>
      <c r="B29" s="171"/>
      <c r="C29" s="170"/>
      <c r="D29" s="96"/>
      <c r="E29" s="95" t="str">
        <f t="shared" si="0"/>
        <v>Very high</v>
      </c>
      <c r="F29" s="93">
        <f>'1.1_RAW_Data_Orig'!F29</f>
        <v>0</v>
      </c>
      <c r="G29" s="93">
        <f>'1.1_RAW_Data_Orig'!G29</f>
        <v>0</v>
      </c>
      <c r="H29" s="93">
        <f>'1.1_RAW_Data_Orig'!H29</f>
        <v>0</v>
      </c>
      <c r="I29" s="93">
        <f>'1.1_RAW_Data_Orig'!I29</f>
        <v>0</v>
      </c>
      <c r="J29" s="93">
        <f>'1.1_RAW_Data_Orig'!J29</f>
        <v>0</v>
      </c>
      <c r="K29" s="92">
        <f>'1.1_RAW_Data_Orig'!K29</f>
        <v>0</v>
      </c>
      <c r="M29" s="93">
        <f>'1.1_RAW_Data_Orig'!M29</f>
        <v>0</v>
      </c>
      <c r="N29" s="93">
        <f>'1.1_RAW_Data_Orig'!N29</f>
        <v>0</v>
      </c>
      <c r="O29" s="93">
        <f>'1.1_RAW_Data_Orig'!O29</f>
        <v>0</v>
      </c>
      <c r="P29" s="93">
        <f>'1.1_RAW_Data_Orig'!P29</f>
        <v>0</v>
      </c>
      <c r="Q29" s="93">
        <f>'1.1_RAW_Data_Orig'!Q29</f>
        <v>0</v>
      </c>
      <c r="R29" s="92">
        <f>'1.1_RAW_Data_Orig'!R29</f>
        <v>0</v>
      </c>
      <c r="T29" s="93">
        <f>'1.1_RAW_Data_Orig'!T29</f>
        <v>0</v>
      </c>
      <c r="U29" s="93">
        <f>'1.1_RAW_Data_Orig'!U29</f>
        <v>0</v>
      </c>
      <c r="V29" s="93">
        <f>'1.1_RAW_Data_Orig'!V29</f>
        <v>0</v>
      </c>
      <c r="W29" s="93">
        <f>'1.1_RAW_Data_Orig'!W29</f>
        <v>0</v>
      </c>
      <c r="X29" s="93">
        <f>'1.1_RAW_Data_Orig'!X29</f>
        <v>0</v>
      </c>
      <c r="Y29" s="92">
        <f>'1.1_RAW_Data_Orig'!Y29</f>
        <v>0</v>
      </c>
      <c r="AA29" s="93">
        <f>'1.1_RAW_Data_Orig'!AA29</f>
        <v>0</v>
      </c>
      <c r="AB29" s="93">
        <f>'1.1_RAW_Data_Orig'!AB29</f>
        <v>0</v>
      </c>
      <c r="AC29" s="93">
        <f>'1.1_RAW_Data_Orig'!AC29</f>
        <v>0</v>
      </c>
      <c r="AD29" s="93">
        <f>'1.1_RAW_Data_Orig'!AD29</f>
        <v>0</v>
      </c>
      <c r="AE29" s="93">
        <f>'1.1_RAW_Data_Orig'!AE29</f>
        <v>0</v>
      </c>
      <c r="AF29" s="92">
        <f>'1.1_RAW_Data_Orig'!AF29</f>
        <v>0</v>
      </c>
      <c r="AG29" s="94"/>
      <c r="AH29" s="93">
        <f>'1.1_RAW_Data_Orig'!AH29</f>
        <v>0</v>
      </c>
      <c r="AI29" s="93">
        <f>'1.1_RAW_Data_Orig'!AI29</f>
        <v>0</v>
      </c>
      <c r="AJ29" s="93">
        <f>'1.1_RAW_Data_Orig'!AJ29</f>
        <v>0</v>
      </c>
      <c r="AK29" s="93">
        <f>'1.1_RAW_Data_Orig'!AK29</f>
        <v>0</v>
      </c>
      <c r="AL29" s="93">
        <f>'1.1_RAW_Data_Orig'!AL29</f>
        <v>0</v>
      </c>
      <c r="AM29" s="92">
        <f>'1.1_RAW_Data_Orig'!AM29</f>
        <v>0</v>
      </c>
      <c r="AN29" s="94"/>
      <c r="AO29" s="93">
        <f>'1.1_RAW_Data_Orig'!AO29</f>
        <v>0</v>
      </c>
      <c r="AP29" s="93">
        <f>'1.1_RAW_Data_Orig'!AP29</f>
        <v>0</v>
      </c>
      <c r="AQ29" s="93">
        <f>'1.1_RAW_Data_Orig'!AQ29</f>
        <v>0</v>
      </c>
      <c r="AR29" s="93">
        <f>'1.1_RAW_Data_Orig'!AR29</f>
        <v>0</v>
      </c>
      <c r="AS29" s="93">
        <f>'1.1_RAW_Data_Orig'!AS29</f>
        <v>0</v>
      </c>
      <c r="AT29" s="92">
        <f>'1.1_RAW_Data_Orig'!AT29</f>
        <v>0</v>
      </c>
      <c r="AU29" s="94"/>
      <c r="AV29" s="100">
        <f>'1.1_RAW_Data_Orig'!AV29</f>
        <v>0</v>
      </c>
      <c r="AW29" s="100">
        <f>'1.1_RAW_Data_Orig'!AW29</f>
        <v>0</v>
      </c>
      <c r="AX29" s="100">
        <f>'1.1_RAW_Data_Orig'!AX29</f>
        <v>0</v>
      </c>
      <c r="AY29" s="100">
        <f>'1.1_RAW_Data_Orig'!AY29</f>
        <v>0</v>
      </c>
      <c r="AZ29" s="100">
        <f>'1.1_RAW_Data_Orig'!AZ29</f>
        <v>0</v>
      </c>
      <c r="BA29" s="100">
        <f>'1.1_RAW_Data_Orig'!BA29</f>
        <v>0</v>
      </c>
    </row>
    <row r="30" spans="1:53" ht="14" thickBot="1" x14ac:dyDescent="0.35">
      <c r="A30" s="341" t="str">
        <f>A26</f>
        <v>400KV Network</v>
      </c>
      <c r="B30" s="169">
        <v>6</v>
      </c>
      <c r="C30" s="168" t="s">
        <v>47</v>
      </c>
      <c r="D30" s="103" t="s">
        <v>55</v>
      </c>
      <c r="E30" s="102" t="str">
        <f t="shared" si="0"/>
        <v>Low</v>
      </c>
      <c r="F30" s="101">
        <f>'1.1_RAW_Data_Orig'!F30</f>
        <v>0</v>
      </c>
      <c r="G30" s="101">
        <f>'1.1_RAW_Data_Orig'!G30</f>
        <v>0</v>
      </c>
      <c r="H30" s="101">
        <f>'1.1_RAW_Data_Orig'!H30</f>
        <v>0</v>
      </c>
      <c r="I30" s="101">
        <f>'1.1_RAW_Data_Orig'!I30</f>
        <v>0</v>
      </c>
      <c r="J30" s="101">
        <f>'1.1_RAW_Data_Orig'!J30</f>
        <v>0</v>
      </c>
      <c r="K30" s="100">
        <f>'1.1_RAW_Data_Orig'!K30</f>
        <v>0</v>
      </c>
      <c r="M30" s="101">
        <f>'1.1_RAW_Data_Orig'!M30</f>
        <v>0</v>
      </c>
      <c r="N30" s="101">
        <f>'1.1_RAW_Data_Orig'!N30</f>
        <v>0</v>
      </c>
      <c r="O30" s="101">
        <f>'1.1_RAW_Data_Orig'!O30</f>
        <v>0</v>
      </c>
      <c r="P30" s="101">
        <f>'1.1_RAW_Data_Orig'!P30</f>
        <v>0</v>
      </c>
      <c r="Q30" s="101">
        <f>'1.1_RAW_Data_Orig'!Q30</f>
        <v>0</v>
      </c>
      <c r="R30" s="100">
        <f>'1.1_RAW_Data_Orig'!R30</f>
        <v>0</v>
      </c>
      <c r="T30" s="101">
        <f>'1.1_RAW_Data_Orig'!T30</f>
        <v>0</v>
      </c>
      <c r="U30" s="101">
        <f>'1.1_RAW_Data_Orig'!U30</f>
        <v>0</v>
      </c>
      <c r="V30" s="101">
        <f>'1.1_RAW_Data_Orig'!V30</f>
        <v>0</v>
      </c>
      <c r="W30" s="101">
        <f>'1.1_RAW_Data_Orig'!W30</f>
        <v>0</v>
      </c>
      <c r="X30" s="101">
        <f>'1.1_RAW_Data_Orig'!X30</f>
        <v>0</v>
      </c>
      <c r="Y30" s="100">
        <f>'1.1_RAW_Data_Orig'!Y30</f>
        <v>0</v>
      </c>
      <c r="AA30" s="101">
        <f>'1.1_RAW_Data_Orig'!AA30</f>
        <v>0</v>
      </c>
      <c r="AB30" s="101">
        <f>'1.1_RAW_Data_Orig'!AB30</f>
        <v>0</v>
      </c>
      <c r="AC30" s="101">
        <f>'1.1_RAW_Data_Orig'!AC30</f>
        <v>0</v>
      </c>
      <c r="AD30" s="101">
        <f>'1.1_RAW_Data_Orig'!AD30</f>
        <v>0</v>
      </c>
      <c r="AE30" s="101">
        <f>'1.1_RAW_Data_Orig'!AE30</f>
        <v>0</v>
      </c>
      <c r="AF30" s="100">
        <f>'1.1_RAW_Data_Orig'!AF30</f>
        <v>0</v>
      </c>
      <c r="AG30" s="94"/>
      <c r="AH30" s="101">
        <f>'1.1_RAW_Data_Orig'!AH30</f>
        <v>0</v>
      </c>
      <c r="AI30" s="101">
        <f>'1.1_RAW_Data_Orig'!AI30</f>
        <v>0</v>
      </c>
      <c r="AJ30" s="101">
        <f>'1.1_RAW_Data_Orig'!AJ30</f>
        <v>0</v>
      </c>
      <c r="AK30" s="101">
        <f>'1.1_RAW_Data_Orig'!AK30</f>
        <v>0</v>
      </c>
      <c r="AL30" s="101">
        <f>'1.1_RAW_Data_Orig'!AL30</f>
        <v>0</v>
      </c>
      <c r="AM30" s="100">
        <f>'1.1_RAW_Data_Orig'!AM30</f>
        <v>0</v>
      </c>
      <c r="AN30" s="94"/>
      <c r="AO30" s="101">
        <f>'1.1_RAW_Data_Orig'!AO30</f>
        <v>0</v>
      </c>
      <c r="AP30" s="101">
        <f>'1.1_RAW_Data_Orig'!AP30</f>
        <v>0</v>
      </c>
      <c r="AQ30" s="101">
        <f>'1.1_RAW_Data_Orig'!AQ30</f>
        <v>0</v>
      </c>
      <c r="AR30" s="101">
        <f>'1.1_RAW_Data_Orig'!AR30</f>
        <v>0</v>
      </c>
      <c r="AS30" s="101">
        <f>'1.1_RAW_Data_Orig'!AS30</f>
        <v>0</v>
      </c>
      <c r="AT30" s="100">
        <f>'1.1_RAW_Data_Orig'!AT30</f>
        <v>0</v>
      </c>
      <c r="AU30" s="94"/>
      <c r="AV30" s="100">
        <f>'1.1_RAW_Data_Orig'!AV30</f>
        <v>0</v>
      </c>
      <c r="AW30" s="100">
        <f>'1.1_RAW_Data_Orig'!AW30</f>
        <v>0</v>
      </c>
      <c r="AX30" s="100">
        <f>'1.1_RAW_Data_Orig'!AX30</f>
        <v>0</v>
      </c>
      <c r="AY30" s="100">
        <f>'1.1_RAW_Data_Orig'!AY30</f>
        <v>0</v>
      </c>
      <c r="AZ30" s="100">
        <f>'1.1_RAW_Data_Orig'!AZ30</f>
        <v>0</v>
      </c>
      <c r="BA30" s="100">
        <f>'1.1_RAW_Data_Orig'!BA30</f>
        <v>0</v>
      </c>
    </row>
    <row r="31" spans="1:53" ht="14" thickBot="1" x14ac:dyDescent="0.35">
      <c r="A31" s="342"/>
      <c r="B31" s="23"/>
      <c r="C31" s="133"/>
      <c r="D31" s="31"/>
      <c r="E31" s="99" t="str">
        <f t="shared" si="0"/>
        <v>Medium</v>
      </c>
      <c r="F31" s="98">
        <f>'1.1_RAW_Data_Orig'!F31</f>
        <v>898.6909999999998</v>
      </c>
      <c r="G31" s="98">
        <f>'1.1_RAW_Data_Orig'!G31</f>
        <v>359.23299999999995</v>
      </c>
      <c r="H31" s="98">
        <f>'1.1_RAW_Data_Orig'!H31</f>
        <v>338.63799999999992</v>
      </c>
      <c r="I31" s="98">
        <f>'1.1_RAW_Data_Orig'!I31</f>
        <v>98.679999999999993</v>
      </c>
      <c r="J31" s="98">
        <f>'1.1_RAW_Data_Orig'!J31</f>
        <v>38.760000000000005</v>
      </c>
      <c r="K31" s="97">
        <f>'1.1_RAW_Data_Orig'!K31</f>
        <v>63.38</v>
      </c>
      <c r="M31" s="98">
        <f>'1.1_RAW_Data_Orig'!M31</f>
        <v>898.6909999999998</v>
      </c>
      <c r="N31" s="98">
        <f>'1.1_RAW_Data_Orig'!N31</f>
        <v>97.815000000000012</v>
      </c>
      <c r="O31" s="98">
        <f>'1.1_RAW_Data_Orig'!O31</f>
        <v>261.41800000000001</v>
      </c>
      <c r="P31" s="98">
        <f>'1.1_RAW_Data_Orig'!P31</f>
        <v>338.63799999999992</v>
      </c>
      <c r="Q31" s="98">
        <f>'1.1_RAW_Data_Orig'!Q31</f>
        <v>98.679999999999993</v>
      </c>
      <c r="R31" s="97">
        <f>'1.1_RAW_Data_Orig'!R31</f>
        <v>102.14</v>
      </c>
      <c r="T31" s="98">
        <f>'1.1_RAW_Data_Orig'!T31</f>
        <v>898.6909999999998</v>
      </c>
      <c r="U31" s="98">
        <f>'1.1_RAW_Data_Orig'!U31</f>
        <v>23.86</v>
      </c>
      <c r="V31" s="98">
        <f>'1.1_RAW_Data_Orig'!V31</f>
        <v>335.37299999999993</v>
      </c>
      <c r="W31" s="98">
        <f>'1.1_RAW_Data_Orig'!W31</f>
        <v>338.63799999999992</v>
      </c>
      <c r="X31" s="98">
        <f>'1.1_RAW_Data_Orig'!X31</f>
        <v>98.679999999999993</v>
      </c>
      <c r="Y31" s="97">
        <f>'1.1_RAW_Data_Orig'!Y31</f>
        <v>102.14</v>
      </c>
      <c r="AA31" s="98">
        <f>'1.1_RAW_Data_Orig'!AA31</f>
        <v>8.5265128291212022E-14</v>
      </c>
      <c r="AB31" s="98">
        <f>'1.1_RAW_Data_Orig'!AB31</f>
        <v>73.955000000000013</v>
      </c>
      <c r="AC31" s="98">
        <f>'1.1_RAW_Data_Orig'!AC31</f>
        <v>-73.954999999999927</v>
      </c>
      <c r="AD31" s="98">
        <f>'1.1_RAW_Data_Orig'!AD31</f>
        <v>0</v>
      </c>
      <c r="AE31" s="98">
        <f>'1.1_RAW_Data_Orig'!AE31</f>
        <v>0</v>
      </c>
      <c r="AF31" s="97">
        <f>'1.1_RAW_Data_Orig'!AF31</f>
        <v>0</v>
      </c>
      <c r="AG31" s="94"/>
      <c r="AH31" s="98">
        <f>'1.1_RAW_Data_Orig'!AH31</f>
        <v>0</v>
      </c>
      <c r="AI31" s="98">
        <f>'1.1_RAW_Data_Orig'!AI31</f>
        <v>73.954999999999998</v>
      </c>
      <c r="AJ31" s="98">
        <f>'1.1_RAW_Data_Orig'!AJ31</f>
        <v>-73.954999999999998</v>
      </c>
      <c r="AK31" s="98">
        <f>'1.1_RAW_Data_Orig'!AK31</f>
        <v>0</v>
      </c>
      <c r="AL31" s="98">
        <f>'1.1_RAW_Data_Orig'!AL31</f>
        <v>0</v>
      </c>
      <c r="AM31" s="97">
        <f>'1.1_RAW_Data_Orig'!AM31</f>
        <v>0</v>
      </c>
      <c r="AN31" s="94"/>
      <c r="AO31" s="98">
        <f>'1.1_RAW_Data_Orig'!AO31</f>
        <v>0</v>
      </c>
      <c r="AP31" s="98">
        <f>'1.1_RAW_Data_Orig'!AP31</f>
        <v>0</v>
      </c>
      <c r="AQ31" s="98">
        <f>'1.1_RAW_Data_Orig'!AQ31</f>
        <v>0</v>
      </c>
      <c r="AR31" s="98">
        <f>'1.1_RAW_Data_Orig'!AR31</f>
        <v>0</v>
      </c>
      <c r="AS31" s="98">
        <f>'1.1_RAW_Data_Orig'!AS31</f>
        <v>0</v>
      </c>
      <c r="AT31" s="97">
        <f>'1.1_RAW_Data_Orig'!AT31</f>
        <v>0</v>
      </c>
      <c r="AU31" s="94"/>
      <c r="AV31" s="100">
        <f>'1.1_RAW_Data_Orig'!AV31</f>
        <v>0</v>
      </c>
      <c r="AW31" s="100">
        <f>'1.1_RAW_Data_Orig'!AW31</f>
        <v>0</v>
      </c>
      <c r="AX31" s="100">
        <f>'1.1_RAW_Data_Orig'!AX31</f>
        <v>0</v>
      </c>
      <c r="AY31" s="100">
        <f>'1.1_RAW_Data_Orig'!AY31</f>
        <v>0</v>
      </c>
      <c r="AZ31" s="100">
        <f>'1.1_RAW_Data_Orig'!AZ31</f>
        <v>0</v>
      </c>
      <c r="BA31" s="100">
        <f>'1.1_RAW_Data_Orig'!BA31</f>
        <v>0</v>
      </c>
    </row>
    <row r="32" spans="1:53" ht="14" thickBot="1" x14ac:dyDescent="0.35">
      <c r="A32" s="342"/>
      <c r="B32" s="23"/>
      <c r="C32" s="133"/>
      <c r="D32" s="31"/>
      <c r="E32" s="99" t="str">
        <f t="shared" si="0"/>
        <v>High</v>
      </c>
      <c r="F32" s="98">
        <f>'1.1_RAW_Data_Orig'!F32</f>
        <v>0</v>
      </c>
      <c r="G32" s="98">
        <f>'1.1_RAW_Data_Orig'!G32</f>
        <v>0</v>
      </c>
      <c r="H32" s="98">
        <f>'1.1_RAW_Data_Orig'!H32</f>
        <v>0</v>
      </c>
      <c r="I32" s="98">
        <f>'1.1_RAW_Data_Orig'!I32</f>
        <v>0</v>
      </c>
      <c r="J32" s="98">
        <f>'1.1_RAW_Data_Orig'!J32</f>
        <v>0</v>
      </c>
      <c r="K32" s="97">
        <f>'1.1_RAW_Data_Orig'!K32</f>
        <v>0</v>
      </c>
      <c r="M32" s="98">
        <f>'1.1_RAW_Data_Orig'!M32</f>
        <v>0</v>
      </c>
      <c r="N32" s="98">
        <f>'1.1_RAW_Data_Orig'!N32</f>
        <v>0</v>
      </c>
      <c r="O32" s="98">
        <f>'1.1_RAW_Data_Orig'!O32</f>
        <v>0</v>
      </c>
      <c r="P32" s="98">
        <f>'1.1_RAW_Data_Orig'!P32</f>
        <v>0</v>
      </c>
      <c r="Q32" s="98">
        <f>'1.1_RAW_Data_Orig'!Q32</f>
        <v>0</v>
      </c>
      <c r="R32" s="97">
        <f>'1.1_RAW_Data_Orig'!R32</f>
        <v>0</v>
      </c>
      <c r="T32" s="98">
        <f>'1.1_RAW_Data_Orig'!T32</f>
        <v>0</v>
      </c>
      <c r="U32" s="98">
        <f>'1.1_RAW_Data_Orig'!U32</f>
        <v>0</v>
      </c>
      <c r="V32" s="98">
        <f>'1.1_RAW_Data_Orig'!V32</f>
        <v>0</v>
      </c>
      <c r="W32" s="98">
        <f>'1.1_RAW_Data_Orig'!W32</f>
        <v>0</v>
      </c>
      <c r="X32" s="98">
        <f>'1.1_RAW_Data_Orig'!X32</f>
        <v>0</v>
      </c>
      <c r="Y32" s="97">
        <f>'1.1_RAW_Data_Orig'!Y32</f>
        <v>0</v>
      </c>
      <c r="AA32" s="98">
        <f>'1.1_RAW_Data_Orig'!AA32</f>
        <v>0</v>
      </c>
      <c r="AB32" s="98">
        <f>'1.1_RAW_Data_Orig'!AB32</f>
        <v>0</v>
      </c>
      <c r="AC32" s="98">
        <f>'1.1_RAW_Data_Orig'!AC32</f>
        <v>0</v>
      </c>
      <c r="AD32" s="98">
        <f>'1.1_RAW_Data_Orig'!AD32</f>
        <v>0</v>
      </c>
      <c r="AE32" s="98">
        <f>'1.1_RAW_Data_Orig'!AE32</f>
        <v>0</v>
      </c>
      <c r="AF32" s="97">
        <f>'1.1_RAW_Data_Orig'!AF32</f>
        <v>0</v>
      </c>
      <c r="AG32" s="94"/>
      <c r="AH32" s="98">
        <f>'1.1_RAW_Data_Orig'!AH32</f>
        <v>0</v>
      </c>
      <c r="AI32" s="98">
        <f>'1.1_RAW_Data_Orig'!AI32</f>
        <v>0</v>
      </c>
      <c r="AJ32" s="98">
        <f>'1.1_RAW_Data_Orig'!AJ32</f>
        <v>0</v>
      </c>
      <c r="AK32" s="98">
        <f>'1.1_RAW_Data_Orig'!AK32</f>
        <v>0</v>
      </c>
      <c r="AL32" s="98">
        <f>'1.1_RAW_Data_Orig'!AL32</f>
        <v>0</v>
      </c>
      <c r="AM32" s="97">
        <f>'1.1_RAW_Data_Orig'!AM32</f>
        <v>0</v>
      </c>
      <c r="AN32" s="94"/>
      <c r="AO32" s="98">
        <f>'1.1_RAW_Data_Orig'!AO32</f>
        <v>0</v>
      </c>
      <c r="AP32" s="98">
        <f>'1.1_RAW_Data_Orig'!AP32</f>
        <v>0</v>
      </c>
      <c r="AQ32" s="98">
        <f>'1.1_RAW_Data_Orig'!AQ32</f>
        <v>0</v>
      </c>
      <c r="AR32" s="98">
        <f>'1.1_RAW_Data_Orig'!AR32</f>
        <v>0</v>
      </c>
      <c r="AS32" s="98">
        <f>'1.1_RAW_Data_Orig'!AS32</f>
        <v>0</v>
      </c>
      <c r="AT32" s="97">
        <f>'1.1_RAW_Data_Orig'!AT32</f>
        <v>0</v>
      </c>
      <c r="AU32" s="94"/>
      <c r="AV32" s="100">
        <f>'1.1_RAW_Data_Orig'!AV32</f>
        <v>0</v>
      </c>
      <c r="AW32" s="100">
        <f>'1.1_RAW_Data_Orig'!AW32</f>
        <v>0</v>
      </c>
      <c r="AX32" s="100">
        <f>'1.1_RAW_Data_Orig'!AX32</f>
        <v>0</v>
      </c>
      <c r="AY32" s="100">
        <f>'1.1_RAW_Data_Orig'!AY32</f>
        <v>0</v>
      </c>
      <c r="AZ32" s="100">
        <f>'1.1_RAW_Data_Orig'!AZ32</f>
        <v>0</v>
      </c>
      <c r="BA32" s="100">
        <f>'1.1_RAW_Data_Orig'!BA32</f>
        <v>0</v>
      </c>
    </row>
    <row r="33" spans="1:53" ht="14" thickBot="1" x14ac:dyDescent="0.35">
      <c r="A33" s="342"/>
      <c r="B33" s="171"/>
      <c r="C33" s="170"/>
      <c r="D33" s="96"/>
      <c r="E33" s="95" t="str">
        <f t="shared" si="0"/>
        <v>Very high</v>
      </c>
      <c r="F33" s="93">
        <f>'1.1_RAW_Data_Orig'!F33</f>
        <v>0</v>
      </c>
      <c r="G33" s="93">
        <f>'1.1_RAW_Data_Orig'!G33</f>
        <v>0</v>
      </c>
      <c r="H33" s="93">
        <f>'1.1_RAW_Data_Orig'!H33</f>
        <v>0</v>
      </c>
      <c r="I33" s="93">
        <f>'1.1_RAW_Data_Orig'!I33</f>
        <v>0</v>
      </c>
      <c r="J33" s="93">
        <f>'1.1_RAW_Data_Orig'!J33</f>
        <v>0</v>
      </c>
      <c r="K33" s="92">
        <f>'1.1_RAW_Data_Orig'!K33</f>
        <v>0</v>
      </c>
      <c r="M33" s="93">
        <f>'1.1_RAW_Data_Orig'!M33</f>
        <v>0</v>
      </c>
      <c r="N33" s="93">
        <f>'1.1_RAW_Data_Orig'!N33</f>
        <v>0</v>
      </c>
      <c r="O33" s="93">
        <f>'1.1_RAW_Data_Orig'!O33</f>
        <v>0</v>
      </c>
      <c r="P33" s="93">
        <f>'1.1_RAW_Data_Orig'!P33</f>
        <v>0</v>
      </c>
      <c r="Q33" s="93">
        <f>'1.1_RAW_Data_Orig'!Q33</f>
        <v>0</v>
      </c>
      <c r="R33" s="92">
        <f>'1.1_RAW_Data_Orig'!R33</f>
        <v>0</v>
      </c>
      <c r="T33" s="93">
        <f>'1.1_RAW_Data_Orig'!T33</f>
        <v>0</v>
      </c>
      <c r="U33" s="93">
        <f>'1.1_RAW_Data_Orig'!U33</f>
        <v>0</v>
      </c>
      <c r="V33" s="93">
        <f>'1.1_RAW_Data_Orig'!V33</f>
        <v>0</v>
      </c>
      <c r="W33" s="93">
        <f>'1.1_RAW_Data_Orig'!W33</f>
        <v>0</v>
      </c>
      <c r="X33" s="93">
        <f>'1.1_RAW_Data_Orig'!X33</f>
        <v>0</v>
      </c>
      <c r="Y33" s="92">
        <f>'1.1_RAW_Data_Orig'!Y33</f>
        <v>0</v>
      </c>
      <c r="AA33" s="93">
        <f>'1.1_RAW_Data_Orig'!AA33</f>
        <v>0</v>
      </c>
      <c r="AB33" s="93">
        <f>'1.1_RAW_Data_Orig'!AB33</f>
        <v>0</v>
      </c>
      <c r="AC33" s="93">
        <f>'1.1_RAW_Data_Orig'!AC33</f>
        <v>0</v>
      </c>
      <c r="AD33" s="93">
        <f>'1.1_RAW_Data_Orig'!AD33</f>
        <v>0</v>
      </c>
      <c r="AE33" s="93">
        <f>'1.1_RAW_Data_Orig'!AE33</f>
        <v>0</v>
      </c>
      <c r="AF33" s="92">
        <f>'1.1_RAW_Data_Orig'!AF33</f>
        <v>0</v>
      </c>
      <c r="AG33" s="94"/>
      <c r="AH33" s="93">
        <f>'1.1_RAW_Data_Orig'!AH33</f>
        <v>0</v>
      </c>
      <c r="AI33" s="93">
        <f>'1.1_RAW_Data_Orig'!AI33</f>
        <v>0</v>
      </c>
      <c r="AJ33" s="93">
        <f>'1.1_RAW_Data_Orig'!AJ33</f>
        <v>0</v>
      </c>
      <c r="AK33" s="93">
        <f>'1.1_RAW_Data_Orig'!AK33</f>
        <v>0</v>
      </c>
      <c r="AL33" s="93">
        <f>'1.1_RAW_Data_Orig'!AL33</f>
        <v>0</v>
      </c>
      <c r="AM33" s="92">
        <f>'1.1_RAW_Data_Orig'!AM33</f>
        <v>0</v>
      </c>
      <c r="AN33" s="94"/>
      <c r="AO33" s="93">
        <f>'1.1_RAW_Data_Orig'!AO33</f>
        <v>0</v>
      </c>
      <c r="AP33" s="93">
        <f>'1.1_RAW_Data_Orig'!AP33</f>
        <v>0</v>
      </c>
      <c r="AQ33" s="93">
        <f>'1.1_RAW_Data_Orig'!AQ33</f>
        <v>0</v>
      </c>
      <c r="AR33" s="93">
        <f>'1.1_RAW_Data_Orig'!AR33</f>
        <v>0</v>
      </c>
      <c r="AS33" s="93">
        <f>'1.1_RAW_Data_Orig'!AS33</f>
        <v>0</v>
      </c>
      <c r="AT33" s="92">
        <f>'1.1_RAW_Data_Orig'!AT33</f>
        <v>0</v>
      </c>
      <c r="AU33" s="94"/>
      <c r="AV33" s="100">
        <f>'1.1_RAW_Data_Orig'!AV33</f>
        <v>0</v>
      </c>
      <c r="AW33" s="100">
        <f>'1.1_RAW_Data_Orig'!AW33</f>
        <v>0</v>
      </c>
      <c r="AX33" s="100">
        <f>'1.1_RAW_Data_Orig'!AX33</f>
        <v>0</v>
      </c>
      <c r="AY33" s="100">
        <f>'1.1_RAW_Data_Orig'!AY33</f>
        <v>0</v>
      </c>
      <c r="AZ33" s="100">
        <f>'1.1_RAW_Data_Orig'!AZ33</f>
        <v>0</v>
      </c>
      <c r="BA33" s="100">
        <f>'1.1_RAW_Data_Orig'!BA33</f>
        <v>0</v>
      </c>
    </row>
    <row r="34" spans="1:53" ht="14" thickBot="1" x14ac:dyDescent="0.35">
      <c r="A34" s="341" t="str">
        <f>A30</f>
        <v>400KV Network</v>
      </c>
      <c r="B34" s="169">
        <v>7</v>
      </c>
      <c r="C34" s="168" t="s">
        <v>48</v>
      </c>
      <c r="D34" s="103" t="s">
        <v>55</v>
      </c>
      <c r="E34" s="102" t="str">
        <f t="shared" si="0"/>
        <v>Low</v>
      </c>
      <c r="F34" s="101">
        <f>'1.1_RAW_Data_Orig'!F34</f>
        <v>0</v>
      </c>
      <c r="G34" s="101">
        <f>'1.1_RAW_Data_Orig'!G34</f>
        <v>0</v>
      </c>
      <c r="H34" s="101">
        <f>'1.1_RAW_Data_Orig'!H34</f>
        <v>0</v>
      </c>
      <c r="I34" s="101">
        <f>'1.1_RAW_Data_Orig'!I34</f>
        <v>0</v>
      </c>
      <c r="J34" s="101">
        <f>'1.1_RAW_Data_Orig'!J34</f>
        <v>0</v>
      </c>
      <c r="K34" s="100">
        <f>'1.1_RAW_Data_Orig'!K34</f>
        <v>0</v>
      </c>
      <c r="M34" s="101">
        <f>'1.1_RAW_Data_Orig'!M34</f>
        <v>0</v>
      </c>
      <c r="N34" s="101">
        <f>'1.1_RAW_Data_Orig'!N34</f>
        <v>0</v>
      </c>
      <c r="O34" s="101">
        <f>'1.1_RAW_Data_Orig'!O34</f>
        <v>0</v>
      </c>
      <c r="P34" s="101">
        <f>'1.1_RAW_Data_Orig'!P34</f>
        <v>0</v>
      </c>
      <c r="Q34" s="101">
        <f>'1.1_RAW_Data_Orig'!Q34</f>
        <v>0</v>
      </c>
      <c r="R34" s="100">
        <f>'1.1_RAW_Data_Orig'!R34</f>
        <v>0</v>
      </c>
      <c r="T34" s="101">
        <f>'1.1_RAW_Data_Orig'!T34</f>
        <v>0</v>
      </c>
      <c r="U34" s="101">
        <f>'1.1_RAW_Data_Orig'!U34</f>
        <v>0</v>
      </c>
      <c r="V34" s="101">
        <f>'1.1_RAW_Data_Orig'!V34</f>
        <v>0</v>
      </c>
      <c r="W34" s="101">
        <f>'1.1_RAW_Data_Orig'!W34</f>
        <v>0</v>
      </c>
      <c r="X34" s="101">
        <f>'1.1_RAW_Data_Orig'!X34</f>
        <v>0</v>
      </c>
      <c r="Y34" s="100">
        <f>'1.1_RAW_Data_Orig'!Y34</f>
        <v>0</v>
      </c>
      <c r="AA34" s="101">
        <f>'1.1_RAW_Data_Orig'!AA34</f>
        <v>0</v>
      </c>
      <c r="AB34" s="101">
        <f>'1.1_RAW_Data_Orig'!AB34</f>
        <v>0</v>
      </c>
      <c r="AC34" s="101">
        <f>'1.1_RAW_Data_Orig'!AC34</f>
        <v>0</v>
      </c>
      <c r="AD34" s="101">
        <f>'1.1_RAW_Data_Orig'!AD34</f>
        <v>0</v>
      </c>
      <c r="AE34" s="101">
        <f>'1.1_RAW_Data_Orig'!AE34</f>
        <v>0</v>
      </c>
      <c r="AF34" s="100">
        <f>'1.1_RAW_Data_Orig'!AF34</f>
        <v>0</v>
      </c>
      <c r="AG34" s="94"/>
      <c r="AH34" s="101">
        <f>'1.1_RAW_Data_Orig'!AH34</f>
        <v>0</v>
      </c>
      <c r="AI34" s="101">
        <f>'1.1_RAW_Data_Orig'!AI34</f>
        <v>0</v>
      </c>
      <c r="AJ34" s="101">
        <f>'1.1_RAW_Data_Orig'!AJ34</f>
        <v>0</v>
      </c>
      <c r="AK34" s="101">
        <f>'1.1_RAW_Data_Orig'!AK34</f>
        <v>0</v>
      </c>
      <c r="AL34" s="101">
        <f>'1.1_RAW_Data_Orig'!AL34</f>
        <v>0</v>
      </c>
      <c r="AM34" s="100">
        <f>'1.1_RAW_Data_Orig'!AM34</f>
        <v>0</v>
      </c>
      <c r="AN34" s="94"/>
      <c r="AO34" s="101">
        <f>'1.1_RAW_Data_Orig'!AO34</f>
        <v>0</v>
      </c>
      <c r="AP34" s="101">
        <f>'1.1_RAW_Data_Orig'!AP34</f>
        <v>0</v>
      </c>
      <c r="AQ34" s="101">
        <f>'1.1_RAW_Data_Orig'!AQ34</f>
        <v>0</v>
      </c>
      <c r="AR34" s="101">
        <f>'1.1_RAW_Data_Orig'!AR34</f>
        <v>0</v>
      </c>
      <c r="AS34" s="101">
        <f>'1.1_RAW_Data_Orig'!AS34</f>
        <v>0</v>
      </c>
      <c r="AT34" s="100">
        <f>'1.1_RAW_Data_Orig'!AT34</f>
        <v>0</v>
      </c>
      <c r="AU34" s="94"/>
      <c r="AV34" s="100">
        <f>'1.1_RAW_Data_Orig'!AV34</f>
        <v>0</v>
      </c>
      <c r="AW34" s="100">
        <f>'1.1_RAW_Data_Orig'!AW34</f>
        <v>0</v>
      </c>
      <c r="AX34" s="100">
        <f>'1.1_RAW_Data_Orig'!AX34</f>
        <v>0</v>
      </c>
      <c r="AY34" s="100">
        <f>'1.1_RAW_Data_Orig'!AY34</f>
        <v>0</v>
      </c>
      <c r="AZ34" s="100">
        <f>'1.1_RAW_Data_Orig'!AZ34</f>
        <v>0</v>
      </c>
      <c r="BA34" s="100">
        <f>'1.1_RAW_Data_Orig'!BA34</f>
        <v>0</v>
      </c>
    </row>
    <row r="35" spans="1:53" ht="14" thickBot="1" x14ac:dyDescent="0.35">
      <c r="A35" s="342"/>
      <c r="B35" s="23"/>
      <c r="C35" s="133"/>
      <c r="D35" s="31"/>
      <c r="E35" s="99" t="str">
        <f t="shared" si="0"/>
        <v>Medium</v>
      </c>
      <c r="F35" s="98">
        <f>'1.1_RAW_Data_Orig'!F35</f>
        <v>1714</v>
      </c>
      <c r="G35" s="98">
        <f>'1.1_RAW_Data_Orig'!G35</f>
        <v>109</v>
      </c>
      <c r="H35" s="98">
        <f>'1.1_RAW_Data_Orig'!H35</f>
        <v>446</v>
      </c>
      <c r="I35" s="98">
        <f>'1.1_RAW_Data_Orig'!I35</f>
        <v>715</v>
      </c>
      <c r="J35" s="98">
        <f>'1.1_RAW_Data_Orig'!J35</f>
        <v>203</v>
      </c>
      <c r="K35" s="97">
        <f>'1.1_RAW_Data_Orig'!K35</f>
        <v>241</v>
      </c>
      <c r="M35" s="98">
        <f>'1.1_RAW_Data_Orig'!M35</f>
        <v>1714</v>
      </c>
      <c r="N35" s="98">
        <f>'1.1_RAW_Data_Orig'!N35</f>
        <v>103</v>
      </c>
      <c r="O35" s="98">
        <f>'1.1_RAW_Data_Orig'!O35</f>
        <v>457</v>
      </c>
      <c r="P35" s="98">
        <f>'1.1_RAW_Data_Orig'!P35</f>
        <v>497</v>
      </c>
      <c r="Q35" s="98">
        <f>'1.1_RAW_Data_Orig'!Q35</f>
        <v>416</v>
      </c>
      <c r="R35" s="97">
        <f>'1.1_RAW_Data_Orig'!R35</f>
        <v>241</v>
      </c>
      <c r="T35" s="98">
        <f>'1.1_RAW_Data_Orig'!T35</f>
        <v>1714</v>
      </c>
      <c r="U35" s="98">
        <f>'1.1_RAW_Data_Orig'!U35</f>
        <v>103</v>
      </c>
      <c r="V35" s="98">
        <f>'1.1_RAW_Data_Orig'!V35</f>
        <v>263</v>
      </c>
      <c r="W35" s="98">
        <f>'1.1_RAW_Data_Orig'!W35</f>
        <v>497</v>
      </c>
      <c r="X35" s="98">
        <f>'1.1_RAW_Data_Orig'!X35</f>
        <v>610</v>
      </c>
      <c r="Y35" s="97">
        <f>'1.1_RAW_Data_Orig'!Y35</f>
        <v>241</v>
      </c>
      <c r="AA35" s="98">
        <f>'1.1_RAW_Data_Orig'!AA35</f>
        <v>0</v>
      </c>
      <c r="AB35" s="98">
        <f>'1.1_RAW_Data_Orig'!AB35</f>
        <v>0</v>
      </c>
      <c r="AC35" s="98">
        <f>'1.1_RAW_Data_Orig'!AC35</f>
        <v>194</v>
      </c>
      <c r="AD35" s="98">
        <f>'1.1_RAW_Data_Orig'!AD35</f>
        <v>0</v>
      </c>
      <c r="AE35" s="98">
        <f>'1.1_RAW_Data_Orig'!AE35</f>
        <v>-194</v>
      </c>
      <c r="AF35" s="97">
        <f>'1.1_RAW_Data_Orig'!AF35</f>
        <v>0</v>
      </c>
      <c r="AG35" s="94"/>
      <c r="AH35" s="98">
        <f>'1.1_RAW_Data_Orig'!AH35</f>
        <v>0</v>
      </c>
      <c r="AI35" s="98">
        <f>'1.1_RAW_Data_Orig'!AI35</f>
        <v>0</v>
      </c>
      <c r="AJ35" s="98">
        <f>'1.1_RAW_Data_Orig'!AJ35</f>
        <v>0</v>
      </c>
      <c r="AK35" s="98">
        <f>'1.1_RAW_Data_Orig'!AK35</f>
        <v>0</v>
      </c>
      <c r="AL35" s="98">
        <f>'1.1_RAW_Data_Orig'!AL35</f>
        <v>0</v>
      </c>
      <c r="AM35" s="97">
        <f>'1.1_RAW_Data_Orig'!AM35</f>
        <v>0</v>
      </c>
      <c r="AN35" s="94"/>
      <c r="AO35" s="98">
        <f>'1.1_RAW_Data_Orig'!AO35</f>
        <v>221</v>
      </c>
      <c r="AP35" s="98">
        <f>'1.1_RAW_Data_Orig'!AP35</f>
        <v>54</v>
      </c>
      <c r="AQ35" s="98">
        <f>'1.1_RAW_Data_Orig'!AQ35</f>
        <v>194</v>
      </c>
      <c r="AR35" s="98">
        <f>'1.1_RAW_Data_Orig'!AR35</f>
        <v>0</v>
      </c>
      <c r="AS35" s="98">
        <f>'1.1_RAW_Data_Orig'!AS35</f>
        <v>194</v>
      </c>
      <c r="AT35" s="97">
        <f>'1.1_RAW_Data_Orig'!AT35</f>
        <v>0</v>
      </c>
      <c r="AU35" s="94"/>
      <c r="AV35" s="100">
        <f>'1.1_RAW_Data_Orig'!AV35</f>
        <v>0</v>
      </c>
      <c r="AW35" s="100">
        <f>'1.1_RAW_Data_Orig'!AW35</f>
        <v>0</v>
      </c>
      <c r="AX35" s="100">
        <f>'1.1_RAW_Data_Orig'!AX35</f>
        <v>0</v>
      </c>
      <c r="AY35" s="100">
        <f>'1.1_RAW_Data_Orig'!AY35</f>
        <v>0</v>
      </c>
      <c r="AZ35" s="100">
        <f>'1.1_RAW_Data_Orig'!AZ35</f>
        <v>0</v>
      </c>
      <c r="BA35" s="100">
        <f>'1.1_RAW_Data_Orig'!BA35</f>
        <v>0</v>
      </c>
    </row>
    <row r="36" spans="1:53" ht="14" thickBot="1" x14ac:dyDescent="0.35">
      <c r="A36" s="342"/>
      <c r="B36" s="23"/>
      <c r="C36" s="133"/>
      <c r="D36" s="31"/>
      <c r="E36" s="99" t="str">
        <f t="shared" si="0"/>
        <v>High</v>
      </c>
      <c r="F36" s="98">
        <f>'1.1_RAW_Data_Orig'!F36</f>
        <v>0</v>
      </c>
      <c r="G36" s="98">
        <f>'1.1_RAW_Data_Orig'!G36</f>
        <v>0</v>
      </c>
      <c r="H36" s="98">
        <f>'1.1_RAW_Data_Orig'!H36</f>
        <v>0</v>
      </c>
      <c r="I36" s="98">
        <f>'1.1_RAW_Data_Orig'!I36</f>
        <v>0</v>
      </c>
      <c r="J36" s="98">
        <f>'1.1_RAW_Data_Orig'!J36</f>
        <v>0</v>
      </c>
      <c r="K36" s="97">
        <f>'1.1_RAW_Data_Orig'!K36</f>
        <v>0</v>
      </c>
      <c r="M36" s="98">
        <f>'1.1_RAW_Data_Orig'!M36</f>
        <v>0</v>
      </c>
      <c r="N36" s="98">
        <f>'1.1_RAW_Data_Orig'!N36</f>
        <v>0</v>
      </c>
      <c r="O36" s="98">
        <f>'1.1_RAW_Data_Orig'!O36</f>
        <v>0</v>
      </c>
      <c r="P36" s="98">
        <f>'1.1_RAW_Data_Orig'!P36</f>
        <v>0</v>
      </c>
      <c r="Q36" s="98">
        <f>'1.1_RAW_Data_Orig'!Q36</f>
        <v>0</v>
      </c>
      <c r="R36" s="97">
        <f>'1.1_RAW_Data_Orig'!R36</f>
        <v>0</v>
      </c>
      <c r="T36" s="98">
        <f>'1.1_RAW_Data_Orig'!T36</f>
        <v>0</v>
      </c>
      <c r="U36" s="98">
        <f>'1.1_RAW_Data_Orig'!U36</f>
        <v>0</v>
      </c>
      <c r="V36" s="98">
        <f>'1.1_RAW_Data_Orig'!V36</f>
        <v>0</v>
      </c>
      <c r="W36" s="98">
        <f>'1.1_RAW_Data_Orig'!W36</f>
        <v>0</v>
      </c>
      <c r="X36" s="98">
        <f>'1.1_RAW_Data_Orig'!X36</f>
        <v>0</v>
      </c>
      <c r="Y36" s="97">
        <f>'1.1_RAW_Data_Orig'!Y36</f>
        <v>0</v>
      </c>
      <c r="AA36" s="98">
        <f>'1.1_RAW_Data_Orig'!AA36</f>
        <v>0</v>
      </c>
      <c r="AB36" s="98">
        <f>'1.1_RAW_Data_Orig'!AB36</f>
        <v>0</v>
      </c>
      <c r="AC36" s="98">
        <f>'1.1_RAW_Data_Orig'!AC36</f>
        <v>0</v>
      </c>
      <c r="AD36" s="98">
        <f>'1.1_RAW_Data_Orig'!AD36</f>
        <v>0</v>
      </c>
      <c r="AE36" s="98">
        <f>'1.1_RAW_Data_Orig'!AE36</f>
        <v>0</v>
      </c>
      <c r="AF36" s="97">
        <f>'1.1_RAW_Data_Orig'!AF36</f>
        <v>0</v>
      </c>
      <c r="AG36" s="94"/>
      <c r="AH36" s="98">
        <f>'1.1_RAW_Data_Orig'!AH36</f>
        <v>0</v>
      </c>
      <c r="AI36" s="98">
        <f>'1.1_RAW_Data_Orig'!AI36</f>
        <v>0</v>
      </c>
      <c r="AJ36" s="98">
        <f>'1.1_RAW_Data_Orig'!AJ36</f>
        <v>0</v>
      </c>
      <c r="AK36" s="98">
        <f>'1.1_RAW_Data_Orig'!AK36</f>
        <v>0</v>
      </c>
      <c r="AL36" s="98">
        <f>'1.1_RAW_Data_Orig'!AL36</f>
        <v>0</v>
      </c>
      <c r="AM36" s="97">
        <f>'1.1_RAW_Data_Orig'!AM36</f>
        <v>0</v>
      </c>
      <c r="AN36" s="94"/>
      <c r="AO36" s="98">
        <f>'1.1_RAW_Data_Orig'!AO36</f>
        <v>0</v>
      </c>
      <c r="AP36" s="98">
        <f>'1.1_RAW_Data_Orig'!AP36</f>
        <v>0</v>
      </c>
      <c r="AQ36" s="98">
        <f>'1.1_RAW_Data_Orig'!AQ36</f>
        <v>0</v>
      </c>
      <c r="AR36" s="98">
        <f>'1.1_RAW_Data_Orig'!AR36</f>
        <v>0</v>
      </c>
      <c r="AS36" s="98">
        <f>'1.1_RAW_Data_Orig'!AS36</f>
        <v>0</v>
      </c>
      <c r="AT36" s="97">
        <f>'1.1_RAW_Data_Orig'!AT36</f>
        <v>0</v>
      </c>
      <c r="AU36" s="94"/>
      <c r="AV36" s="100">
        <f>'1.1_RAW_Data_Orig'!AV36</f>
        <v>0</v>
      </c>
      <c r="AW36" s="100">
        <f>'1.1_RAW_Data_Orig'!AW36</f>
        <v>0</v>
      </c>
      <c r="AX36" s="100">
        <f>'1.1_RAW_Data_Orig'!AX36</f>
        <v>0</v>
      </c>
      <c r="AY36" s="100">
        <f>'1.1_RAW_Data_Orig'!AY36</f>
        <v>0</v>
      </c>
      <c r="AZ36" s="100">
        <f>'1.1_RAW_Data_Orig'!AZ36</f>
        <v>0</v>
      </c>
      <c r="BA36" s="100">
        <f>'1.1_RAW_Data_Orig'!BA36</f>
        <v>0</v>
      </c>
    </row>
    <row r="37" spans="1:53" ht="14" thickBot="1" x14ac:dyDescent="0.35">
      <c r="A37" s="343"/>
      <c r="B37" s="171"/>
      <c r="C37" s="170"/>
      <c r="D37" s="96"/>
      <c r="E37" s="95" t="str">
        <f t="shared" si="0"/>
        <v>Very high</v>
      </c>
      <c r="F37" s="93">
        <f>'1.1_RAW_Data_Orig'!F37</f>
        <v>0</v>
      </c>
      <c r="G37" s="93">
        <f>'1.1_RAW_Data_Orig'!G37</f>
        <v>0</v>
      </c>
      <c r="H37" s="93">
        <f>'1.1_RAW_Data_Orig'!H37</f>
        <v>0</v>
      </c>
      <c r="I37" s="93">
        <f>'1.1_RAW_Data_Orig'!I37</f>
        <v>0</v>
      </c>
      <c r="J37" s="93">
        <f>'1.1_RAW_Data_Orig'!J37</f>
        <v>0</v>
      </c>
      <c r="K37" s="92">
        <f>'1.1_RAW_Data_Orig'!K37</f>
        <v>0</v>
      </c>
      <c r="M37" s="93">
        <f>'1.1_RAW_Data_Orig'!M37</f>
        <v>0</v>
      </c>
      <c r="N37" s="93">
        <f>'1.1_RAW_Data_Orig'!N37</f>
        <v>0</v>
      </c>
      <c r="O37" s="93">
        <f>'1.1_RAW_Data_Orig'!O37</f>
        <v>0</v>
      </c>
      <c r="P37" s="93">
        <f>'1.1_RAW_Data_Orig'!P37</f>
        <v>0</v>
      </c>
      <c r="Q37" s="93">
        <f>'1.1_RAW_Data_Orig'!Q37</f>
        <v>0</v>
      </c>
      <c r="R37" s="92">
        <f>'1.1_RAW_Data_Orig'!R37</f>
        <v>0</v>
      </c>
      <c r="T37" s="93">
        <f>'1.1_RAW_Data_Orig'!T37</f>
        <v>0</v>
      </c>
      <c r="U37" s="93">
        <f>'1.1_RAW_Data_Orig'!U37</f>
        <v>0</v>
      </c>
      <c r="V37" s="93">
        <f>'1.1_RAW_Data_Orig'!V37</f>
        <v>0</v>
      </c>
      <c r="W37" s="93">
        <f>'1.1_RAW_Data_Orig'!W37</f>
        <v>0</v>
      </c>
      <c r="X37" s="93">
        <f>'1.1_RAW_Data_Orig'!X37</f>
        <v>0</v>
      </c>
      <c r="Y37" s="92">
        <f>'1.1_RAW_Data_Orig'!Y37</f>
        <v>0</v>
      </c>
      <c r="AA37" s="93">
        <f>'1.1_RAW_Data_Orig'!AA37</f>
        <v>0</v>
      </c>
      <c r="AB37" s="93">
        <f>'1.1_RAW_Data_Orig'!AB37</f>
        <v>0</v>
      </c>
      <c r="AC37" s="93">
        <f>'1.1_RAW_Data_Orig'!AC37</f>
        <v>0</v>
      </c>
      <c r="AD37" s="93">
        <f>'1.1_RAW_Data_Orig'!AD37</f>
        <v>0</v>
      </c>
      <c r="AE37" s="93">
        <f>'1.1_RAW_Data_Orig'!AE37</f>
        <v>0</v>
      </c>
      <c r="AF37" s="92">
        <f>'1.1_RAW_Data_Orig'!AF37</f>
        <v>0</v>
      </c>
      <c r="AG37" s="94"/>
      <c r="AH37" s="93">
        <f>'1.1_RAW_Data_Orig'!AH37</f>
        <v>0</v>
      </c>
      <c r="AI37" s="93">
        <f>'1.1_RAW_Data_Orig'!AI37</f>
        <v>0</v>
      </c>
      <c r="AJ37" s="93">
        <f>'1.1_RAW_Data_Orig'!AJ37</f>
        <v>0</v>
      </c>
      <c r="AK37" s="93">
        <f>'1.1_RAW_Data_Orig'!AK37</f>
        <v>0</v>
      </c>
      <c r="AL37" s="93">
        <f>'1.1_RAW_Data_Orig'!AL37</f>
        <v>0</v>
      </c>
      <c r="AM37" s="92">
        <f>'1.1_RAW_Data_Orig'!AM37</f>
        <v>0</v>
      </c>
      <c r="AN37" s="94"/>
      <c r="AO37" s="93">
        <f>'1.1_RAW_Data_Orig'!AO37</f>
        <v>0</v>
      </c>
      <c r="AP37" s="93">
        <f>'1.1_RAW_Data_Orig'!AP37</f>
        <v>0</v>
      </c>
      <c r="AQ37" s="93">
        <f>'1.1_RAW_Data_Orig'!AQ37</f>
        <v>0</v>
      </c>
      <c r="AR37" s="93">
        <f>'1.1_RAW_Data_Orig'!AR37</f>
        <v>0</v>
      </c>
      <c r="AS37" s="93">
        <f>'1.1_RAW_Data_Orig'!AS37</f>
        <v>0</v>
      </c>
      <c r="AT37" s="92">
        <f>'1.1_RAW_Data_Orig'!AT37</f>
        <v>0</v>
      </c>
      <c r="AU37" s="94"/>
      <c r="AV37" s="100">
        <f>'1.1_RAW_Data_Orig'!AV37</f>
        <v>0</v>
      </c>
      <c r="AW37" s="100">
        <f>'1.1_RAW_Data_Orig'!AW37</f>
        <v>0</v>
      </c>
      <c r="AX37" s="100">
        <f>'1.1_RAW_Data_Orig'!AX37</f>
        <v>0</v>
      </c>
      <c r="AY37" s="100">
        <f>'1.1_RAW_Data_Orig'!AY37</f>
        <v>0</v>
      </c>
      <c r="AZ37" s="100">
        <f>'1.1_RAW_Data_Orig'!AZ37</f>
        <v>0</v>
      </c>
      <c r="BA37" s="100">
        <f>'1.1_RAW_Data_Orig'!BA37</f>
        <v>0</v>
      </c>
    </row>
    <row r="38" spans="1:53" ht="14" thickBot="1" x14ac:dyDescent="0.35">
      <c r="A38" s="344" t="s">
        <v>38</v>
      </c>
      <c r="B38" s="169">
        <v>1</v>
      </c>
      <c r="C38" s="168" t="s">
        <v>42</v>
      </c>
      <c r="D38" s="103" t="s">
        <v>55</v>
      </c>
      <c r="E38" s="102" t="str">
        <f t="shared" si="0"/>
        <v>Low</v>
      </c>
      <c r="F38" s="101">
        <f>'1.1_RAW_Data_Orig'!F38</f>
        <v>0</v>
      </c>
      <c r="G38" s="101">
        <f>'1.1_RAW_Data_Orig'!G38</f>
        <v>0</v>
      </c>
      <c r="H38" s="101">
        <f>'1.1_RAW_Data_Orig'!H38</f>
        <v>0</v>
      </c>
      <c r="I38" s="101">
        <f>'1.1_RAW_Data_Orig'!I38</f>
        <v>0</v>
      </c>
      <c r="J38" s="101">
        <f>'1.1_RAW_Data_Orig'!J38</f>
        <v>0</v>
      </c>
      <c r="K38" s="100">
        <f>'1.1_RAW_Data_Orig'!K38</f>
        <v>0</v>
      </c>
      <c r="M38" s="101">
        <f>'1.1_RAW_Data_Orig'!M38</f>
        <v>0</v>
      </c>
      <c r="N38" s="101">
        <f>'1.1_RAW_Data_Orig'!N38</f>
        <v>0</v>
      </c>
      <c r="O38" s="101">
        <f>'1.1_RAW_Data_Orig'!O38</f>
        <v>0</v>
      </c>
      <c r="P38" s="101">
        <f>'1.1_RAW_Data_Orig'!P38</f>
        <v>0</v>
      </c>
      <c r="Q38" s="101">
        <f>'1.1_RAW_Data_Orig'!Q38</f>
        <v>0</v>
      </c>
      <c r="R38" s="100">
        <f>'1.1_RAW_Data_Orig'!R38</f>
        <v>0</v>
      </c>
      <c r="T38" s="101">
        <f>'1.1_RAW_Data_Orig'!T38</f>
        <v>0</v>
      </c>
      <c r="U38" s="101">
        <f>'1.1_RAW_Data_Orig'!U38</f>
        <v>0</v>
      </c>
      <c r="V38" s="101">
        <f>'1.1_RAW_Data_Orig'!V38</f>
        <v>0</v>
      </c>
      <c r="W38" s="101">
        <f>'1.1_RAW_Data_Orig'!W38</f>
        <v>0</v>
      </c>
      <c r="X38" s="101">
        <f>'1.1_RAW_Data_Orig'!X38</f>
        <v>0</v>
      </c>
      <c r="Y38" s="100">
        <f>'1.1_RAW_Data_Orig'!Y38</f>
        <v>0</v>
      </c>
      <c r="AA38" s="101">
        <f>'1.1_RAW_Data_Orig'!AA38</f>
        <v>0</v>
      </c>
      <c r="AB38" s="101">
        <f>'1.1_RAW_Data_Orig'!AB38</f>
        <v>0</v>
      </c>
      <c r="AC38" s="101">
        <f>'1.1_RAW_Data_Orig'!AC38</f>
        <v>0</v>
      </c>
      <c r="AD38" s="101">
        <f>'1.1_RAW_Data_Orig'!AD38</f>
        <v>0</v>
      </c>
      <c r="AE38" s="101">
        <f>'1.1_RAW_Data_Orig'!AE38</f>
        <v>0</v>
      </c>
      <c r="AF38" s="100">
        <f>'1.1_RAW_Data_Orig'!AF38</f>
        <v>0</v>
      </c>
      <c r="AG38" s="94"/>
      <c r="AH38" s="101">
        <f>'1.1_RAW_Data_Orig'!AH38</f>
        <v>0</v>
      </c>
      <c r="AI38" s="101">
        <f>'1.1_RAW_Data_Orig'!AI38</f>
        <v>0</v>
      </c>
      <c r="AJ38" s="101">
        <f>'1.1_RAW_Data_Orig'!AJ38</f>
        <v>0</v>
      </c>
      <c r="AK38" s="101">
        <f>'1.1_RAW_Data_Orig'!AK38</f>
        <v>0</v>
      </c>
      <c r="AL38" s="101">
        <f>'1.1_RAW_Data_Orig'!AL38</f>
        <v>0</v>
      </c>
      <c r="AM38" s="100">
        <f>'1.1_RAW_Data_Orig'!AM38</f>
        <v>0</v>
      </c>
      <c r="AN38" s="94"/>
      <c r="AO38" s="101">
        <f>'1.1_RAW_Data_Orig'!AO38</f>
        <v>0</v>
      </c>
      <c r="AP38" s="101">
        <f>'1.1_RAW_Data_Orig'!AP38</f>
        <v>0</v>
      </c>
      <c r="AQ38" s="101">
        <f>'1.1_RAW_Data_Orig'!AQ38</f>
        <v>0</v>
      </c>
      <c r="AR38" s="101">
        <f>'1.1_RAW_Data_Orig'!AR38</f>
        <v>0</v>
      </c>
      <c r="AS38" s="101">
        <f>'1.1_RAW_Data_Orig'!AS38</f>
        <v>0</v>
      </c>
      <c r="AT38" s="100">
        <f>'1.1_RAW_Data_Orig'!AT38</f>
        <v>0</v>
      </c>
      <c r="AU38" s="94"/>
      <c r="AV38" s="100">
        <f>'1.1_RAW_Data_Orig'!AV38</f>
        <v>0</v>
      </c>
      <c r="AW38" s="100">
        <f>'1.1_RAW_Data_Orig'!AW38</f>
        <v>0</v>
      </c>
      <c r="AX38" s="100">
        <f>'1.1_RAW_Data_Orig'!AX38</f>
        <v>0</v>
      </c>
      <c r="AY38" s="100">
        <f>'1.1_RAW_Data_Orig'!AY38</f>
        <v>0</v>
      </c>
      <c r="AZ38" s="100">
        <f>'1.1_RAW_Data_Orig'!AZ38</f>
        <v>0</v>
      </c>
      <c r="BA38" s="100">
        <f>'1.1_RAW_Data_Orig'!BA38</f>
        <v>0</v>
      </c>
    </row>
    <row r="39" spans="1:53" ht="14" thickBot="1" x14ac:dyDescent="0.35">
      <c r="A39" s="345"/>
      <c r="B39" s="23"/>
      <c r="C39" s="133"/>
      <c r="D39" s="31"/>
      <c r="E39" s="99" t="str">
        <f t="shared" si="0"/>
        <v>Medium</v>
      </c>
      <c r="F39" s="98">
        <f>'1.1_RAW_Data_Orig'!F39</f>
        <v>82</v>
      </c>
      <c r="G39" s="98">
        <f>'1.1_RAW_Data_Orig'!G39</f>
        <v>32</v>
      </c>
      <c r="H39" s="98">
        <f>'1.1_RAW_Data_Orig'!H39</f>
        <v>6</v>
      </c>
      <c r="I39" s="98">
        <f>'1.1_RAW_Data_Orig'!I39</f>
        <v>3</v>
      </c>
      <c r="J39" s="98">
        <f>'1.1_RAW_Data_Orig'!J39</f>
        <v>0</v>
      </c>
      <c r="K39" s="97">
        <f>'1.1_RAW_Data_Orig'!K39</f>
        <v>41</v>
      </c>
      <c r="M39" s="98">
        <f>'1.1_RAW_Data_Orig'!M39</f>
        <v>84</v>
      </c>
      <c r="N39" s="98">
        <f>'1.1_RAW_Data_Orig'!N39</f>
        <v>24</v>
      </c>
      <c r="O39" s="98">
        <f>'1.1_RAW_Data_Orig'!O39</f>
        <v>32</v>
      </c>
      <c r="P39" s="98">
        <f>'1.1_RAW_Data_Orig'!P39</f>
        <v>8</v>
      </c>
      <c r="Q39" s="98">
        <f>'1.1_RAW_Data_Orig'!Q39</f>
        <v>0</v>
      </c>
      <c r="R39" s="97">
        <f>'1.1_RAW_Data_Orig'!R39</f>
        <v>20</v>
      </c>
      <c r="T39" s="98">
        <f>'1.1_RAW_Data_Orig'!T39</f>
        <v>82</v>
      </c>
      <c r="U39" s="98">
        <f>'1.1_RAW_Data_Orig'!U39</f>
        <v>0</v>
      </c>
      <c r="V39" s="98">
        <f>'1.1_RAW_Data_Orig'!V39</f>
        <v>32</v>
      </c>
      <c r="W39" s="98">
        <f>'1.1_RAW_Data_Orig'!W39</f>
        <v>9</v>
      </c>
      <c r="X39" s="98">
        <f>'1.1_RAW_Data_Orig'!X39</f>
        <v>0</v>
      </c>
      <c r="Y39" s="97">
        <f>'1.1_RAW_Data_Orig'!Y39</f>
        <v>41</v>
      </c>
      <c r="AA39" s="98">
        <f>'1.1_RAW_Data_Orig'!AA39</f>
        <v>2</v>
      </c>
      <c r="AB39" s="98">
        <f>'1.1_RAW_Data_Orig'!AB39</f>
        <v>24</v>
      </c>
      <c r="AC39" s="98">
        <f>'1.1_RAW_Data_Orig'!AC39</f>
        <v>0</v>
      </c>
      <c r="AD39" s="98">
        <f>'1.1_RAW_Data_Orig'!AD39</f>
        <v>-1</v>
      </c>
      <c r="AE39" s="98">
        <f>'1.1_RAW_Data_Orig'!AE39</f>
        <v>0</v>
      </c>
      <c r="AF39" s="97">
        <f>'1.1_RAW_Data_Orig'!AF39</f>
        <v>-21</v>
      </c>
      <c r="AG39" s="94"/>
      <c r="AH39" s="98">
        <f>'1.1_RAW_Data_Orig'!AH39</f>
        <v>2</v>
      </c>
      <c r="AI39" s="98">
        <f>'1.1_RAW_Data_Orig'!AI39</f>
        <v>23</v>
      </c>
      <c r="AJ39" s="98">
        <f>'1.1_RAW_Data_Orig'!AJ39</f>
        <v>0</v>
      </c>
      <c r="AK39" s="98">
        <f>'1.1_RAW_Data_Orig'!AK39</f>
        <v>0</v>
      </c>
      <c r="AL39" s="98">
        <f>'1.1_RAW_Data_Orig'!AL39</f>
        <v>0</v>
      </c>
      <c r="AM39" s="97">
        <f>'1.1_RAW_Data_Orig'!AM39</f>
        <v>-21</v>
      </c>
      <c r="AN39" s="94"/>
      <c r="AO39" s="98">
        <f>'1.1_RAW_Data_Orig'!AO39</f>
        <v>0</v>
      </c>
      <c r="AP39" s="98">
        <f>'1.1_RAW_Data_Orig'!AP39</f>
        <v>0</v>
      </c>
      <c r="AQ39" s="98">
        <f>'1.1_RAW_Data_Orig'!AQ39</f>
        <v>0</v>
      </c>
      <c r="AR39" s="98">
        <f>'1.1_RAW_Data_Orig'!AR39</f>
        <v>0</v>
      </c>
      <c r="AS39" s="98">
        <f>'1.1_RAW_Data_Orig'!AS39</f>
        <v>0</v>
      </c>
      <c r="AT39" s="97">
        <f>'1.1_RAW_Data_Orig'!AT39</f>
        <v>0</v>
      </c>
      <c r="AU39" s="94"/>
      <c r="AV39" s="100">
        <f>'1.1_RAW_Data_Orig'!AV39</f>
        <v>0</v>
      </c>
      <c r="AW39" s="100">
        <f>'1.1_RAW_Data_Orig'!AW39</f>
        <v>0</v>
      </c>
      <c r="AX39" s="100">
        <f>'1.1_RAW_Data_Orig'!AX39</f>
        <v>0</v>
      </c>
      <c r="AY39" s="100">
        <f>'1.1_RAW_Data_Orig'!AY39</f>
        <v>0</v>
      </c>
      <c r="AZ39" s="100">
        <f>'1.1_RAW_Data_Orig'!AZ39</f>
        <v>0</v>
      </c>
      <c r="BA39" s="100">
        <f>'1.1_RAW_Data_Orig'!BA39</f>
        <v>0</v>
      </c>
    </row>
    <row r="40" spans="1:53" ht="14" thickBot="1" x14ac:dyDescent="0.35">
      <c r="A40" s="345"/>
      <c r="B40" s="23"/>
      <c r="C40" s="133"/>
      <c r="D40" s="31"/>
      <c r="E40" s="99" t="str">
        <f t="shared" si="0"/>
        <v>High</v>
      </c>
      <c r="F40" s="98">
        <f>'1.1_RAW_Data_Orig'!F40</f>
        <v>69</v>
      </c>
      <c r="G40" s="98">
        <f>'1.1_RAW_Data_Orig'!G40</f>
        <v>13</v>
      </c>
      <c r="H40" s="98">
        <f>'1.1_RAW_Data_Orig'!H40</f>
        <v>5</v>
      </c>
      <c r="I40" s="98">
        <f>'1.1_RAW_Data_Orig'!I40</f>
        <v>7</v>
      </c>
      <c r="J40" s="98">
        <f>'1.1_RAW_Data_Orig'!J40</f>
        <v>18</v>
      </c>
      <c r="K40" s="97">
        <f>'1.1_RAW_Data_Orig'!K40</f>
        <v>26</v>
      </c>
      <c r="M40" s="98">
        <f>'1.1_RAW_Data_Orig'!M40</f>
        <v>71</v>
      </c>
      <c r="N40" s="98">
        <f>'1.1_RAW_Data_Orig'!N40</f>
        <v>16</v>
      </c>
      <c r="O40" s="98">
        <f>'1.1_RAW_Data_Orig'!O40</f>
        <v>13</v>
      </c>
      <c r="P40" s="98">
        <f>'1.1_RAW_Data_Orig'!P40</f>
        <v>12</v>
      </c>
      <c r="Q40" s="98">
        <f>'1.1_RAW_Data_Orig'!Q40</f>
        <v>0</v>
      </c>
      <c r="R40" s="97">
        <f>'1.1_RAW_Data_Orig'!R40</f>
        <v>30</v>
      </c>
      <c r="T40" s="98">
        <f>'1.1_RAW_Data_Orig'!T40</f>
        <v>69</v>
      </c>
      <c r="U40" s="98">
        <f>'1.1_RAW_Data_Orig'!U40</f>
        <v>0</v>
      </c>
      <c r="V40" s="98">
        <f>'1.1_RAW_Data_Orig'!V40</f>
        <v>13</v>
      </c>
      <c r="W40" s="98">
        <f>'1.1_RAW_Data_Orig'!W40</f>
        <v>12</v>
      </c>
      <c r="X40" s="98">
        <f>'1.1_RAW_Data_Orig'!X40</f>
        <v>0</v>
      </c>
      <c r="Y40" s="97">
        <f>'1.1_RAW_Data_Orig'!Y40</f>
        <v>44</v>
      </c>
      <c r="AA40" s="98">
        <f>'1.1_RAW_Data_Orig'!AA40</f>
        <v>2</v>
      </c>
      <c r="AB40" s="98">
        <f>'1.1_RAW_Data_Orig'!AB40</f>
        <v>16</v>
      </c>
      <c r="AC40" s="98">
        <f>'1.1_RAW_Data_Orig'!AC40</f>
        <v>0</v>
      </c>
      <c r="AD40" s="98">
        <f>'1.1_RAW_Data_Orig'!AD40</f>
        <v>0</v>
      </c>
      <c r="AE40" s="98">
        <f>'1.1_RAW_Data_Orig'!AE40</f>
        <v>0</v>
      </c>
      <c r="AF40" s="97">
        <f>'1.1_RAW_Data_Orig'!AF40</f>
        <v>-14</v>
      </c>
      <c r="AG40" s="94"/>
      <c r="AH40" s="98">
        <f>'1.1_RAW_Data_Orig'!AH40</f>
        <v>2</v>
      </c>
      <c r="AI40" s="98">
        <f>'1.1_RAW_Data_Orig'!AI40</f>
        <v>16</v>
      </c>
      <c r="AJ40" s="98">
        <f>'1.1_RAW_Data_Orig'!AJ40</f>
        <v>0</v>
      </c>
      <c r="AK40" s="98">
        <f>'1.1_RAW_Data_Orig'!AK40</f>
        <v>0</v>
      </c>
      <c r="AL40" s="98">
        <f>'1.1_RAW_Data_Orig'!AL40</f>
        <v>0</v>
      </c>
      <c r="AM40" s="97">
        <f>'1.1_RAW_Data_Orig'!AM40</f>
        <v>-14</v>
      </c>
      <c r="AN40" s="94"/>
      <c r="AO40" s="98">
        <f>'1.1_RAW_Data_Orig'!AO40</f>
        <v>0</v>
      </c>
      <c r="AP40" s="98">
        <f>'1.1_RAW_Data_Orig'!AP40</f>
        <v>0</v>
      </c>
      <c r="AQ40" s="98">
        <f>'1.1_RAW_Data_Orig'!AQ40</f>
        <v>0</v>
      </c>
      <c r="AR40" s="98">
        <f>'1.1_RAW_Data_Orig'!AR40</f>
        <v>0</v>
      </c>
      <c r="AS40" s="98">
        <f>'1.1_RAW_Data_Orig'!AS40</f>
        <v>0</v>
      </c>
      <c r="AT40" s="97">
        <f>'1.1_RAW_Data_Orig'!AT40</f>
        <v>0</v>
      </c>
      <c r="AU40" s="94"/>
      <c r="AV40" s="100">
        <f>'1.1_RAW_Data_Orig'!AV40</f>
        <v>0</v>
      </c>
      <c r="AW40" s="100">
        <f>'1.1_RAW_Data_Orig'!AW40</f>
        <v>0</v>
      </c>
      <c r="AX40" s="100">
        <f>'1.1_RAW_Data_Orig'!AX40</f>
        <v>0</v>
      </c>
      <c r="AY40" s="100">
        <f>'1.1_RAW_Data_Orig'!AY40</f>
        <v>0</v>
      </c>
      <c r="AZ40" s="100">
        <f>'1.1_RAW_Data_Orig'!AZ40</f>
        <v>0</v>
      </c>
      <c r="BA40" s="100">
        <f>'1.1_RAW_Data_Orig'!BA40</f>
        <v>0</v>
      </c>
    </row>
    <row r="41" spans="1:53" ht="14" thickBot="1" x14ac:dyDescent="0.35">
      <c r="A41" s="345"/>
      <c r="B41" s="171"/>
      <c r="C41" s="170"/>
      <c r="D41" s="96"/>
      <c r="E41" s="95" t="str">
        <f t="shared" si="0"/>
        <v>Very high</v>
      </c>
      <c r="F41" s="93">
        <f>'1.1_RAW_Data_Orig'!F41</f>
        <v>0</v>
      </c>
      <c r="G41" s="93">
        <f>'1.1_RAW_Data_Orig'!G41</f>
        <v>0</v>
      </c>
      <c r="H41" s="93">
        <f>'1.1_RAW_Data_Orig'!H41</f>
        <v>0</v>
      </c>
      <c r="I41" s="93">
        <f>'1.1_RAW_Data_Orig'!I41</f>
        <v>0</v>
      </c>
      <c r="J41" s="93">
        <f>'1.1_RAW_Data_Orig'!J41</f>
        <v>0</v>
      </c>
      <c r="K41" s="92">
        <f>'1.1_RAW_Data_Orig'!K41</f>
        <v>0</v>
      </c>
      <c r="M41" s="93">
        <f>'1.1_RAW_Data_Orig'!M41</f>
        <v>0</v>
      </c>
      <c r="N41" s="93">
        <f>'1.1_RAW_Data_Orig'!N41</f>
        <v>0</v>
      </c>
      <c r="O41" s="93">
        <f>'1.1_RAW_Data_Orig'!O41</f>
        <v>0</v>
      </c>
      <c r="P41" s="93">
        <f>'1.1_RAW_Data_Orig'!P41</f>
        <v>0</v>
      </c>
      <c r="Q41" s="93">
        <f>'1.1_RAW_Data_Orig'!Q41</f>
        <v>0</v>
      </c>
      <c r="R41" s="92">
        <f>'1.1_RAW_Data_Orig'!R41</f>
        <v>0</v>
      </c>
      <c r="T41" s="93">
        <f>'1.1_RAW_Data_Orig'!T41</f>
        <v>0</v>
      </c>
      <c r="U41" s="93">
        <f>'1.1_RAW_Data_Orig'!U41</f>
        <v>0</v>
      </c>
      <c r="V41" s="93">
        <f>'1.1_RAW_Data_Orig'!V41</f>
        <v>0</v>
      </c>
      <c r="W41" s="93">
        <f>'1.1_RAW_Data_Orig'!W41</f>
        <v>0</v>
      </c>
      <c r="X41" s="93">
        <f>'1.1_RAW_Data_Orig'!X41</f>
        <v>0</v>
      </c>
      <c r="Y41" s="92">
        <f>'1.1_RAW_Data_Orig'!Y41</f>
        <v>0</v>
      </c>
      <c r="AA41" s="93">
        <f>'1.1_RAW_Data_Orig'!AA41</f>
        <v>0</v>
      </c>
      <c r="AB41" s="93">
        <f>'1.1_RAW_Data_Orig'!AB41</f>
        <v>0</v>
      </c>
      <c r="AC41" s="93">
        <f>'1.1_RAW_Data_Orig'!AC41</f>
        <v>0</v>
      </c>
      <c r="AD41" s="93">
        <f>'1.1_RAW_Data_Orig'!AD41</f>
        <v>0</v>
      </c>
      <c r="AE41" s="93">
        <f>'1.1_RAW_Data_Orig'!AE41</f>
        <v>0</v>
      </c>
      <c r="AF41" s="92">
        <f>'1.1_RAW_Data_Orig'!AF41</f>
        <v>0</v>
      </c>
      <c r="AG41" s="94"/>
      <c r="AH41" s="93">
        <f>'1.1_RAW_Data_Orig'!AH41</f>
        <v>0</v>
      </c>
      <c r="AI41" s="93">
        <f>'1.1_RAW_Data_Orig'!AI41</f>
        <v>0</v>
      </c>
      <c r="AJ41" s="93">
        <f>'1.1_RAW_Data_Orig'!AJ41</f>
        <v>0</v>
      </c>
      <c r="AK41" s="93">
        <f>'1.1_RAW_Data_Orig'!AK41</f>
        <v>0</v>
      </c>
      <c r="AL41" s="93">
        <f>'1.1_RAW_Data_Orig'!AL41</f>
        <v>0</v>
      </c>
      <c r="AM41" s="92">
        <f>'1.1_RAW_Data_Orig'!AM41</f>
        <v>0</v>
      </c>
      <c r="AN41" s="94"/>
      <c r="AO41" s="93">
        <f>'1.1_RAW_Data_Orig'!AO41</f>
        <v>0</v>
      </c>
      <c r="AP41" s="93">
        <f>'1.1_RAW_Data_Orig'!AP41</f>
        <v>0</v>
      </c>
      <c r="AQ41" s="93">
        <f>'1.1_RAW_Data_Orig'!AQ41</f>
        <v>0</v>
      </c>
      <c r="AR41" s="93">
        <f>'1.1_RAW_Data_Orig'!AR41</f>
        <v>0</v>
      </c>
      <c r="AS41" s="93">
        <f>'1.1_RAW_Data_Orig'!AS41</f>
        <v>0</v>
      </c>
      <c r="AT41" s="92">
        <f>'1.1_RAW_Data_Orig'!AT41</f>
        <v>0</v>
      </c>
      <c r="AU41" s="94"/>
      <c r="AV41" s="100">
        <f>'1.1_RAW_Data_Orig'!AV41</f>
        <v>0</v>
      </c>
      <c r="AW41" s="100">
        <f>'1.1_RAW_Data_Orig'!AW41</f>
        <v>0</v>
      </c>
      <c r="AX41" s="100">
        <f>'1.1_RAW_Data_Orig'!AX41</f>
        <v>0</v>
      </c>
      <c r="AY41" s="100">
        <f>'1.1_RAW_Data_Orig'!AY41</f>
        <v>0</v>
      </c>
      <c r="AZ41" s="100">
        <f>'1.1_RAW_Data_Orig'!AZ41</f>
        <v>0</v>
      </c>
      <c r="BA41" s="100">
        <f>'1.1_RAW_Data_Orig'!BA41</f>
        <v>0</v>
      </c>
    </row>
    <row r="42" spans="1:53" ht="14" thickBot="1" x14ac:dyDescent="0.35">
      <c r="A42" s="346" t="str">
        <f>A38</f>
        <v>275KV Network</v>
      </c>
      <c r="B42" s="169">
        <v>2</v>
      </c>
      <c r="C42" s="168" t="s">
        <v>43</v>
      </c>
      <c r="D42" s="103" t="s">
        <v>58</v>
      </c>
      <c r="E42" s="102" t="str">
        <f t="shared" si="0"/>
        <v>Low</v>
      </c>
      <c r="F42" s="101">
        <f>'1.1_RAW_Data_Orig'!F42</f>
        <v>0</v>
      </c>
      <c r="G42" s="101">
        <f>'1.1_RAW_Data_Orig'!G42</f>
        <v>0</v>
      </c>
      <c r="H42" s="101">
        <f>'1.1_RAW_Data_Orig'!H42</f>
        <v>0</v>
      </c>
      <c r="I42" s="101">
        <f>'1.1_RAW_Data_Orig'!I42</f>
        <v>0</v>
      </c>
      <c r="J42" s="101">
        <f>'1.1_RAW_Data_Orig'!J42</f>
        <v>0</v>
      </c>
      <c r="K42" s="100">
        <f>'1.1_RAW_Data_Orig'!K42</f>
        <v>0</v>
      </c>
      <c r="M42" s="101">
        <f>'1.1_RAW_Data_Orig'!M42</f>
        <v>0</v>
      </c>
      <c r="N42" s="101">
        <f>'1.1_RAW_Data_Orig'!N42</f>
        <v>0</v>
      </c>
      <c r="O42" s="101">
        <f>'1.1_RAW_Data_Orig'!O42</f>
        <v>0</v>
      </c>
      <c r="P42" s="101">
        <f>'1.1_RAW_Data_Orig'!P42</f>
        <v>0</v>
      </c>
      <c r="Q42" s="101">
        <f>'1.1_RAW_Data_Orig'!Q42</f>
        <v>0</v>
      </c>
      <c r="R42" s="100">
        <f>'1.1_RAW_Data_Orig'!R42</f>
        <v>0</v>
      </c>
      <c r="T42" s="101">
        <f>'1.1_RAW_Data_Orig'!T42</f>
        <v>0</v>
      </c>
      <c r="U42" s="101">
        <f>'1.1_RAW_Data_Orig'!U42</f>
        <v>0</v>
      </c>
      <c r="V42" s="101">
        <f>'1.1_RAW_Data_Orig'!V42</f>
        <v>0</v>
      </c>
      <c r="W42" s="101">
        <f>'1.1_RAW_Data_Orig'!W42</f>
        <v>0</v>
      </c>
      <c r="X42" s="101">
        <f>'1.1_RAW_Data_Orig'!X42</f>
        <v>0</v>
      </c>
      <c r="Y42" s="100">
        <f>'1.1_RAW_Data_Orig'!Y42</f>
        <v>0</v>
      </c>
      <c r="AA42" s="101">
        <f>'1.1_RAW_Data_Orig'!AA42</f>
        <v>0</v>
      </c>
      <c r="AB42" s="101">
        <f>'1.1_RAW_Data_Orig'!AB42</f>
        <v>0</v>
      </c>
      <c r="AC42" s="101">
        <f>'1.1_RAW_Data_Orig'!AC42</f>
        <v>0</v>
      </c>
      <c r="AD42" s="101">
        <f>'1.1_RAW_Data_Orig'!AD42</f>
        <v>0</v>
      </c>
      <c r="AE42" s="101">
        <f>'1.1_RAW_Data_Orig'!AE42</f>
        <v>0</v>
      </c>
      <c r="AF42" s="100">
        <f>'1.1_RAW_Data_Orig'!AF42</f>
        <v>0</v>
      </c>
      <c r="AG42" s="94"/>
      <c r="AH42" s="101">
        <f>'1.1_RAW_Data_Orig'!AH42</f>
        <v>0</v>
      </c>
      <c r="AI42" s="101">
        <f>'1.1_RAW_Data_Orig'!AI42</f>
        <v>0</v>
      </c>
      <c r="AJ42" s="101">
        <f>'1.1_RAW_Data_Orig'!AJ42</f>
        <v>0</v>
      </c>
      <c r="AK42" s="101">
        <f>'1.1_RAW_Data_Orig'!AK42</f>
        <v>0</v>
      </c>
      <c r="AL42" s="101">
        <f>'1.1_RAW_Data_Orig'!AL42</f>
        <v>0</v>
      </c>
      <c r="AM42" s="100">
        <f>'1.1_RAW_Data_Orig'!AM42</f>
        <v>0</v>
      </c>
      <c r="AN42" s="94"/>
      <c r="AO42" s="101">
        <f>'1.1_RAW_Data_Orig'!AO42</f>
        <v>0</v>
      </c>
      <c r="AP42" s="101">
        <f>'1.1_RAW_Data_Orig'!AP42</f>
        <v>0</v>
      </c>
      <c r="AQ42" s="101">
        <f>'1.1_RAW_Data_Orig'!AQ42</f>
        <v>0</v>
      </c>
      <c r="AR42" s="101">
        <f>'1.1_RAW_Data_Orig'!AR42</f>
        <v>0</v>
      </c>
      <c r="AS42" s="101">
        <f>'1.1_RAW_Data_Orig'!AS42</f>
        <v>0</v>
      </c>
      <c r="AT42" s="100">
        <f>'1.1_RAW_Data_Orig'!AT42</f>
        <v>0</v>
      </c>
      <c r="AU42" s="94"/>
      <c r="AV42" s="100">
        <f>'1.1_RAW_Data_Orig'!AV42</f>
        <v>0</v>
      </c>
      <c r="AW42" s="100">
        <f>'1.1_RAW_Data_Orig'!AW42</f>
        <v>0</v>
      </c>
      <c r="AX42" s="100">
        <f>'1.1_RAW_Data_Orig'!AX42</f>
        <v>0</v>
      </c>
      <c r="AY42" s="100">
        <f>'1.1_RAW_Data_Orig'!AY42</f>
        <v>0</v>
      </c>
      <c r="AZ42" s="100">
        <f>'1.1_RAW_Data_Orig'!AZ42</f>
        <v>0</v>
      </c>
      <c r="BA42" s="100">
        <f>'1.1_RAW_Data_Orig'!BA42</f>
        <v>0</v>
      </c>
    </row>
    <row r="43" spans="1:53" ht="14" thickBot="1" x14ac:dyDescent="0.35">
      <c r="A43" s="345"/>
      <c r="B43" s="23"/>
      <c r="C43" s="133"/>
      <c r="D43" s="31"/>
      <c r="E43" s="99" t="str">
        <f t="shared" si="0"/>
        <v>Medium</v>
      </c>
      <c r="F43" s="98">
        <f>'1.1_RAW_Data_Orig'!F43</f>
        <v>27</v>
      </c>
      <c r="G43" s="98">
        <f>'1.1_RAW_Data_Orig'!G43</f>
        <v>3</v>
      </c>
      <c r="H43" s="98">
        <f>'1.1_RAW_Data_Orig'!H43</f>
        <v>0</v>
      </c>
      <c r="I43" s="98">
        <f>'1.1_RAW_Data_Orig'!I43</f>
        <v>20</v>
      </c>
      <c r="J43" s="98">
        <f>'1.1_RAW_Data_Orig'!J43</f>
        <v>2</v>
      </c>
      <c r="K43" s="97">
        <f>'1.1_RAW_Data_Orig'!K43</f>
        <v>2</v>
      </c>
      <c r="M43" s="98">
        <f>'1.1_RAW_Data_Orig'!M43</f>
        <v>27</v>
      </c>
      <c r="N43" s="98">
        <f>'1.1_RAW_Data_Orig'!N43</f>
        <v>3</v>
      </c>
      <c r="O43" s="98">
        <f>'1.1_RAW_Data_Orig'!O43</f>
        <v>1</v>
      </c>
      <c r="P43" s="98">
        <f>'1.1_RAW_Data_Orig'!P43</f>
        <v>6</v>
      </c>
      <c r="Q43" s="98">
        <f>'1.1_RAW_Data_Orig'!Q43</f>
        <v>9</v>
      </c>
      <c r="R43" s="97">
        <f>'1.1_RAW_Data_Orig'!R43</f>
        <v>8</v>
      </c>
      <c r="T43" s="98">
        <f>'1.1_RAW_Data_Orig'!T43</f>
        <v>27</v>
      </c>
      <c r="U43" s="98">
        <f>'1.1_RAW_Data_Orig'!U43</f>
        <v>2</v>
      </c>
      <c r="V43" s="98">
        <f>'1.1_RAW_Data_Orig'!V43</f>
        <v>1</v>
      </c>
      <c r="W43" s="98">
        <f>'1.1_RAW_Data_Orig'!W43</f>
        <v>6</v>
      </c>
      <c r="X43" s="98">
        <f>'1.1_RAW_Data_Orig'!X43</f>
        <v>9</v>
      </c>
      <c r="Y43" s="97">
        <f>'1.1_RAW_Data_Orig'!Y43</f>
        <v>9</v>
      </c>
      <c r="AA43" s="98">
        <f>'1.1_RAW_Data_Orig'!AA43</f>
        <v>0</v>
      </c>
      <c r="AB43" s="98">
        <f>'1.1_RAW_Data_Orig'!AB43</f>
        <v>1</v>
      </c>
      <c r="AC43" s="98">
        <f>'1.1_RAW_Data_Orig'!AC43</f>
        <v>0</v>
      </c>
      <c r="AD43" s="98">
        <f>'1.1_RAW_Data_Orig'!AD43</f>
        <v>0</v>
      </c>
      <c r="AE43" s="98">
        <f>'1.1_RAW_Data_Orig'!AE43</f>
        <v>0</v>
      </c>
      <c r="AF43" s="97">
        <f>'1.1_RAW_Data_Orig'!AF43</f>
        <v>-1</v>
      </c>
      <c r="AG43" s="94"/>
      <c r="AH43" s="98">
        <f>'1.1_RAW_Data_Orig'!AH43</f>
        <v>0</v>
      </c>
      <c r="AI43" s="98">
        <f>'1.1_RAW_Data_Orig'!AI43</f>
        <v>1</v>
      </c>
      <c r="AJ43" s="98">
        <f>'1.1_RAW_Data_Orig'!AJ43</f>
        <v>0</v>
      </c>
      <c r="AK43" s="98">
        <f>'1.1_RAW_Data_Orig'!AK43</f>
        <v>0</v>
      </c>
      <c r="AL43" s="98">
        <f>'1.1_RAW_Data_Orig'!AL43</f>
        <v>0</v>
      </c>
      <c r="AM43" s="97">
        <f>'1.1_RAW_Data_Orig'!AM43</f>
        <v>-1</v>
      </c>
      <c r="AN43" s="94"/>
      <c r="AO43" s="98">
        <f>'1.1_RAW_Data_Orig'!AO43</f>
        <v>0</v>
      </c>
      <c r="AP43" s="98">
        <f>'1.1_RAW_Data_Orig'!AP43</f>
        <v>0</v>
      </c>
      <c r="AQ43" s="98">
        <f>'1.1_RAW_Data_Orig'!AQ43</f>
        <v>0</v>
      </c>
      <c r="AR43" s="98">
        <f>'1.1_RAW_Data_Orig'!AR43</f>
        <v>0</v>
      </c>
      <c r="AS43" s="98">
        <f>'1.1_RAW_Data_Orig'!AS43</f>
        <v>0</v>
      </c>
      <c r="AT43" s="97">
        <f>'1.1_RAW_Data_Orig'!AT43</f>
        <v>0</v>
      </c>
      <c r="AU43" s="94"/>
      <c r="AV43" s="100">
        <f>'1.1_RAW_Data_Orig'!AV43</f>
        <v>0</v>
      </c>
      <c r="AW43" s="100">
        <f>'1.1_RAW_Data_Orig'!AW43</f>
        <v>0</v>
      </c>
      <c r="AX43" s="100">
        <f>'1.1_RAW_Data_Orig'!AX43</f>
        <v>0</v>
      </c>
      <c r="AY43" s="100">
        <f>'1.1_RAW_Data_Orig'!AY43</f>
        <v>0</v>
      </c>
      <c r="AZ43" s="100">
        <f>'1.1_RAW_Data_Orig'!AZ43</f>
        <v>0</v>
      </c>
      <c r="BA43" s="100">
        <f>'1.1_RAW_Data_Orig'!BA43</f>
        <v>0</v>
      </c>
    </row>
    <row r="44" spans="1:53" ht="14" thickBot="1" x14ac:dyDescent="0.35">
      <c r="A44" s="345"/>
      <c r="B44" s="23"/>
      <c r="C44" s="133"/>
      <c r="D44" s="31"/>
      <c r="E44" s="99" t="str">
        <f t="shared" si="0"/>
        <v>High</v>
      </c>
      <c r="F44" s="98">
        <f>'1.1_RAW_Data_Orig'!F44</f>
        <v>53</v>
      </c>
      <c r="G44" s="98">
        <f>'1.1_RAW_Data_Orig'!G44</f>
        <v>14</v>
      </c>
      <c r="H44" s="98">
        <f>'1.1_RAW_Data_Orig'!H44</f>
        <v>8</v>
      </c>
      <c r="I44" s="98">
        <f>'1.1_RAW_Data_Orig'!I44</f>
        <v>24</v>
      </c>
      <c r="J44" s="98">
        <f>'1.1_RAW_Data_Orig'!J44</f>
        <v>5</v>
      </c>
      <c r="K44" s="97">
        <f>'1.1_RAW_Data_Orig'!K44</f>
        <v>2</v>
      </c>
      <c r="M44" s="98">
        <f>'1.1_RAW_Data_Orig'!M44</f>
        <v>53</v>
      </c>
      <c r="N44" s="98">
        <f>'1.1_RAW_Data_Orig'!N44</f>
        <v>20</v>
      </c>
      <c r="O44" s="98">
        <f>'1.1_RAW_Data_Orig'!O44</f>
        <v>6</v>
      </c>
      <c r="P44" s="98">
        <f>'1.1_RAW_Data_Orig'!P44</f>
        <v>8</v>
      </c>
      <c r="Q44" s="98">
        <f>'1.1_RAW_Data_Orig'!Q44</f>
        <v>11</v>
      </c>
      <c r="R44" s="97">
        <f>'1.1_RAW_Data_Orig'!R44</f>
        <v>8</v>
      </c>
      <c r="T44" s="98">
        <f>'1.1_RAW_Data_Orig'!T44</f>
        <v>53</v>
      </c>
      <c r="U44" s="98">
        <f>'1.1_RAW_Data_Orig'!U44</f>
        <v>14</v>
      </c>
      <c r="V44" s="98">
        <f>'1.1_RAW_Data_Orig'!V44</f>
        <v>6</v>
      </c>
      <c r="W44" s="98">
        <f>'1.1_RAW_Data_Orig'!W44</f>
        <v>8</v>
      </c>
      <c r="X44" s="98">
        <f>'1.1_RAW_Data_Orig'!X44</f>
        <v>11</v>
      </c>
      <c r="Y44" s="97">
        <f>'1.1_RAW_Data_Orig'!Y44</f>
        <v>14</v>
      </c>
      <c r="AA44" s="98">
        <f>'1.1_RAW_Data_Orig'!AA44</f>
        <v>0</v>
      </c>
      <c r="AB44" s="98">
        <f>'1.1_RAW_Data_Orig'!AB44</f>
        <v>6</v>
      </c>
      <c r="AC44" s="98">
        <f>'1.1_RAW_Data_Orig'!AC44</f>
        <v>0</v>
      </c>
      <c r="AD44" s="98">
        <f>'1.1_RAW_Data_Orig'!AD44</f>
        <v>0</v>
      </c>
      <c r="AE44" s="98">
        <f>'1.1_RAW_Data_Orig'!AE44</f>
        <v>0</v>
      </c>
      <c r="AF44" s="97">
        <f>'1.1_RAW_Data_Orig'!AF44</f>
        <v>-6</v>
      </c>
      <c r="AG44" s="94"/>
      <c r="AH44" s="98">
        <f>'1.1_RAW_Data_Orig'!AH44</f>
        <v>0</v>
      </c>
      <c r="AI44" s="98">
        <f>'1.1_RAW_Data_Orig'!AI44</f>
        <v>6</v>
      </c>
      <c r="AJ44" s="98">
        <f>'1.1_RAW_Data_Orig'!AJ44</f>
        <v>0</v>
      </c>
      <c r="AK44" s="98">
        <f>'1.1_RAW_Data_Orig'!AK44</f>
        <v>0</v>
      </c>
      <c r="AL44" s="98">
        <f>'1.1_RAW_Data_Orig'!AL44</f>
        <v>0</v>
      </c>
      <c r="AM44" s="97">
        <f>'1.1_RAW_Data_Orig'!AM44</f>
        <v>-6</v>
      </c>
      <c r="AN44" s="94"/>
      <c r="AO44" s="98">
        <f>'1.1_RAW_Data_Orig'!AO44</f>
        <v>0</v>
      </c>
      <c r="AP44" s="98">
        <f>'1.1_RAW_Data_Orig'!AP44</f>
        <v>0</v>
      </c>
      <c r="AQ44" s="98">
        <f>'1.1_RAW_Data_Orig'!AQ44</f>
        <v>0</v>
      </c>
      <c r="AR44" s="98">
        <f>'1.1_RAW_Data_Orig'!AR44</f>
        <v>0</v>
      </c>
      <c r="AS44" s="98">
        <f>'1.1_RAW_Data_Orig'!AS44</f>
        <v>0</v>
      </c>
      <c r="AT44" s="97">
        <f>'1.1_RAW_Data_Orig'!AT44</f>
        <v>0</v>
      </c>
      <c r="AU44" s="94"/>
      <c r="AV44" s="100">
        <f>'1.1_RAW_Data_Orig'!AV44</f>
        <v>0</v>
      </c>
      <c r="AW44" s="100">
        <f>'1.1_RAW_Data_Orig'!AW44</f>
        <v>0</v>
      </c>
      <c r="AX44" s="100">
        <f>'1.1_RAW_Data_Orig'!AX44</f>
        <v>0</v>
      </c>
      <c r="AY44" s="100">
        <f>'1.1_RAW_Data_Orig'!AY44</f>
        <v>0</v>
      </c>
      <c r="AZ44" s="100">
        <f>'1.1_RAW_Data_Orig'!AZ44</f>
        <v>0</v>
      </c>
      <c r="BA44" s="100">
        <f>'1.1_RAW_Data_Orig'!BA44</f>
        <v>0</v>
      </c>
    </row>
    <row r="45" spans="1:53" ht="14" thickBot="1" x14ac:dyDescent="0.35">
      <c r="A45" s="345"/>
      <c r="B45" s="171"/>
      <c r="C45" s="170"/>
      <c r="D45" s="96"/>
      <c r="E45" s="95" t="str">
        <f t="shared" si="0"/>
        <v>Very high</v>
      </c>
      <c r="F45" s="93">
        <f>'1.1_RAW_Data_Orig'!F45</f>
        <v>0</v>
      </c>
      <c r="G45" s="93">
        <f>'1.1_RAW_Data_Orig'!G45</f>
        <v>0</v>
      </c>
      <c r="H45" s="93">
        <f>'1.1_RAW_Data_Orig'!H45</f>
        <v>0</v>
      </c>
      <c r="I45" s="93">
        <f>'1.1_RAW_Data_Orig'!I45</f>
        <v>0</v>
      </c>
      <c r="J45" s="93">
        <f>'1.1_RAW_Data_Orig'!J45</f>
        <v>0</v>
      </c>
      <c r="K45" s="92">
        <f>'1.1_RAW_Data_Orig'!K45</f>
        <v>0</v>
      </c>
      <c r="M45" s="93">
        <f>'1.1_RAW_Data_Orig'!M45</f>
        <v>0</v>
      </c>
      <c r="N45" s="93">
        <f>'1.1_RAW_Data_Orig'!N45</f>
        <v>0</v>
      </c>
      <c r="O45" s="93">
        <f>'1.1_RAW_Data_Orig'!O45</f>
        <v>0</v>
      </c>
      <c r="P45" s="93">
        <f>'1.1_RAW_Data_Orig'!P45</f>
        <v>0</v>
      </c>
      <c r="Q45" s="93">
        <f>'1.1_RAW_Data_Orig'!Q45</f>
        <v>0</v>
      </c>
      <c r="R45" s="92">
        <f>'1.1_RAW_Data_Orig'!R45</f>
        <v>0</v>
      </c>
      <c r="T45" s="93">
        <f>'1.1_RAW_Data_Orig'!T45</f>
        <v>0</v>
      </c>
      <c r="U45" s="93">
        <f>'1.1_RAW_Data_Orig'!U45</f>
        <v>0</v>
      </c>
      <c r="V45" s="93">
        <f>'1.1_RAW_Data_Orig'!V45</f>
        <v>0</v>
      </c>
      <c r="W45" s="93">
        <f>'1.1_RAW_Data_Orig'!W45</f>
        <v>0</v>
      </c>
      <c r="X45" s="93">
        <f>'1.1_RAW_Data_Orig'!X45</f>
        <v>0</v>
      </c>
      <c r="Y45" s="92">
        <f>'1.1_RAW_Data_Orig'!Y45</f>
        <v>0</v>
      </c>
      <c r="AA45" s="93">
        <f>'1.1_RAW_Data_Orig'!AA45</f>
        <v>0</v>
      </c>
      <c r="AB45" s="93">
        <f>'1.1_RAW_Data_Orig'!AB45</f>
        <v>0</v>
      </c>
      <c r="AC45" s="93">
        <f>'1.1_RAW_Data_Orig'!AC45</f>
        <v>0</v>
      </c>
      <c r="AD45" s="93">
        <f>'1.1_RAW_Data_Orig'!AD45</f>
        <v>0</v>
      </c>
      <c r="AE45" s="93">
        <f>'1.1_RAW_Data_Orig'!AE45</f>
        <v>0</v>
      </c>
      <c r="AF45" s="92">
        <f>'1.1_RAW_Data_Orig'!AF45</f>
        <v>0</v>
      </c>
      <c r="AG45" s="94"/>
      <c r="AH45" s="93">
        <f>'1.1_RAW_Data_Orig'!AH45</f>
        <v>0</v>
      </c>
      <c r="AI45" s="93">
        <f>'1.1_RAW_Data_Orig'!AI45</f>
        <v>0</v>
      </c>
      <c r="AJ45" s="93">
        <f>'1.1_RAW_Data_Orig'!AJ45</f>
        <v>0</v>
      </c>
      <c r="AK45" s="93">
        <f>'1.1_RAW_Data_Orig'!AK45</f>
        <v>0</v>
      </c>
      <c r="AL45" s="93">
        <f>'1.1_RAW_Data_Orig'!AL45</f>
        <v>0</v>
      </c>
      <c r="AM45" s="92">
        <f>'1.1_RAW_Data_Orig'!AM45</f>
        <v>0</v>
      </c>
      <c r="AN45" s="94"/>
      <c r="AO45" s="93">
        <f>'1.1_RAW_Data_Orig'!AO45</f>
        <v>0</v>
      </c>
      <c r="AP45" s="93">
        <f>'1.1_RAW_Data_Orig'!AP45</f>
        <v>0</v>
      </c>
      <c r="AQ45" s="93">
        <f>'1.1_RAW_Data_Orig'!AQ45</f>
        <v>0</v>
      </c>
      <c r="AR45" s="93">
        <f>'1.1_RAW_Data_Orig'!AR45</f>
        <v>0</v>
      </c>
      <c r="AS45" s="93">
        <f>'1.1_RAW_Data_Orig'!AS45</f>
        <v>0</v>
      </c>
      <c r="AT45" s="92">
        <f>'1.1_RAW_Data_Orig'!AT45</f>
        <v>0</v>
      </c>
      <c r="AU45" s="94"/>
      <c r="AV45" s="100">
        <f>'1.1_RAW_Data_Orig'!AV45</f>
        <v>0</v>
      </c>
      <c r="AW45" s="100">
        <f>'1.1_RAW_Data_Orig'!AW45</f>
        <v>0</v>
      </c>
      <c r="AX45" s="100">
        <f>'1.1_RAW_Data_Orig'!AX45</f>
        <v>0</v>
      </c>
      <c r="AY45" s="100">
        <f>'1.1_RAW_Data_Orig'!AY45</f>
        <v>0</v>
      </c>
      <c r="AZ45" s="100">
        <f>'1.1_RAW_Data_Orig'!AZ45</f>
        <v>0</v>
      </c>
      <c r="BA45" s="100">
        <f>'1.1_RAW_Data_Orig'!BA45</f>
        <v>0</v>
      </c>
    </row>
    <row r="46" spans="1:53" ht="14" thickBot="1" x14ac:dyDescent="0.35">
      <c r="A46" s="346" t="str">
        <f>A42</f>
        <v>275KV Network</v>
      </c>
      <c r="B46" s="169">
        <v>3</v>
      </c>
      <c r="C46" s="168" t="s">
        <v>44</v>
      </c>
      <c r="D46" s="103" t="s">
        <v>58</v>
      </c>
      <c r="E46" s="102" t="str">
        <f t="shared" ref="E46:E77" si="1">E42</f>
        <v>Low</v>
      </c>
      <c r="F46" s="101">
        <f>'1.1_RAW_Data_Orig'!F46</f>
        <v>0</v>
      </c>
      <c r="G46" s="101">
        <f>'1.1_RAW_Data_Orig'!G46</f>
        <v>0</v>
      </c>
      <c r="H46" s="101">
        <f>'1.1_RAW_Data_Orig'!H46</f>
        <v>0</v>
      </c>
      <c r="I46" s="101">
        <f>'1.1_RAW_Data_Orig'!I46</f>
        <v>0</v>
      </c>
      <c r="J46" s="101">
        <f>'1.1_RAW_Data_Orig'!J46</f>
        <v>0</v>
      </c>
      <c r="K46" s="100">
        <f>'1.1_RAW_Data_Orig'!K46</f>
        <v>0</v>
      </c>
      <c r="M46" s="101">
        <f>'1.1_RAW_Data_Orig'!M46</f>
        <v>0</v>
      </c>
      <c r="N46" s="101">
        <f>'1.1_RAW_Data_Orig'!N46</f>
        <v>0</v>
      </c>
      <c r="O46" s="101">
        <f>'1.1_RAW_Data_Orig'!O46</f>
        <v>0</v>
      </c>
      <c r="P46" s="101">
        <f>'1.1_RAW_Data_Orig'!P46</f>
        <v>0</v>
      </c>
      <c r="Q46" s="101">
        <f>'1.1_RAW_Data_Orig'!Q46</f>
        <v>0</v>
      </c>
      <c r="R46" s="100">
        <f>'1.1_RAW_Data_Orig'!R46</f>
        <v>0</v>
      </c>
      <c r="T46" s="101">
        <f>'1.1_RAW_Data_Orig'!T46</f>
        <v>0</v>
      </c>
      <c r="U46" s="101">
        <f>'1.1_RAW_Data_Orig'!U46</f>
        <v>0</v>
      </c>
      <c r="V46" s="101">
        <f>'1.1_RAW_Data_Orig'!V46</f>
        <v>0</v>
      </c>
      <c r="W46" s="101">
        <f>'1.1_RAW_Data_Orig'!W46</f>
        <v>0</v>
      </c>
      <c r="X46" s="101">
        <f>'1.1_RAW_Data_Orig'!X46</f>
        <v>0</v>
      </c>
      <c r="Y46" s="100">
        <f>'1.1_RAW_Data_Orig'!Y46</f>
        <v>0</v>
      </c>
      <c r="AA46" s="101">
        <f>'1.1_RAW_Data_Orig'!AA46</f>
        <v>0</v>
      </c>
      <c r="AB46" s="101">
        <f>'1.1_RAW_Data_Orig'!AB46</f>
        <v>0</v>
      </c>
      <c r="AC46" s="101">
        <f>'1.1_RAW_Data_Orig'!AC46</f>
        <v>0</v>
      </c>
      <c r="AD46" s="101">
        <f>'1.1_RAW_Data_Orig'!AD46</f>
        <v>0</v>
      </c>
      <c r="AE46" s="101">
        <f>'1.1_RAW_Data_Orig'!AE46</f>
        <v>0</v>
      </c>
      <c r="AF46" s="100">
        <f>'1.1_RAW_Data_Orig'!AF46</f>
        <v>0</v>
      </c>
      <c r="AG46" s="94"/>
      <c r="AH46" s="101">
        <f>'1.1_RAW_Data_Orig'!AH46</f>
        <v>0</v>
      </c>
      <c r="AI46" s="101">
        <f>'1.1_RAW_Data_Orig'!AI46</f>
        <v>0</v>
      </c>
      <c r="AJ46" s="101">
        <f>'1.1_RAW_Data_Orig'!AJ46</f>
        <v>0</v>
      </c>
      <c r="AK46" s="101">
        <f>'1.1_RAW_Data_Orig'!AK46</f>
        <v>0</v>
      </c>
      <c r="AL46" s="101">
        <f>'1.1_RAW_Data_Orig'!AL46</f>
        <v>0</v>
      </c>
      <c r="AM46" s="100">
        <f>'1.1_RAW_Data_Orig'!AM46</f>
        <v>0</v>
      </c>
      <c r="AN46" s="94"/>
      <c r="AO46" s="101">
        <f>'1.1_RAW_Data_Orig'!AO46</f>
        <v>0</v>
      </c>
      <c r="AP46" s="101">
        <f>'1.1_RAW_Data_Orig'!AP46</f>
        <v>0</v>
      </c>
      <c r="AQ46" s="101">
        <f>'1.1_RAW_Data_Orig'!AQ46</f>
        <v>0</v>
      </c>
      <c r="AR46" s="101">
        <f>'1.1_RAW_Data_Orig'!AR46</f>
        <v>0</v>
      </c>
      <c r="AS46" s="101">
        <f>'1.1_RAW_Data_Orig'!AS46</f>
        <v>0</v>
      </c>
      <c r="AT46" s="100">
        <f>'1.1_RAW_Data_Orig'!AT46</f>
        <v>0</v>
      </c>
      <c r="AU46" s="94"/>
      <c r="AV46" s="100">
        <f>'1.1_RAW_Data_Orig'!AV46</f>
        <v>0</v>
      </c>
      <c r="AW46" s="100">
        <f>'1.1_RAW_Data_Orig'!AW46</f>
        <v>0</v>
      </c>
      <c r="AX46" s="100">
        <f>'1.1_RAW_Data_Orig'!AX46</f>
        <v>0</v>
      </c>
      <c r="AY46" s="100">
        <f>'1.1_RAW_Data_Orig'!AY46</f>
        <v>0</v>
      </c>
      <c r="AZ46" s="100">
        <f>'1.1_RAW_Data_Orig'!AZ46</f>
        <v>0</v>
      </c>
      <c r="BA46" s="100">
        <f>'1.1_RAW_Data_Orig'!BA46</f>
        <v>0</v>
      </c>
    </row>
    <row r="47" spans="1:53" ht="14" thickBot="1" x14ac:dyDescent="0.35">
      <c r="A47" s="345"/>
      <c r="B47" s="23"/>
      <c r="C47" s="133"/>
      <c r="D47" s="31"/>
      <c r="E47" s="99" t="str">
        <f t="shared" si="1"/>
        <v>Medium</v>
      </c>
      <c r="F47" s="98">
        <f>'1.1_RAW_Data_Orig'!F47</f>
        <v>2</v>
      </c>
      <c r="G47" s="98">
        <f>'1.1_RAW_Data_Orig'!G47</f>
        <v>0</v>
      </c>
      <c r="H47" s="98">
        <f>'1.1_RAW_Data_Orig'!H47</f>
        <v>0</v>
      </c>
      <c r="I47" s="98">
        <f>'1.1_RAW_Data_Orig'!I47</f>
        <v>1</v>
      </c>
      <c r="J47" s="98">
        <f>'1.1_RAW_Data_Orig'!J47</f>
        <v>1</v>
      </c>
      <c r="K47" s="97">
        <f>'1.1_RAW_Data_Orig'!K47</f>
        <v>0</v>
      </c>
      <c r="M47" s="98">
        <f>'1.1_RAW_Data_Orig'!M47</f>
        <v>2</v>
      </c>
      <c r="N47" s="98">
        <f>'1.1_RAW_Data_Orig'!N47</f>
        <v>2</v>
      </c>
      <c r="O47" s="98">
        <f>'1.1_RAW_Data_Orig'!O47</f>
        <v>0</v>
      </c>
      <c r="P47" s="98">
        <f>'1.1_RAW_Data_Orig'!P47</f>
        <v>0</v>
      </c>
      <c r="Q47" s="98">
        <f>'1.1_RAW_Data_Orig'!Q47</f>
        <v>0</v>
      </c>
      <c r="R47" s="97">
        <f>'1.1_RAW_Data_Orig'!R47</f>
        <v>0</v>
      </c>
      <c r="T47" s="98">
        <f>'1.1_RAW_Data_Orig'!T47</f>
        <v>2</v>
      </c>
      <c r="U47" s="98">
        <f>'1.1_RAW_Data_Orig'!U47</f>
        <v>0</v>
      </c>
      <c r="V47" s="98">
        <f>'1.1_RAW_Data_Orig'!V47</f>
        <v>0</v>
      </c>
      <c r="W47" s="98">
        <f>'1.1_RAW_Data_Orig'!W47</f>
        <v>0</v>
      </c>
      <c r="X47" s="98">
        <f>'1.1_RAW_Data_Orig'!X47</f>
        <v>0</v>
      </c>
      <c r="Y47" s="97">
        <f>'1.1_RAW_Data_Orig'!Y47</f>
        <v>2</v>
      </c>
      <c r="AA47" s="98">
        <f>'1.1_RAW_Data_Orig'!AA47</f>
        <v>0</v>
      </c>
      <c r="AB47" s="98">
        <f>'1.1_RAW_Data_Orig'!AB47</f>
        <v>2</v>
      </c>
      <c r="AC47" s="98">
        <f>'1.1_RAW_Data_Orig'!AC47</f>
        <v>0</v>
      </c>
      <c r="AD47" s="98">
        <f>'1.1_RAW_Data_Orig'!AD47</f>
        <v>0</v>
      </c>
      <c r="AE47" s="98">
        <f>'1.1_RAW_Data_Orig'!AE47</f>
        <v>0</v>
      </c>
      <c r="AF47" s="97">
        <f>'1.1_RAW_Data_Orig'!AF47</f>
        <v>-2</v>
      </c>
      <c r="AG47" s="94"/>
      <c r="AH47" s="98">
        <f>'1.1_RAW_Data_Orig'!AH47</f>
        <v>0</v>
      </c>
      <c r="AI47" s="98">
        <f>'1.1_RAW_Data_Orig'!AI47</f>
        <v>2</v>
      </c>
      <c r="AJ47" s="98">
        <f>'1.1_RAW_Data_Orig'!AJ47</f>
        <v>0</v>
      </c>
      <c r="AK47" s="98">
        <f>'1.1_RAW_Data_Orig'!AK47</f>
        <v>0</v>
      </c>
      <c r="AL47" s="98">
        <f>'1.1_RAW_Data_Orig'!AL47</f>
        <v>0</v>
      </c>
      <c r="AM47" s="97">
        <f>'1.1_RAW_Data_Orig'!AM47</f>
        <v>-2</v>
      </c>
      <c r="AN47" s="94"/>
      <c r="AO47" s="98">
        <f>'1.1_RAW_Data_Orig'!AO47</f>
        <v>0</v>
      </c>
      <c r="AP47" s="98">
        <f>'1.1_RAW_Data_Orig'!AP47</f>
        <v>0</v>
      </c>
      <c r="AQ47" s="98">
        <f>'1.1_RAW_Data_Orig'!AQ47</f>
        <v>0</v>
      </c>
      <c r="AR47" s="98">
        <f>'1.1_RAW_Data_Orig'!AR47</f>
        <v>0</v>
      </c>
      <c r="AS47" s="98">
        <f>'1.1_RAW_Data_Orig'!AS47</f>
        <v>0</v>
      </c>
      <c r="AT47" s="97">
        <f>'1.1_RAW_Data_Orig'!AT47</f>
        <v>0</v>
      </c>
      <c r="AU47" s="94"/>
      <c r="AV47" s="100">
        <f>'1.1_RAW_Data_Orig'!AV47</f>
        <v>0</v>
      </c>
      <c r="AW47" s="100">
        <f>'1.1_RAW_Data_Orig'!AW47</f>
        <v>0</v>
      </c>
      <c r="AX47" s="100">
        <f>'1.1_RAW_Data_Orig'!AX47</f>
        <v>0</v>
      </c>
      <c r="AY47" s="100">
        <f>'1.1_RAW_Data_Orig'!AY47</f>
        <v>0</v>
      </c>
      <c r="AZ47" s="100">
        <f>'1.1_RAW_Data_Orig'!AZ47</f>
        <v>0</v>
      </c>
      <c r="BA47" s="100">
        <f>'1.1_RAW_Data_Orig'!BA47</f>
        <v>0</v>
      </c>
    </row>
    <row r="48" spans="1:53" ht="14" thickBot="1" x14ac:dyDescent="0.35">
      <c r="A48" s="345"/>
      <c r="B48" s="23"/>
      <c r="C48" s="133"/>
      <c r="D48" s="31"/>
      <c r="E48" s="99" t="str">
        <f t="shared" si="1"/>
        <v>High</v>
      </c>
      <c r="F48" s="98">
        <f>'1.1_RAW_Data_Orig'!F48</f>
        <v>11</v>
      </c>
      <c r="G48" s="98">
        <f>'1.1_RAW_Data_Orig'!G48</f>
        <v>0</v>
      </c>
      <c r="H48" s="98">
        <f>'1.1_RAW_Data_Orig'!H48</f>
        <v>0</v>
      </c>
      <c r="I48" s="98">
        <f>'1.1_RAW_Data_Orig'!I48</f>
        <v>2</v>
      </c>
      <c r="J48" s="98">
        <f>'1.1_RAW_Data_Orig'!J48</f>
        <v>9</v>
      </c>
      <c r="K48" s="97">
        <f>'1.1_RAW_Data_Orig'!K48</f>
        <v>0</v>
      </c>
      <c r="M48" s="98">
        <f>'1.1_RAW_Data_Orig'!M48</f>
        <v>11</v>
      </c>
      <c r="N48" s="98">
        <f>'1.1_RAW_Data_Orig'!N48</f>
        <v>6</v>
      </c>
      <c r="O48" s="98">
        <f>'1.1_RAW_Data_Orig'!O48</f>
        <v>0</v>
      </c>
      <c r="P48" s="98">
        <f>'1.1_RAW_Data_Orig'!P48</f>
        <v>0</v>
      </c>
      <c r="Q48" s="98">
        <f>'1.1_RAW_Data_Orig'!Q48</f>
        <v>0</v>
      </c>
      <c r="R48" s="97">
        <f>'1.1_RAW_Data_Orig'!R48</f>
        <v>5</v>
      </c>
      <c r="T48" s="98">
        <f>'1.1_RAW_Data_Orig'!T48</f>
        <v>11</v>
      </c>
      <c r="U48" s="98">
        <f>'1.1_RAW_Data_Orig'!U48</f>
        <v>0</v>
      </c>
      <c r="V48" s="98">
        <f>'1.1_RAW_Data_Orig'!V48</f>
        <v>0</v>
      </c>
      <c r="W48" s="98">
        <f>'1.1_RAW_Data_Orig'!W48</f>
        <v>0</v>
      </c>
      <c r="X48" s="98">
        <f>'1.1_RAW_Data_Orig'!X48</f>
        <v>0</v>
      </c>
      <c r="Y48" s="97">
        <f>'1.1_RAW_Data_Orig'!Y48</f>
        <v>11</v>
      </c>
      <c r="AA48" s="98">
        <f>'1.1_RAW_Data_Orig'!AA48</f>
        <v>0</v>
      </c>
      <c r="AB48" s="98">
        <f>'1.1_RAW_Data_Orig'!AB48</f>
        <v>6</v>
      </c>
      <c r="AC48" s="98">
        <f>'1.1_RAW_Data_Orig'!AC48</f>
        <v>0</v>
      </c>
      <c r="AD48" s="98">
        <f>'1.1_RAW_Data_Orig'!AD48</f>
        <v>0</v>
      </c>
      <c r="AE48" s="98">
        <f>'1.1_RAW_Data_Orig'!AE48</f>
        <v>0</v>
      </c>
      <c r="AF48" s="97">
        <f>'1.1_RAW_Data_Orig'!AF48</f>
        <v>-6</v>
      </c>
      <c r="AG48" s="94"/>
      <c r="AH48" s="98">
        <f>'1.1_RAW_Data_Orig'!AH48</f>
        <v>0</v>
      </c>
      <c r="AI48" s="98">
        <f>'1.1_RAW_Data_Orig'!AI48</f>
        <v>6</v>
      </c>
      <c r="AJ48" s="98">
        <f>'1.1_RAW_Data_Orig'!AJ48</f>
        <v>0</v>
      </c>
      <c r="AK48" s="98">
        <f>'1.1_RAW_Data_Orig'!AK48</f>
        <v>0</v>
      </c>
      <c r="AL48" s="98">
        <f>'1.1_RAW_Data_Orig'!AL48</f>
        <v>0</v>
      </c>
      <c r="AM48" s="97">
        <f>'1.1_RAW_Data_Orig'!AM48</f>
        <v>-6</v>
      </c>
      <c r="AN48" s="94"/>
      <c r="AO48" s="98">
        <f>'1.1_RAW_Data_Orig'!AO48</f>
        <v>0</v>
      </c>
      <c r="AP48" s="98">
        <f>'1.1_RAW_Data_Orig'!AP48</f>
        <v>0</v>
      </c>
      <c r="AQ48" s="98">
        <f>'1.1_RAW_Data_Orig'!AQ48</f>
        <v>0</v>
      </c>
      <c r="AR48" s="98">
        <f>'1.1_RAW_Data_Orig'!AR48</f>
        <v>0</v>
      </c>
      <c r="AS48" s="98">
        <f>'1.1_RAW_Data_Orig'!AS48</f>
        <v>0</v>
      </c>
      <c r="AT48" s="97">
        <f>'1.1_RAW_Data_Orig'!AT48</f>
        <v>0</v>
      </c>
      <c r="AU48" s="94"/>
      <c r="AV48" s="100">
        <f>'1.1_RAW_Data_Orig'!AV48</f>
        <v>0</v>
      </c>
      <c r="AW48" s="100">
        <f>'1.1_RAW_Data_Orig'!AW48</f>
        <v>0</v>
      </c>
      <c r="AX48" s="100">
        <f>'1.1_RAW_Data_Orig'!AX48</f>
        <v>0</v>
      </c>
      <c r="AY48" s="100">
        <f>'1.1_RAW_Data_Orig'!AY48</f>
        <v>0</v>
      </c>
      <c r="AZ48" s="100">
        <f>'1.1_RAW_Data_Orig'!AZ48</f>
        <v>0</v>
      </c>
      <c r="BA48" s="100">
        <f>'1.1_RAW_Data_Orig'!BA48</f>
        <v>0</v>
      </c>
    </row>
    <row r="49" spans="1:53" ht="14" thickBot="1" x14ac:dyDescent="0.35">
      <c r="A49" s="345"/>
      <c r="B49" s="171"/>
      <c r="C49" s="170"/>
      <c r="D49" s="96"/>
      <c r="E49" s="95" t="str">
        <f t="shared" si="1"/>
        <v>Very high</v>
      </c>
      <c r="F49" s="93">
        <f>'1.1_RAW_Data_Orig'!F49</f>
        <v>0</v>
      </c>
      <c r="G49" s="93">
        <f>'1.1_RAW_Data_Orig'!G49</f>
        <v>0</v>
      </c>
      <c r="H49" s="93">
        <f>'1.1_RAW_Data_Orig'!H49</f>
        <v>0</v>
      </c>
      <c r="I49" s="93">
        <f>'1.1_RAW_Data_Orig'!I49</f>
        <v>0</v>
      </c>
      <c r="J49" s="93">
        <f>'1.1_RAW_Data_Orig'!J49</f>
        <v>0</v>
      </c>
      <c r="K49" s="92">
        <f>'1.1_RAW_Data_Orig'!K49</f>
        <v>0</v>
      </c>
      <c r="M49" s="93">
        <f>'1.1_RAW_Data_Orig'!M49</f>
        <v>0</v>
      </c>
      <c r="N49" s="93">
        <f>'1.1_RAW_Data_Orig'!N49</f>
        <v>0</v>
      </c>
      <c r="O49" s="93">
        <f>'1.1_RAW_Data_Orig'!O49</f>
        <v>0</v>
      </c>
      <c r="P49" s="93">
        <f>'1.1_RAW_Data_Orig'!P49</f>
        <v>0</v>
      </c>
      <c r="Q49" s="93">
        <f>'1.1_RAW_Data_Orig'!Q49</f>
        <v>0</v>
      </c>
      <c r="R49" s="92">
        <f>'1.1_RAW_Data_Orig'!R49</f>
        <v>0</v>
      </c>
      <c r="T49" s="93">
        <f>'1.1_RAW_Data_Orig'!T49</f>
        <v>0</v>
      </c>
      <c r="U49" s="93">
        <f>'1.1_RAW_Data_Orig'!U49</f>
        <v>0</v>
      </c>
      <c r="V49" s="93">
        <f>'1.1_RAW_Data_Orig'!V49</f>
        <v>0</v>
      </c>
      <c r="W49" s="93">
        <f>'1.1_RAW_Data_Orig'!W49</f>
        <v>0</v>
      </c>
      <c r="X49" s="93">
        <f>'1.1_RAW_Data_Orig'!X49</f>
        <v>0</v>
      </c>
      <c r="Y49" s="92">
        <f>'1.1_RAW_Data_Orig'!Y49</f>
        <v>0</v>
      </c>
      <c r="AA49" s="93">
        <f>'1.1_RAW_Data_Orig'!AA49</f>
        <v>0</v>
      </c>
      <c r="AB49" s="93">
        <f>'1.1_RAW_Data_Orig'!AB49</f>
        <v>0</v>
      </c>
      <c r="AC49" s="93">
        <f>'1.1_RAW_Data_Orig'!AC49</f>
        <v>0</v>
      </c>
      <c r="AD49" s="93">
        <f>'1.1_RAW_Data_Orig'!AD49</f>
        <v>0</v>
      </c>
      <c r="AE49" s="93">
        <f>'1.1_RAW_Data_Orig'!AE49</f>
        <v>0</v>
      </c>
      <c r="AF49" s="92">
        <f>'1.1_RAW_Data_Orig'!AF49</f>
        <v>0</v>
      </c>
      <c r="AG49" s="94"/>
      <c r="AH49" s="93">
        <f>'1.1_RAW_Data_Orig'!AH49</f>
        <v>0</v>
      </c>
      <c r="AI49" s="93">
        <f>'1.1_RAW_Data_Orig'!AI49</f>
        <v>0</v>
      </c>
      <c r="AJ49" s="93">
        <f>'1.1_RAW_Data_Orig'!AJ49</f>
        <v>0</v>
      </c>
      <c r="AK49" s="93">
        <f>'1.1_RAW_Data_Orig'!AK49</f>
        <v>0</v>
      </c>
      <c r="AL49" s="93">
        <f>'1.1_RAW_Data_Orig'!AL49</f>
        <v>0</v>
      </c>
      <c r="AM49" s="92">
        <f>'1.1_RAW_Data_Orig'!AM49</f>
        <v>0</v>
      </c>
      <c r="AN49" s="94"/>
      <c r="AO49" s="93">
        <f>'1.1_RAW_Data_Orig'!AO49</f>
        <v>0</v>
      </c>
      <c r="AP49" s="93">
        <f>'1.1_RAW_Data_Orig'!AP49</f>
        <v>0</v>
      </c>
      <c r="AQ49" s="93">
        <f>'1.1_RAW_Data_Orig'!AQ49</f>
        <v>0</v>
      </c>
      <c r="AR49" s="93">
        <f>'1.1_RAW_Data_Orig'!AR49</f>
        <v>0</v>
      </c>
      <c r="AS49" s="93">
        <f>'1.1_RAW_Data_Orig'!AS49</f>
        <v>0</v>
      </c>
      <c r="AT49" s="92">
        <f>'1.1_RAW_Data_Orig'!AT49</f>
        <v>0</v>
      </c>
      <c r="AU49" s="94"/>
      <c r="AV49" s="100">
        <f>'1.1_RAW_Data_Orig'!AV49</f>
        <v>0</v>
      </c>
      <c r="AW49" s="100">
        <f>'1.1_RAW_Data_Orig'!AW49</f>
        <v>0</v>
      </c>
      <c r="AX49" s="100">
        <f>'1.1_RAW_Data_Orig'!AX49</f>
        <v>0</v>
      </c>
      <c r="AY49" s="100">
        <f>'1.1_RAW_Data_Orig'!AY49</f>
        <v>0</v>
      </c>
      <c r="AZ49" s="100">
        <f>'1.1_RAW_Data_Orig'!AZ49</f>
        <v>0</v>
      </c>
      <c r="BA49" s="100">
        <f>'1.1_RAW_Data_Orig'!BA49</f>
        <v>0</v>
      </c>
    </row>
    <row r="50" spans="1:53" ht="14" thickBot="1" x14ac:dyDescent="0.35">
      <c r="A50" s="346" t="str">
        <f>A46</f>
        <v>275KV Network</v>
      </c>
      <c r="B50" s="169">
        <v>4</v>
      </c>
      <c r="C50" s="168" t="s">
        <v>45</v>
      </c>
      <c r="D50" s="103" t="s">
        <v>58</v>
      </c>
      <c r="E50" s="102" t="str">
        <f t="shared" si="1"/>
        <v>Low</v>
      </c>
      <c r="F50" s="101">
        <f>'1.1_RAW_Data_Orig'!F50</f>
        <v>39.200000000000003</v>
      </c>
      <c r="G50" s="101">
        <f>'1.1_RAW_Data_Orig'!G50</f>
        <v>39.200000000000003</v>
      </c>
      <c r="H50" s="101">
        <f>'1.1_RAW_Data_Orig'!H50</f>
        <v>0</v>
      </c>
      <c r="I50" s="101">
        <f>'1.1_RAW_Data_Orig'!I50</f>
        <v>0</v>
      </c>
      <c r="J50" s="101">
        <f>'1.1_RAW_Data_Orig'!J50</f>
        <v>0</v>
      </c>
      <c r="K50" s="100">
        <f>'1.1_RAW_Data_Orig'!K50</f>
        <v>0</v>
      </c>
      <c r="M50" s="101">
        <f>'1.1_RAW_Data_Orig'!M50</f>
        <v>39.200000000000003</v>
      </c>
      <c r="N50" s="101">
        <f>'1.1_RAW_Data_Orig'!N50</f>
        <v>39.200000000000003</v>
      </c>
      <c r="O50" s="101">
        <f>'1.1_RAW_Data_Orig'!O50</f>
        <v>0</v>
      </c>
      <c r="P50" s="101">
        <f>'1.1_RAW_Data_Orig'!P50</f>
        <v>0</v>
      </c>
      <c r="Q50" s="101">
        <f>'1.1_RAW_Data_Orig'!Q50</f>
        <v>0</v>
      </c>
      <c r="R50" s="100">
        <f>'1.1_RAW_Data_Orig'!R50</f>
        <v>0</v>
      </c>
      <c r="T50" s="101">
        <f>'1.1_RAW_Data_Orig'!T50</f>
        <v>39.200000000000003</v>
      </c>
      <c r="U50" s="101">
        <f>'1.1_RAW_Data_Orig'!U50</f>
        <v>39.200000000000003</v>
      </c>
      <c r="V50" s="101">
        <f>'1.1_RAW_Data_Orig'!V50</f>
        <v>0</v>
      </c>
      <c r="W50" s="101">
        <f>'1.1_RAW_Data_Orig'!W50</f>
        <v>0</v>
      </c>
      <c r="X50" s="101">
        <f>'1.1_RAW_Data_Orig'!X50</f>
        <v>0</v>
      </c>
      <c r="Y50" s="100">
        <f>'1.1_RAW_Data_Orig'!Y50</f>
        <v>0</v>
      </c>
      <c r="AA50" s="101">
        <f>'1.1_RAW_Data_Orig'!AA50</f>
        <v>0</v>
      </c>
      <c r="AB50" s="101">
        <f>'1.1_RAW_Data_Orig'!AB50</f>
        <v>0</v>
      </c>
      <c r="AC50" s="101">
        <f>'1.1_RAW_Data_Orig'!AC50</f>
        <v>0</v>
      </c>
      <c r="AD50" s="101">
        <f>'1.1_RAW_Data_Orig'!AD50</f>
        <v>0</v>
      </c>
      <c r="AE50" s="101">
        <f>'1.1_RAW_Data_Orig'!AE50</f>
        <v>0</v>
      </c>
      <c r="AF50" s="100">
        <f>'1.1_RAW_Data_Orig'!AF50</f>
        <v>0</v>
      </c>
      <c r="AG50" s="94"/>
      <c r="AH50" s="101">
        <f>'1.1_RAW_Data_Orig'!AH50</f>
        <v>0</v>
      </c>
      <c r="AI50" s="101">
        <f>'1.1_RAW_Data_Orig'!AI50</f>
        <v>0</v>
      </c>
      <c r="AJ50" s="101">
        <f>'1.1_RAW_Data_Orig'!AJ50</f>
        <v>0</v>
      </c>
      <c r="AK50" s="101">
        <f>'1.1_RAW_Data_Orig'!AK50</f>
        <v>0</v>
      </c>
      <c r="AL50" s="101">
        <f>'1.1_RAW_Data_Orig'!AL50</f>
        <v>0</v>
      </c>
      <c r="AM50" s="100">
        <f>'1.1_RAW_Data_Orig'!AM50</f>
        <v>0</v>
      </c>
      <c r="AN50" s="94"/>
      <c r="AO50" s="101">
        <f>'1.1_RAW_Data_Orig'!AO50</f>
        <v>0</v>
      </c>
      <c r="AP50" s="101">
        <f>'1.1_RAW_Data_Orig'!AP50</f>
        <v>0</v>
      </c>
      <c r="AQ50" s="101">
        <f>'1.1_RAW_Data_Orig'!AQ50</f>
        <v>0</v>
      </c>
      <c r="AR50" s="101">
        <f>'1.1_RAW_Data_Orig'!AR50</f>
        <v>0</v>
      </c>
      <c r="AS50" s="101">
        <f>'1.1_RAW_Data_Orig'!AS50</f>
        <v>0</v>
      </c>
      <c r="AT50" s="100">
        <f>'1.1_RAW_Data_Orig'!AT50</f>
        <v>0</v>
      </c>
      <c r="AU50" s="94"/>
      <c r="AV50" s="100">
        <f>'1.1_RAW_Data_Orig'!AV50</f>
        <v>0</v>
      </c>
      <c r="AW50" s="100">
        <f>'1.1_RAW_Data_Orig'!AW50</f>
        <v>0</v>
      </c>
      <c r="AX50" s="100">
        <f>'1.1_RAW_Data_Orig'!AX50</f>
        <v>0</v>
      </c>
      <c r="AY50" s="100">
        <f>'1.1_RAW_Data_Orig'!AY50</f>
        <v>0</v>
      </c>
      <c r="AZ50" s="100">
        <f>'1.1_RAW_Data_Orig'!AZ50</f>
        <v>0</v>
      </c>
      <c r="BA50" s="100">
        <f>'1.1_RAW_Data_Orig'!BA50</f>
        <v>0</v>
      </c>
    </row>
    <row r="51" spans="1:53" ht="14" thickBot="1" x14ac:dyDescent="0.35">
      <c r="A51" s="345"/>
      <c r="B51" s="23"/>
      <c r="C51" s="133"/>
      <c r="D51" s="31"/>
      <c r="E51" s="99" t="str">
        <f t="shared" si="1"/>
        <v>Medium</v>
      </c>
      <c r="F51" s="98">
        <f>'1.1_RAW_Data_Orig'!F51</f>
        <v>50.5</v>
      </c>
      <c r="G51" s="98">
        <f>'1.1_RAW_Data_Orig'!G51</f>
        <v>19.600000000000001</v>
      </c>
      <c r="H51" s="98">
        <f>'1.1_RAW_Data_Orig'!H51</f>
        <v>0</v>
      </c>
      <c r="I51" s="98">
        <f>'1.1_RAW_Data_Orig'!I51</f>
        <v>30.9</v>
      </c>
      <c r="J51" s="98">
        <f>'1.1_RAW_Data_Orig'!J51</f>
        <v>0</v>
      </c>
      <c r="K51" s="97">
        <f>'1.1_RAW_Data_Orig'!K51</f>
        <v>0</v>
      </c>
      <c r="M51" s="98">
        <f>'1.1_RAW_Data_Orig'!M51</f>
        <v>50.5</v>
      </c>
      <c r="N51" s="98">
        <f>'1.1_RAW_Data_Orig'!N51</f>
        <v>19.600000000000001</v>
      </c>
      <c r="O51" s="98">
        <f>'1.1_RAW_Data_Orig'!O51</f>
        <v>0</v>
      </c>
      <c r="P51" s="98">
        <f>'1.1_RAW_Data_Orig'!P51</f>
        <v>30.9</v>
      </c>
      <c r="Q51" s="98">
        <f>'1.1_RAW_Data_Orig'!Q51</f>
        <v>0</v>
      </c>
      <c r="R51" s="97">
        <f>'1.1_RAW_Data_Orig'!R51</f>
        <v>0</v>
      </c>
      <c r="T51" s="98">
        <f>'1.1_RAW_Data_Orig'!T51</f>
        <v>50.5</v>
      </c>
      <c r="U51" s="98">
        <f>'1.1_RAW_Data_Orig'!U51</f>
        <v>19.600000000000001</v>
      </c>
      <c r="V51" s="98">
        <f>'1.1_RAW_Data_Orig'!V51</f>
        <v>0</v>
      </c>
      <c r="W51" s="98">
        <f>'1.1_RAW_Data_Orig'!W51</f>
        <v>30.9</v>
      </c>
      <c r="X51" s="98">
        <f>'1.1_RAW_Data_Orig'!X51</f>
        <v>0</v>
      </c>
      <c r="Y51" s="97">
        <f>'1.1_RAW_Data_Orig'!Y51</f>
        <v>0</v>
      </c>
      <c r="AA51" s="98">
        <f>'1.1_RAW_Data_Orig'!AA51</f>
        <v>0</v>
      </c>
      <c r="AB51" s="98">
        <f>'1.1_RAW_Data_Orig'!AB51</f>
        <v>0</v>
      </c>
      <c r="AC51" s="98">
        <f>'1.1_RAW_Data_Orig'!AC51</f>
        <v>0</v>
      </c>
      <c r="AD51" s="98">
        <f>'1.1_RAW_Data_Orig'!AD51</f>
        <v>0</v>
      </c>
      <c r="AE51" s="98">
        <f>'1.1_RAW_Data_Orig'!AE51</f>
        <v>0</v>
      </c>
      <c r="AF51" s="97">
        <f>'1.1_RAW_Data_Orig'!AF51</f>
        <v>0</v>
      </c>
      <c r="AG51" s="94"/>
      <c r="AH51" s="98">
        <f>'1.1_RAW_Data_Orig'!AH51</f>
        <v>0</v>
      </c>
      <c r="AI51" s="98">
        <f>'1.1_RAW_Data_Orig'!AI51</f>
        <v>0</v>
      </c>
      <c r="AJ51" s="98">
        <f>'1.1_RAW_Data_Orig'!AJ51</f>
        <v>0</v>
      </c>
      <c r="AK51" s="98">
        <f>'1.1_RAW_Data_Orig'!AK51</f>
        <v>0</v>
      </c>
      <c r="AL51" s="98">
        <f>'1.1_RAW_Data_Orig'!AL51</f>
        <v>0</v>
      </c>
      <c r="AM51" s="97">
        <f>'1.1_RAW_Data_Orig'!AM51</f>
        <v>0</v>
      </c>
      <c r="AN51" s="94"/>
      <c r="AO51" s="98">
        <f>'1.1_RAW_Data_Orig'!AO51</f>
        <v>0</v>
      </c>
      <c r="AP51" s="98">
        <f>'1.1_RAW_Data_Orig'!AP51</f>
        <v>0</v>
      </c>
      <c r="AQ51" s="98">
        <f>'1.1_RAW_Data_Orig'!AQ51</f>
        <v>0</v>
      </c>
      <c r="AR51" s="98">
        <f>'1.1_RAW_Data_Orig'!AR51</f>
        <v>0</v>
      </c>
      <c r="AS51" s="98">
        <f>'1.1_RAW_Data_Orig'!AS51</f>
        <v>0</v>
      </c>
      <c r="AT51" s="97">
        <f>'1.1_RAW_Data_Orig'!AT51</f>
        <v>0</v>
      </c>
      <c r="AU51" s="94"/>
      <c r="AV51" s="100">
        <f>'1.1_RAW_Data_Orig'!AV51</f>
        <v>0</v>
      </c>
      <c r="AW51" s="100">
        <f>'1.1_RAW_Data_Orig'!AW51</f>
        <v>0</v>
      </c>
      <c r="AX51" s="100">
        <f>'1.1_RAW_Data_Orig'!AX51</f>
        <v>0</v>
      </c>
      <c r="AY51" s="100">
        <f>'1.1_RAW_Data_Orig'!AY51</f>
        <v>0</v>
      </c>
      <c r="AZ51" s="100">
        <f>'1.1_RAW_Data_Orig'!AZ51</f>
        <v>0</v>
      </c>
      <c r="BA51" s="100">
        <f>'1.1_RAW_Data_Orig'!BA51</f>
        <v>0</v>
      </c>
    </row>
    <row r="52" spans="1:53" ht="14" thickBot="1" x14ac:dyDescent="0.35">
      <c r="A52" s="345"/>
      <c r="B52" s="23"/>
      <c r="C52" s="133"/>
      <c r="D52" s="31"/>
      <c r="E52" s="99" t="str">
        <f t="shared" si="1"/>
        <v>High</v>
      </c>
      <c r="F52" s="98">
        <f>'1.1_RAW_Data_Orig'!F52</f>
        <v>0.7</v>
      </c>
      <c r="G52" s="98">
        <f>'1.1_RAW_Data_Orig'!G52</f>
        <v>0</v>
      </c>
      <c r="H52" s="98">
        <f>'1.1_RAW_Data_Orig'!H52</f>
        <v>0</v>
      </c>
      <c r="I52" s="98">
        <f>'1.1_RAW_Data_Orig'!I52</f>
        <v>0.7</v>
      </c>
      <c r="J52" s="98">
        <f>'1.1_RAW_Data_Orig'!J52</f>
        <v>0</v>
      </c>
      <c r="K52" s="97">
        <f>'1.1_RAW_Data_Orig'!K52</f>
        <v>0</v>
      </c>
      <c r="M52" s="98">
        <f>'1.1_RAW_Data_Orig'!M52</f>
        <v>0.7</v>
      </c>
      <c r="N52" s="98">
        <f>'1.1_RAW_Data_Orig'!N52</f>
        <v>0</v>
      </c>
      <c r="O52" s="98">
        <f>'1.1_RAW_Data_Orig'!O52</f>
        <v>0</v>
      </c>
      <c r="P52" s="98">
        <f>'1.1_RAW_Data_Orig'!P52</f>
        <v>0.7</v>
      </c>
      <c r="Q52" s="98">
        <f>'1.1_RAW_Data_Orig'!Q52</f>
        <v>0</v>
      </c>
      <c r="R52" s="97">
        <f>'1.1_RAW_Data_Orig'!R52</f>
        <v>0</v>
      </c>
      <c r="T52" s="98">
        <f>'1.1_RAW_Data_Orig'!T52</f>
        <v>0.7</v>
      </c>
      <c r="U52" s="98">
        <f>'1.1_RAW_Data_Orig'!U52</f>
        <v>0</v>
      </c>
      <c r="V52" s="98">
        <f>'1.1_RAW_Data_Orig'!V52</f>
        <v>0</v>
      </c>
      <c r="W52" s="98">
        <f>'1.1_RAW_Data_Orig'!W52</f>
        <v>0.7</v>
      </c>
      <c r="X52" s="98">
        <f>'1.1_RAW_Data_Orig'!X52</f>
        <v>0</v>
      </c>
      <c r="Y52" s="97">
        <f>'1.1_RAW_Data_Orig'!Y52</f>
        <v>0</v>
      </c>
      <c r="AA52" s="98">
        <f>'1.1_RAW_Data_Orig'!AA52</f>
        <v>0</v>
      </c>
      <c r="AB52" s="98">
        <f>'1.1_RAW_Data_Orig'!AB52</f>
        <v>0</v>
      </c>
      <c r="AC52" s="98">
        <f>'1.1_RAW_Data_Orig'!AC52</f>
        <v>0</v>
      </c>
      <c r="AD52" s="98">
        <f>'1.1_RAW_Data_Orig'!AD52</f>
        <v>0</v>
      </c>
      <c r="AE52" s="98">
        <f>'1.1_RAW_Data_Orig'!AE52</f>
        <v>0</v>
      </c>
      <c r="AF52" s="97">
        <f>'1.1_RAW_Data_Orig'!AF52</f>
        <v>0</v>
      </c>
      <c r="AG52" s="94"/>
      <c r="AH52" s="98">
        <f>'1.1_RAW_Data_Orig'!AH52</f>
        <v>0</v>
      </c>
      <c r="AI52" s="98">
        <f>'1.1_RAW_Data_Orig'!AI52</f>
        <v>0</v>
      </c>
      <c r="AJ52" s="98">
        <f>'1.1_RAW_Data_Orig'!AJ52</f>
        <v>0</v>
      </c>
      <c r="AK52" s="98">
        <f>'1.1_RAW_Data_Orig'!AK52</f>
        <v>0</v>
      </c>
      <c r="AL52" s="98">
        <f>'1.1_RAW_Data_Orig'!AL52</f>
        <v>0</v>
      </c>
      <c r="AM52" s="97">
        <f>'1.1_RAW_Data_Orig'!AM52</f>
        <v>0</v>
      </c>
      <c r="AN52" s="94"/>
      <c r="AO52" s="98">
        <f>'1.1_RAW_Data_Orig'!AO52</f>
        <v>0</v>
      </c>
      <c r="AP52" s="98">
        <f>'1.1_RAW_Data_Orig'!AP52</f>
        <v>0</v>
      </c>
      <c r="AQ52" s="98">
        <f>'1.1_RAW_Data_Orig'!AQ52</f>
        <v>0</v>
      </c>
      <c r="AR52" s="98">
        <f>'1.1_RAW_Data_Orig'!AR52</f>
        <v>0</v>
      </c>
      <c r="AS52" s="98">
        <f>'1.1_RAW_Data_Orig'!AS52</f>
        <v>0</v>
      </c>
      <c r="AT52" s="97">
        <f>'1.1_RAW_Data_Orig'!AT52</f>
        <v>0</v>
      </c>
      <c r="AU52" s="94"/>
      <c r="AV52" s="100">
        <f>'1.1_RAW_Data_Orig'!AV52</f>
        <v>0</v>
      </c>
      <c r="AW52" s="100">
        <f>'1.1_RAW_Data_Orig'!AW52</f>
        <v>0</v>
      </c>
      <c r="AX52" s="100">
        <f>'1.1_RAW_Data_Orig'!AX52</f>
        <v>0</v>
      </c>
      <c r="AY52" s="100">
        <f>'1.1_RAW_Data_Orig'!AY52</f>
        <v>0</v>
      </c>
      <c r="AZ52" s="100">
        <f>'1.1_RAW_Data_Orig'!AZ52</f>
        <v>0</v>
      </c>
      <c r="BA52" s="100">
        <f>'1.1_RAW_Data_Orig'!BA52</f>
        <v>0</v>
      </c>
    </row>
    <row r="53" spans="1:53" ht="14" thickBot="1" x14ac:dyDescent="0.35">
      <c r="A53" s="345"/>
      <c r="B53" s="171"/>
      <c r="C53" s="170"/>
      <c r="D53" s="96"/>
      <c r="E53" s="95" t="str">
        <f t="shared" si="1"/>
        <v>Very high</v>
      </c>
      <c r="F53" s="93">
        <f>'1.1_RAW_Data_Orig'!F53</f>
        <v>0</v>
      </c>
      <c r="G53" s="93">
        <f>'1.1_RAW_Data_Orig'!G53</f>
        <v>0</v>
      </c>
      <c r="H53" s="93">
        <f>'1.1_RAW_Data_Orig'!H53</f>
        <v>0</v>
      </c>
      <c r="I53" s="93">
        <f>'1.1_RAW_Data_Orig'!I53</f>
        <v>0</v>
      </c>
      <c r="J53" s="93">
        <f>'1.1_RAW_Data_Orig'!J53</f>
        <v>0</v>
      </c>
      <c r="K53" s="92">
        <f>'1.1_RAW_Data_Orig'!K53</f>
        <v>0</v>
      </c>
      <c r="M53" s="93">
        <f>'1.1_RAW_Data_Orig'!M53</f>
        <v>0</v>
      </c>
      <c r="N53" s="93">
        <f>'1.1_RAW_Data_Orig'!N53</f>
        <v>0</v>
      </c>
      <c r="O53" s="93">
        <f>'1.1_RAW_Data_Orig'!O53</f>
        <v>0</v>
      </c>
      <c r="P53" s="93">
        <f>'1.1_RAW_Data_Orig'!P53</f>
        <v>0</v>
      </c>
      <c r="Q53" s="93">
        <f>'1.1_RAW_Data_Orig'!Q53</f>
        <v>0</v>
      </c>
      <c r="R53" s="92">
        <f>'1.1_RAW_Data_Orig'!R53</f>
        <v>0</v>
      </c>
      <c r="T53" s="93">
        <f>'1.1_RAW_Data_Orig'!T53</f>
        <v>0</v>
      </c>
      <c r="U53" s="93">
        <f>'1.1_RAW_Data_Orig'!U53</f>
        <v>0</v>
      </c>
      <c r="V53" s="93">
        <f>'1.1_RAW_Data_Orig'!V53</f>
        <v>0</v>
      </c>
      <c r="W53" s="93">
        <f>'1.1_RAW_Data_Orig'!W53</f>
        <v>0</v>
      </c>
      <c r="X53" s="93">
        <f>'1.1_RAW_Data_Orig'!X53</f>
        <v>0</v>
      </c>
      <c r="Y53" s="92">
        <f>'1.1_RAW_Data_Orig'!Y53</f>
        <v>0</v>
      </c>
      <c r="AA53" s="93">
        <f>'1.1_RAW_Data_Orig'!AA53</f>
        <v>0</v>
      </c>
      <c r="AB53" s="93">
        <f>'1.1_RAW_Data_Orig'!AB53</f>
        <v>0</v>
      </c>
      <c r="AC53" s="93">
        <f>'1.1_RAW_Data_Orig'!AC53</f>
        <v>0</v>
      </c>
      <c r="AD53" s="93">
        <f>'1.1_RAW_Data_Orig'!AD53</f>
        <v>0</v>
      </c>
      <c r="AE53" s="93">
        <f>'1.1_RAW_Data_Orig'!AE53</f>
        <v>0</v>
      </c>
      <c r="AF53" s="92">
        <f>'1.1_RAW_Data_Orig'!AF53</f>
        <v>0</v>
      </c>
      <c r="AG53" s="94"/>
      <c r="AH53" s="93">
        <f>'1.1_RAW_Data_Orig'!AH53</f>
        <v>0</v>
      </c>
      <c r="AI53" s="93">
        <f>'1.1_RAW_Data_Orig'!AI53</f>
        <v>0</v>
      </c>
      <c r="AJ53" s="93">
        <f>'1.1_RAW_Data_Orig'!AJ53</f>
        <v>0</v>
      </c>
      <c r="AK53" s="93">
        <f>'1.1_RAW_Data_Orig'!AK53</f>
        <v>0</v>
      </c>
      <c r="AL53" s="93">
        <f>'1.1_RAW_Data_Orig'!AL53</f>
        <v>0</v>
      </c>
      <c r="AM53" s="92">
        <f>'1.1_RAW_Data_Orig'!AM53</f>
        <v>0</v>
      </c>
      <c r="AN53" s="94"/>
      <c r="AO53" s="93">
        <f>'1.1_RAW_Data_Orig'!AO53</f>
        <v>0</v>
      </c>
      <c r="AP53" s="93">
        <f>'1.1_RAW_Data_Orig'!AP53</f>
        <v>0</v>
      </c>
      <c r="AQ53" s="93">
        <f>'1.1_RAW_Data_Orig'!AQ53</f>
        <v>0</v>
      </c>
      <c r="AR53" s="93">
        <f>'1.1_RAW_Data_Orig'!AR53</f>
        <v>0</v>
      </c>
      <c r="AS53" s="93">
        <f>'1.1_RAW_Data_Orig'!AS53</f>
        <v>0</v>
      </c>
      <c r="AT53" s="92">
        <f>'1.1_RAW_Data_Orig'!AT53</f>
        <v>0</v>
      </c>
      <c r="AU53" s="94"/>
      <c r="AV53" s="100">
        <f>'1.1_RAW_Data_Orig'!AV53</f>
        <v>0</v>
      </c>
      <c r="AW53" s="100">
        <f>'1.1_RAW_Data_Orig'!AW53</f>
        <v>0</v>
      </c>
      <c r="AX53" s="100">
        <f>'1.1_RAW_Data_Orig'!AX53</f>
        <v>0</v>
      </c>
      <c r="AY53" s="100">
        <f>'1.1_RAW_Data_Orig'!AY53</f>
        <v>0</v>
      </c>
      <c r="AZ53" s="100">
        <f>'1.1_RAW_Data_Orig'!AZ53</f>
        <v>0</v>
      </c>
      <c r="BA53" s="100">
        <f>'1.1_RAW_Data_Orig'!BA53</f>
        <v>0</v>
      </c>
    </row>
    <row r="54" spans="1:53" ht="14" thickBot="1" x14ac:dyDescent="0.35">
      <c r="A54" s="346" t="str">
        <f>A50</f>
        <v>275KV Network</v>
      </c>
      <c r="B54" s="169">
        <v>5</v>
      </c>
      <c r="C54" s="168" t="s">
        <v>46</v>
      </c>
      <c r="D54" s="103" t="s">
        <v>58</v>
      </c>
      <c r="E54" s="102" t="str">
        <f t="shared" si="1"/>
        <v>Low</v>
      </c>
      <c r="F54" s="101">
        <f>'1.1_RAW_Data_Orig'!F54</f>
        <v>48.415999999999997</v>
      </c>
      <c r="G54" s="101">
        <f>'1.1_RAW_Data_Orig'!G54</f>
        <v>5.5959999999999992</v>
      </c>
      <c r="H54" s="101">
        <f>'1.1_RAW_Data_Orig'!H54</f>
        <v>0</v>
      </c>
      <c r="I54" s="101">
        <f>'1.1_RAW_Data_Orig'!I54</f>
        <v>0</v>
      </c>
      <c r="J54" s="101">
        <f>'1.1_RAW_Data_Orig'!J54</f>
        <v>42.82</v>
      </c>
      <c r="K54" s="100">
        <f>'1.1_RAW_Data_Orig'!K54</f>
        <v>0</v>
      </c>
      <c r="M54" s="101">
        <f>'1.1_RAW_Data_Orig'!M54</f>
        <v>48.416000000000004</v>
      </c>
      <c r="N54" s="101">
        <f>'1.1_RAW_Data_Orig'!N54</f>
        <v>28.456000000000003</v>
      </c>
      <c r="O54" s="101">
        <f>'1.1_RAW_Data_Orig'!O54</f>
        <v>0</v>
      </c>
      <c r="P54" s="101">
        <f>'1.1_RAW_Data_Orig'!P54</f>
        <v>0</v>
      </c>
      <c r="Q54" s="101">
        <f>'1.1_RAW_Data_Orig'!Q54</f>
        <v>0</v>
      </c>
      <c r="R54" s="100">
        <f>'1.1_RAW_Data_Orig'!R54</f>
        <v>19.96</v>
      </c>
      <c r="T54" s="101">
        <f>'1.1_RAW_Data_Orig'!T54</f>
        <v>48.415999999999997</v>
      </c>
      <c r="U54" s="101">
        <f>'1.1_RAW_Data_Orig'!U54</f>
        <v>5.5959999999999992</v>
      </c>
      <c r="V54" s="101">
        <f>'1.1_RAW_Data_Orig'!V54</f>
        <v>0</v>
      </c>
      <c r="W54" s="101">
        <f>'1.1_RAW_Data_Orig'!W54</f>
        <v>0</v>
      </c>
      <c r="X54" s="101">
        <f>'1.1_RAW_Data_Orig'!X54</f>
        <v>0</v>
      </c>
      <c r="Y54" s="100">
        <f>'1.1_RAW_Data_Orig'!Y54</f>
        <v>42.82</v>
      </c>
      <c r="AA54" s="101">
        <f>'1.1_RAW_Data_Orig'!AA54</f>
        <v>0</v>
      </c>
      <c r="AB54" s="101">
        <f>'1.1_RAW_Data_Orig'!AB54</f>
        <v>22.860000000000003</v>
      </c>
      <c r="AC54" s="101">
        <f>'1.1_RAW_Data_Orig'!AC54</f>
        <v>0</v>
      </c>
      <c r="AD54" s="101">
        <f>'1.1_RAW_Data_Orig'!AD54</f>
        <v>0</v>
      </c>
      <c r="AE54" s="101">
        <f>'1.1_RAW_Data_Orig'!AE54</f>
        <v>0</v>
      </c>
      <c r="AF54" s="100">
        <f>'1.1_RAW_Data_Orig'!AF54</f>
        <v>-22.86</v>
      </c>
      <c r="AG54" s="94"/>
      <c r="AH54" s="101">
        <f>'1.1_RAW_Data_Orig'!AH54</f>
        <v>0</v>
      </c>
      <c r="AI54" s="101">
        <f>'1.1_RAW_Data_Orig'!AI54</f>
        <v>22.86</v>
      </c>
      <c r="AJ54" s="101">
        <f>'1.1_RAW_Data_Orig'!AJ54</f>
        <v>0</v>
      </c>
      <c r="AK54" s="101">
        <f>'1.1_RAW_Data_Orig'!AK54</f>
        <v>0</v>
      </c>
      <c r="AL54" s="101">
        <f>'1.1_RAW_Data_Orig'!AL54</f>
        <v>0</v>
      </c>
      <c r="AM54" s="100">
        <f>'1.1_RAW_Data_Orig'!AM54</f>
        <v>-22.86</v>
      </c>
      <c r="AN54" s="94"/>
      <c r="AO54" s="101">
        <f>'1.1_RAW_Data_Orig'!AO54</f>
        <v>0</v>
      </c>
      <c r="AP54" s="101">
        <f>'1.1_RAW_Data_Orig'!AP54</f>
        <v>0</v>
      </c>
      <c r="AQ54" s="101">
        <f>'1.1_RAW_Data_Orig'!AQ54</f>
        <v>0</v>
      </c>
      <c r="AR54" s="101">
        <f>'1.1_RAW_Data_Orig'!AR54</f>
        <v>0</v>
      </c>
      <c r="AS54" s="101">
        <f>'1.1_RAW_Data_Orig'!AS54</f>
        <v>0</v>
      </c>
      <c r="AT54" s="100">
        <f>'1.1_RAW_Data_Orig'!AT54</f>
        <v>0</v>
      </c>
      <c r="AU54" s="94"/>
      <c r="AV54" s="100">
        <f>'1.1_RAW_Data_Orig'!AV54</f>
        <v>0</v>
      </c>
      <c r="AW54" s="100">
        <f>'1.1_RAW_Data_Orig'!AW54</f>
        <v>0</v>
      </c>
      <c r="AX54" s="100">
        <f>'1.1_RAW_Data_Orig'!AX54</f>
        <v>0</v>
      </c>
      <c r="AY54" s="100">
        <f>'1.1_RAW_Data_Orig'!AY54</f>
        <v>0</v>
      </c>
      <c r="AZ54" s="100">
        <f>'1.1_RAW_Data_Orig'!AZ54</f>
        <v>0</v>
      </c>
      <c r="BA54" s="100">
        <f>'1.1_RAW_Data_Orig'!BA54</f>
        <v>0</v>
      </c>
    </row>
    <row r="55" spans="1:53" ht="14" thickBot="1" x14ac:dyDescent="0.35">
      <c r="A55" s="345"/>
      <c r="B55" s="23"/>
      <c r="C55" s="133"/>
      <c r="D55" s="31"/>
      <c r="E55" s="99" t="str">
        <f t="shared" si="1"/>
        <v>Medium</v>
      </c>
      <c r="F55" s="98">
        <f>'1.1_RAW_Data_Orig'!F55</f>
        <v>926.96300000000008</v>
      </c>
      <c r="G55" s="98">
        <f>'1.1_RAW_Data_Orig'!G55</f>
        <v>117.47900000000001</v>
      </c>
      <c r="H55" s="98">
        <f>'1.1_RAW_Data_Orig'!H55</f>
        <v>120.83000000000001</v>
      </c>
      <c r="I55" s="98">
        <f>'1.1_RAW_Data_Orig'!I55</f>
        <v>70.02000000000001</v>
      </c>
      <c r="J55" s="98">
        <f>'1.1_RAW_Data_Orig'!J55</f>
        <v>547.21400000000006</v>
      </c>
      <c r="K55" s="97">
        <f>'1.1_RAW_Data_Orig'!K55</f>
        <v>71.419999999999987</v>
      </c>
      <c r="M55" s="98">
        <f>'1.1_RAW_Data_Orig'!M55</f>
        <v>926.96300000000008</v>
      </c>
      <c r="N55" s="98">
        <f>'1.1_RAW_Data_Orig'!N55</f>
        <v>310.09000000000003</v>
      </c>
      <c r="O55" s="98">
        <f>'1.1_RAW_Data_Orig'!O55</f>
        <v>14.08</v>
      </c>
      <c r="P55" s="98">
        <f>'1.1_RAW_Data_Orig'!P55</f>
        <v>120.83000000000001</v>
      </c>
      <c r="Q55" s="98">
        <f>'1.1_RAW_Data_Orig'!Q55</f>
        <v>100.68000000000002</v>
      </c>
      <c r="R55" s="97">
        <f>'1.1_RAW_Data_Orig'!R55</f>
        <v>381.28300000000002</v>
      </c>
      <c r="T55" s="98">
        <f>'1.1_RAW_Data_Orig'!T55</f>
        <v>926.96299999999997</v>
      </c>
      <c r="U55" s="98">
        <f>'1.1_RAW_Data_Orig'!U55</f>
        <v>101.95900000000002</v>
      </c>
      <c r="V55" s="98">
        <f>'1.1_RAW_Data_Orig'!V55</f>
        <v>15.52</v>
      </c>
      <c r="W55" s="98">
        <f>'1.1_RAW_Data_Orig'!W55</f>
        <v>120.83000000000001</v>
      </c>
      <c r="X55" s="98">
        <f>'1.1_RAW_Data_Orig'!X55</f>
        <v>100.68000000000002</v>
      </c>
      <c r="Y55" s="97">
        <f>'1.1_RAW_Data_Orig'!Y55</f>
        <v>587.97399999999993</v>
      </c>
      <c r="AA55" s="98">
        <f>'1.1_RAW_Data_Orig'!AA55</f>
        <v>0</v>
      </c>
      <c r="AB55" s="98">
        <f>'1.1_RAW_Data_Orig'!AB55</f>
        <v>208.13100000000003</v>
      </c>
      <c r="AC55" s="98">
        <f>'1.1_RAW_Data_Orig'!AC55</f>
        <v>-1.4399999999999995</v>
      </c>
      <c r="AD55" s="98">
        <f>'1.1_RAW_Data_Orig'!AD55</f>
        <v>0</v>
      </c>
      <c r="AE55" s="98">
        <f>'1.1_RAW_Data_Orig'!AE55</f>
        <v>0</v>
      </c>
      <c r="AF55" s="97">
        <f>'1.1_RAW_Data_Orig'!AF55</f>
        <v>-206.69099999999992</v>
      </c>
      <c r="AG55" s="94"/>
      <c r="AH55" s="98">
        <f>'1.1_RAW_Data_Orig'!AH55</f>
        <v>0</v>
      </c>
      <c r="AI55" s="98">
        <f>'1.1_RAW_Data_Orig'!AI55</f>
        <v>208.131</v>
      </c>
      <c r="AJ55" s="98">
        <f>'1.1_RAW_Data_Orig'!AJ55</f>
        <v>-1.44</v>
      </c>
      <c r="AK55" s="98">
        <f>'1.1_RAW_Data_Orig'!AK55</f>
        <v>0</v>
      </c>
      <c r="AL55" s="98">
        <f>'1.1_RAW_Data_Orig'!AL55</f>
        <v>0</v>
      </c>
      <c r="AM55" s="97">
        <f>'1.1_RAW_Data_Orig'!AM55</f>
        <v>-206.691</v>
      </c>
      <c r="AN55" s="94"/>
      <c r="AO55" s="98">
        <f>'1.1_RAW_Data_Orig'!AO55</f>
        <v>0</v>
      </c>
      <c r="AP55" s="98">
        <f>'1.1_RAW_Data_Orig'!AP55</f>
        <v>0</v>
      </c>
      <c r="AQ55" s="98">
        <f>'1.1_RAW_Data_Orig'!AQ55</f>
        <v>0</v>
      </c>
      <c r="AR55" s="98">
        <f>'1.1_RAW_Data_Orig'!AR55</f>
        <v>0</v>
      </c>
      <c r="AS55" s="98">
        <f>'1.1_RAW_Data_Orig'!AS55</f>
        <v>0</v>
      </c>
      <c r="AT55" s="97">
        <f>'1.1_RAW_Data_Orig'!AT55</f>
        <v>0</v>
      </c>
      <c r="AU55" s="94"/>
      <c r="AV55" s="100">
        <f>'1.1_RAW_Data_Orig'!AV55</f>
        <v>0</v>
      </c>
      <c r="AW55" s="100">
        <f>'1.1_RAW_Data_Orig'!AW55</f>
        <v>0</v>
      </c>
      <c r="AX55" s="100">
        <f>'1.1_RAW_Data_Orig'!AX55</f>
        <v>0</v>
      </c>
      <c r="AY55" s="100">
        <f>'1.1_RAW_Data_Orig'!AY55</f>
        <v>0</v>
      </c>
      <c r="AZ55" s="100">
        <f>'1.1_RAW_Data_Orig'!AZ55</f>
        <v>0</v>
      </c>
      <c r="BA55" s="100">
        <f>'1.1_RAW_Data_Orig'!BA55</f>
        <v>0</v>
      </c>
    </row>
    <row r="56" spans="1:53" ht="14" thickBot="1" x14ac:dyDescent="0.35">
      <c r="A56" s="345"/>
      <c r="B56" s="23"/>
      <c r="C56" s="133"/>
      <c r="D56" s="31"/>
      <c r="E56" s="99" t="str">
        <f t="shared" si="1"/>
        <v>High</v>
      </c>
      <c r="F56" s="98">
        <f>'1.1_RAW_Data_Orig'!F56</f>
        <v>314.31299999999999</v>
      </c>
      <c r="G56" s="98">
        <f>'1.1_RAW_Data_Orig'!G56</f>
        <v>0</v>
      </c>
      <c r="H56" s="98">
        <f>'1.1_RAW_Data_Orig'!H56</f>
        <v>5.2</v>
      </c>
      <c r="I56" s="98">
        <f>'1.1_RAW_Data_Orig'!I56</f>
        <v>8.3940000000000001</v>
      </c>
      <c r="J56" s="98">
        <f>'1.1_RAW_Data_Orig'!J56</f>
        <v>199.99099999999999</v>
      </c>
      <c r="K56" s="97">
        <f>'1.1_RAW_Data_Orig'!K56</f>
        <v>100.72800000000001</v>
      </c>
      <c r="M56" s="98">
        <f>'1.1_RAW_Data_Orig'!M56</f>
        <v>314.31299999999999</v>
      </c>
      <c r="N56" s="98">
        <f>'1.1_RAW_Data_Orig'!N56</f>
        <v>100.72800000000001</v>
      </c>
      <c r="O56" s="98">
        <f>'1.1_RAW_Data_Orig'!O56</f>
        <v>0</v>
      </c>
      <c r="P56" s="98">
        <f>'1.1_RAW_Data_Orig'!P56</f>
        <v>5.2</v>
      </c>
      <c r="Q56" s="98">
        <f>'1.1_RAW_Data_Orig'!Q56</f>
        <v>8.3940000000000001</v>
      </c>
      <c r="R56" s="97">
        <f>'1.1_RAW_Data_Orig'!R56</f>
        <v>199.99099999999999</v>
      </c>
      <c r="T56" s="98">
        <f>'1.1_RAW_Data_Orig'!T56</f>
        <v>314.31300000000005</v>
      </c>
      <c r="U56" s="98">
        <f>'1.1_RAW_Data_Orig'!U56</f>
        <v>0</v>
      </c>
      <c r="V56" s="98">
        <f>'1.1_RAW_Data_Orig'!V56</f>
        <v>0</v>
      </c>
      <c r="W56" s="98">
        <f>'1.1_RAW_Data_Orig'!W56</f>
        <v>5.2</v>
      </c>
      <c r="X56" s="98">
        <f>'1.1_RAW_Data_Orig'!X56</f>
        <v>8.3940000000000001</v>
      </c>
      <c r="Y56" s="97">
        <f>'1.1_RAW_Data_Orig'!Y56</f>
        <v>300.71900000000005</v>
      </c>
      <c r="AA56" s="98">
        <f>'1.1_RAW_Data_Orig'!AA56</f>
        <v>0</v>
      </c>
      <c r="AB56" s="98">
        <f>'1.1_RAW_Data_Orig'!AB56</f>
        <v>100.72800000000001</v>
      </c>
      <c r="AC56" s="98">
        <f>'1.1_RAW_Data_Orig'!AC56</f>
        <v>0</v>
      </c>
      <c r="AD56" s="98">
        <f>'1.1_RAW_Data_Orig'!AD56</f>
        <v>0</v>
      </c>
      <c r="AE56" s="98">
        <f>'1.1_RAW_Data_Orig'!AE56</f>
        <v>0</v>
      </c>
      <c r="AF56" s="97">
        <f>'1.1_RAW_Data_Orig'!AF56</f>
        <v>-100.72800000000007</v>
      </c>
      <c r="AG56" s="94"/>
      <c r="AH56" s="98">
        <f>'1.1_RAW_Data_Orig'!AH56</f>
        <v>0</v>
      </c>
      <c r="AI56" s="98">
        <f>'1.1_RAW_Data_Orig'!AI56</f>
        <v>100.72800000000001</v>
      </c>
      <c r="AJ56" s="98">
        <f>'1.1_RAW_Data_Orig'!AJ56</f>
        <v>0</v>
      </c>
      <c r="AK56" s="98">
        <f>'1.1_RAW_Data_Orig'!AK56</f>
        <v>0</v>
      </c>
      <c r="AL56" s="98">
        <f>'1.1_RAW_Data_Orig'!AL56</f>
        <v>0</v>
      </c>
      <c r="AM56" s="97">
        <f>'1.1_RAW_Data_Orig'!AM56</f>
        <v>-100.72800000000001</v>
      </c>
      <c r="AN56" s="94"/>
      <c r="AO56" s="98">
        <f>'1.1_RAW_Data_Orig'!AO56</f>
        <v>0</v>
      </c>
      <c r="AP56" s="98">
        <f>'1.1_RAW_Data_Orig'!AP56</f>
        <v>0</v>
      </c>
      <c r="AQ56" s="98">
        <f>'1.1_RAW_Data_Orig'!AQ56</f>
        <v>0</v>
      </c>
      <c r="AR56" s="98">
        <f>'1.1_RAW_Data_Orig'!AR56</f>
        <v>0</v>
      </c>
      <c r="AS56" s="98">
        <f>'1.1_RAW_Data_Orig'!AS56</f>
        <v>0</v>
      </c>
      <c r="AT56" s="97">
        <f>'1.1_RAW_Data_Orig'!AT56</f>
        <v>0</v>
      </c>
      <c r="AU56" s="94"/>
      <c r="AV56" s="100">
        <f>'1.1_RAW_Data_Orig'!AV56</f>
        <v>0</v>
      </c>
      <c r="AW56" s="100">
        <f>'1.1_RAW_Data_Orig'!AW56</f>
        <v>0</v>
      </c>
      <c r="AX56" s="100">
        <f>'1.1_RAW_Data_Orig'!AX56</f>
        <v>0</v>
      </c>
      <c r="AY56" s="100">
        <f>'1.1_RAW_Data_Orig'!AY56</f>
        <v>0</v>
      </c>
      <c r="AZ56" s="100">
        <f>'1.1_RAW_Data_Orig'!AZ56</f>
        <v>0</v>
      </c>
      <c r="BA56" s="100">
        <f>'1.1_RAW_Data_Orig'!BA56</f>
        <v>0</v>
      </c>
    </row>
    <row r="57" spans="1:53" ht="14" thickBot="1" x14ac:dyDescent="0.35">
      <c r="A57" s="345"/>
      <c r="B57" s="171"/>
      <c r="C57" s="170"/>
      <c r="D57" s="96"/>
      <c r="E57" s="95" t="str">
        <f t="shared" si="1"/>
        <v>Very high</v>
      </c>
      <c r="F57" s="93">
        <f>'1.1_RAW_Data_Orig'!F57</f>
        <v>0</v>
      </c>
      <c r="G57" s="93">
        <f>'1.1_RAW_Data_Orig'!G57</f>
        <v>0</v>
      </c>
      <c r="H57" s="93">
        <f>'1.1_RAW_Data_Orig'!H57</f>
        <v>0</v>
      </c>
      <c r="I57" s="93">
        <f>'1.1_RAW_Data_Orig'!I57</f>
        <v>0</v>
      </c>
      <c r="J57" s="93">
        <f>'1.1_RAW_Data_Orig'!J57</f>
        <v>0</v>
      </c>
      <c r="K57" s="92">
        <f>'1.1_RAW_Data_Orig'!K57</f>
        <v>0</v>
      </c>
      <c r="M57" s="93">
        <f>'1.1_RAW_Data_Orig'!M57</f>
        <v>0</v>
      </c>
      <c r="N57" s="93">
        <f>'1.1_RAW_Data_Orig'!N57</f>
        <v>0</v>
      </c>
      <c r="O57" s="93">
        <f>'1.1_RAW_Data_Orig'!O57</f>
        <v>0</v>
      </c>
      <c r="P57" s="93">
        <f>'1.1_RAW_Data_Orig'!P57</f>
        <v>0</v>
      </c>
      <c r="Q57" s="93">
        <f>'1.1_RAW_Data_Orig'!Q57</f>
        <v>0</v>
      </c>
      <c r="R57" s="92">
        <f>'1.1_RAW_Data_Orig'!R57</f>
        <v>0</v>
      </c>
      <c r="T57" s="93">
        <f>'1.1_RAW_Data_Orig'!T57</f>
        <v>0</v>
      </c>
      <c r="U57" s="93">
        <f>'1.1_RAW_Data_Orig'!U57</f>
        <v>0</v>
      </c>
      <c r="V57" s="93">
        <f>'1.1_RAW_Data_Orig'!V57</f>
        <v>0</v>
      </c>
      <c r="W57" s="93">
        <f>'1.1_RAW_Data_Orig'!W57</f>
        <v>0</v>
      </c>
      <c r="X57" s="93">
        <f>'1.1_RAW_Data_Orig'!X57</f>
        <v>0</v>
      </c>
      <c r="Y57" s="92">
        <f>'1.1_RAW_Data_Orig'!Y57</f>
        <v>0</v>
      </c>
      <c r="AA57" s="93">
        <f>'1.1_RAW_Data_Orig'!AA57</f>
        <v>0</v>
      </c>
      <c r="AB57" s="93">
        <f>'1.1_RAW_Data_Orig'!AB57</f>
        <v>0</v>
      </c>
      <c r="AC57" s="93">
        <f>'1.1_RAW_Data_Orig'!AC57</f>
        <v>0</v>
      </c>
      <c r="AD57" s="93">
        <f>'1.1_RAW_Data_Orig'!AD57</f>
        <v>0</v>
      </c>
      <c r="AE57" s="93">
        <f>'1.1_RAW_Data_Orig'!AE57</f>
        <v>0</v>
      </c>
      <c r="AF57" s="92">
        <f>'1.1_RAW_Data_Orig'!AF57</f>
        <v>0</v>
      </c>
      <c r="AG57" s="94"/>
      <c r="AH57" s="93">
        <f>'1.1_RAW_Data_Orig'!AH57</f>
        <v>0</v>
      </c>
      <c r="AI57" s="93">
        <f>'1.1_RAW_Data_Orig'!AI57</f>
        <v>0</v>
      </c>
      <c r="AJ57" s="93">
        <f>'1.1_RAW_Data_Orig'!AJ57</f>
        <v>0</v>
      </c>
      <c r="AK57" s="93">
        <f>'1.1_RAW_Data_Orig'!AK57</f>
        <v>0</v>
      </c>
      <c r="AL57" s="93">
        <f>'1.1_RAW_Data_Orig'!AL57</f>
        <v>0</v>
      </c>
      <c r="AM57" s="92">
        <f>'1.1_RAW_Data_Orig'!AM57</f>
        <v>0</v>
      </c>
      <c r="AN57" s="94"/>
      <c r="AO57" s="93">
        <f>'1.1_RAW_Data_Orig'!AO57</f>
        <v>0</v>
      </c>
      <c r="AP57" s="93">
        <f>'1.1_RAW_Data_Orig'!AP57</f>
        <v>0</v>
      </c>
      <c r="AQ57" s="93">
        <f>'1.1_RAW_Data_Orig'!AQ57</f>
        <v>0</v>
      </c>
      <c r="AR57" s="93">
        <f>'1.1_RAW_Data_Orig'!AR57</f>
        <v>0</v>
      </c>
      <c r="AS57" s="93">
        <f>'1.1_RAW_Data_Orig'!AS57</f>
        <v>0</v>
      </c>
      <c r="AT57" s="92">
        <f>'1.1_RAW_Data_Orig'!AT57</f>
        <v>0</v>
      </c>
      <c r="AU57" s="94"/>
      <c r="AV57" s="100">
        <f>'1.1_RAW_Data_Orig'!AV57</f>
        <v>0</v>
      </c>
      <c r="AW57" s="100">
        <f>'1.1_RAW_Data_Orig'!AW57</f>
        <v>0</v>
      </c>
      <c r="AX57" s="100">
        <f>'1.1_RAW_Data_Orig'!AX57</f>
        <v>0</v>
      </c>
      <c r="AY57" s="100">
        <f>'1.1_RAW_Data_Orig'!AY57</f>
        <v>0</v>
      </c>
      <c r="AZ57" s="100">
        <f>'1.1_RAW_Data_Orig'!AZ57</f>
        <v>0</v>
      </c>
      <c r="BA57" s="100">
        <f>'1.1_RAW_Data_Orig'!BA57</f>
        <v>0</v>
      </c>
    </row>
    <row r="58" spans="1:53" ht="14" thickBot="1" x14ac:dyDescent="0.35">
      <c r="A58" s="346" t="str">
        <f>A54</f>
        <v>275KV Network</v>
      </c>
      <c r="B58" s="169">
        <v>6</v>
      </c>
      <c r="C58" s="168" t="s">
        <v>47</v>
      </c>
      <c r="D58" s="103" t="s">
        <v>57</v>
      </c>
      <c r="E58" s="102" t="str">
        <f t="shared" si="1"/>
        <v>Low</v>
      </c>
      <c r="F58" s="101">
        <f>'1.1_RAW_Data_Orig'!F58</f>
        <v>48.416000000000004</v>
      </c>
      <c r="G58" s="101">
        <f>'1.1_RAW_Data_Orig'!G58</f>
        <v>14.016000000000002</v>
      </c>
      <c r="H58" s="101">
        <f>'1.1_RAW_Data_Orig'!H58</f>
        <v>0</v>
      </c>
      <c r="I58" s="101">
        <f>'1.1_RAW_Data_Orig'!I58</f>
        <v>10.02</v>
      </c>
      <c r="J58" s="101">
        <f>'1.1_RAW_Data_Orig'!J58</f>
        <v>16.488</v>
      </c>
      <c r="K58" s="100">
        <f>'1.1_RAW_Data_Orig'!K58</f>
        <v>7.8920000000000003</v>
      </c>
      <c r="M58" s="101">
        <f>'1.1_RAW_Data_Orig'!M58</f>
        <v>48.416000000000004</v>
      </c>
      <c r="N58" s="101">
        <f>'1.1_RAW_Data_Orig'!N58</f>
        <v>28.456000000000003</v>
      </c>
      <c r="O58" s="101">
        <f>'1.1_RAW_Data_Orig'!O58</f>
        <v>8.42</v>
      </c>
      <c r="P58" s="101">
        <f>'1.1_RAW_Data_Orig'!P58</f>
        <v>0</v>
      </c>
      <c r="Q58" s="101">
        <f>'1.1_RAW_Data_Orig'!Q58</f>
        <v>10.02</v>
      </c>
      <c r="R58" s="100">
        <f>'1.1_RAW_Data_Orig'!R58</f>
        <v>1.52</v>
      </c>
      <c r="T58" s="101">
        <f>'1.1_RAW_Data_Orig'!T58</f>
        <v>48.416000000000004</v>
      </c>
      <c r="U58" s="101">
        <f>'1.1_RAW_Data_Orig'!U58</f>
        <v>4.88</v>
      </c>
      <c r="V58" s="101">
        <f>'1.1_RAW_Data_Orig'!V58</f>
        <v>9.136000000000001</v>
      </c>
      <c r="W58" s="101">
        <f>'1.1_RAW_Data_Orig'!W58</f>
        <v>0</v>
      </c>
      <c r="X58" s="101">
        <f>'1.1_RAW_Data_Orig'!X58</f>
        <v>10.02</v>
      </c>
      <c r="Y58" s="100">
        <f>'1.1_RAW_Data_Orig'!Y58</f>
        <v>24.380000000000003</v>
      </c>
      <c r="AA58" s="101">
        <f>'1.1_RAW_Data_Orig'!AA58</f>
        <v>0</v>
      </c>
      <c r="AB58" s="101">
        <f>'1.1_RAW_Data_Orig'!AB58</f>
        <v>23.576000000000004</v>
      </c>
      <c r="AC58" s="101">
        <f>'1.1_RAW_Data_Orig'!AC58</f>
        <v>-0.71600000000000108</v>
      </c>
      <c r="AD58" s="101">
        <f>'1.1_RAW_Data_Orig'!AD58</f>
        <v>0</v>
      </c>
      <c r="AE58" s="101">
        <f>'1.1_RAW_Data_Orig'!AE58</f>
        <v>0</v>
      </c>
      <c r="AF58" s="100">
        <f>'1.1_RAW_Data_Orig'!AF58</f>
        <v>-22.860000000000003</v>
      </c>
      <c r="AG58" s="94"/>
      <c r="AH58" s="101">
        <f>'1.1_RAW_Data_Orig'!AH58</f>
        <v>0</v>
      </c>
      <c r="AI58" s="101">
        <f>'1.1_RAW_Data_Orig'!AI58</f>
        <v>23.576000000000001</v>
      </c>
      <c r="AJ58" s="101">
        <f>'1.1_RAW_Data_Orig'!AJ58</f>
        <v>-0.71599999999999997</v>
      </c>
      <c r="AK58" s="101">
        <f>'1.1_RAW_Data_Orig'!AK58</f>
        <v>0</v>
      </c>
      <c r="AL58" s="101">
        <f>'1.1_RAW_Data_Orig'!AL58</f>
        <v>0</v>
      </c>
      <c r="AM58" s="100">
        <f>'1.1_RAW_Data_Orig'!AM58</f>
        <v>-22.86</v>
      </c>
      <c r="AN58" s="94"/>
      <c r="AO58" s="101">
        <f>'1.1_RAW_Data_Orig'!AO58</f>
        <v>0</v>
      </c>
      <c r="AP58" s="101">
        <f>'1.1_RAW_Data_Orig'!AP58</f>
        <v>0</v>
      </c>
      <c r="AQ58" s="101">
        <f>'1.1_RAW_Data_Orig'!AQ58</f>
        <v>0</v>
      </c>
      <c r="AR58" s="101">
        <f>'1.1_RAW_Data_Orig'!AR58</f>
        <v>0</v>
      </c>
      <c r="AS58" s="101">
        <f>'1.1_RAW_Data_Orig'!AS58</f>
        <v>0</v>
      </c>
      <c r="AT58" s="100">
        <f>'1.1_RAW_Data_Orig'!AT58</f>
        <v>0</v>
      </c>
      <c r="AU58" s="94"/>
      <c r="AV58" s="100">
        <f>'1.1_RAW_Data_Orig'!AV58</f>
        <v>0</v>
      </c>
      <c r="AW58" s="100">
        <f>'1.1_RAW_Data_Orig'!AW58</f>
        <v>0</v>
      </c>
      <c r="AX58" s="100">
        <f>'1.1_RAW_Data_Orig'!AX58</f>
        <v>0</v>
      </c>
      <c r="AY58" s="100">
        <f>'1.1_RAW_Data_Orig'!AY58</f>
        <v>0</v>
      </c>
      <c r="AZ58" s="100">
        <f>'1.1_RAW_Data_Orig'!AZ58</f>
        <v>0</v>
      </c>
      <c r="BA58" s="100">
        <f>'1.1_RAW_Data_Orig'!BA58</f>
        <v>0</v>
      </c>
    </row>
    <row r="59" spans="1:53" ht="14" thickBot="1" x14ac:dyDescent="0.35">
      <c r="A59" s="345"/>
      <c r="B59" s="23"/>
      <c r="C59" s="133"/>
      <c r="D59" s="31"/>
      <c r="E59" s="99" t="str">
        <f t="shared" si="1"/>
        <v>Medium</v>
      </c>
      <c r="F59" s="98">
        <f>'1.1_RAW_Data_Orig'!F59</f>
        <v>926.96299999999985</v>
      </c>
      <c r="G59" s="98">
        <f>'1.1_RAW_Data_Orig'!G59</f>
        <v>201.23099999999997</v>
      </c>
      <c r="H59" s="98">
        <f>'1.1_RAW_Data_Orig'!H59</f>
        <v>216.15699999999998</v>
      </c>
      <c r="I59" s="98">
        <f>'1.1_RAW_Data_Orig'!I59</f>
        <v>212.43899999999996</v>
      </c>
      <c r="J59" s="98">
        <f>'1.1_RAW_Data_Orig'!J59</f>
        <v>71.900000000000006</v>
      </c>
      <c r="K59" s="97">
        <f>'1.1_RAW_Data_Orig'!K59</f>
        <v>225.23599999999999</v>
      </c>
      <c r="M59" s="98">
        <f>'1.1_RAW_Data_Orig'!M59</f>
        <v>926.96300000000008</v>
      </c>
      <c r="N59" s="98">
        <f>'1.1_RAW_Data_Orig'!N59</f>
        <v>235.08100000000002</v>
      </c>
      <c r="O59" s="98">
        <f>'1.1_RAW_Data_Orig'!O59</f>
        <v>195.22900000000001</v>
      </c>
      <c r="P59" s="98">
        <f>'1.1_RAW_Data_Orig'!P59</f>
        <v>120.83000000000001</v>
      </c>
      <c r="Q59" s="98">
        <f>'1.1_RAW_Data_Orig'!Q59</f>
        <v>150.78299999999999</v>
      </c>
      <c r="R59" s="97">
        <f>'1.1_RAW_Data_Orig'!R59</f>
        <v>225.04</v>
      </c>
      <c r="T59" s="98">
        <f>'1.1_RAW_Data_Orig'!T59</f>
        <v>926.96299999999985</v>
      </c>
      <c r="U59" s="98">
        <f>'1.1_RAW_Data_Orig'!U59</f>
        <v>25.34</v>
      </c>
      <c r="V59" s="98">
        <f>'1.1_RAW_Data_Orig'!V59</f>
        <v>271.21799999999996</v>
      </c>
      <c r="W59" s="98">
        <f>'1.1_RAW_Data_Orig'!W59</f>
        <v>120.83000000000001</v>
      </c>
      <c r="X59" s="98">
        <f>'1.1_RAW_Data_Orig'!X59</f>
        <v>212.43899999999996</v>
      </c>
      <c r="Y59" s="97">
        <f>'1.1_RAW_Data_Orig'!Y59</f>
        <v>297.13599999999997</v>
      </c>
      <c r="AA59" s="98">
        <f>'1.1_RAW_Data_Orig'!AA59</f>
        <v>1.1368683772161603E-13</v>
      </c>
      <c r="AB59" s="98">
        <f>'1.1_RAW_Data_Orig'!AB59</f>
        <v>209.74100000000001</v>
      </c>
      <c r="AC59" s="98">
        <f>'1.1_RAW_Data_Orig'!AC59</f>
        <v>-75.988999999999947</v>
      </c>
      <c r="AD59" s="98">
        <f>'1.1_RAW_Data_Orig'!AD59</f>
        <v>0</v>
      </c>
      <c r="AE59" s="98">
        <f>'1.1_RAW_Data_Orig'!AE59</f>
        <v>-61.655999999999977</v>
      </c>
      <c r="AF59" s="97">
        <f>'1.1_RAW_Data_Orig'!AF59</f>
        <v>-72.095999999999975</v>
      </c>
      <c r="AG59" s="94"/>
      <c r="AH59" s="98">
        <f>'1.1_RAW_Data_Orig'!AH59</f>
        <v>0</v>
      </c>
      <c r="AI59" s="98">
        <f>'1.1_RAW_Data_Orig'!AI59</f>
        <v>209.74100000000001</v>
      </c>
      <c r="AJ59" s="98">
        <f>'1.1_RAW_Data_Orig'!AJ59</f>
        <v>-75.98899999999999</v>
      </c>
      <c r="AK59" s="98">
        <f>'1.1_RAW_Data_Orig'!AK59</f>
        <v>0</v>
      </c>
      <c r="AL59" s="98">
        <f>'1.1_RAW_Data_Orig'!AL59</f>
        <v>-61.656000000000006</v>
      </c>
      <c r="AM59" s="97">
        <f>'1.1_RAW_Data_Orig'!AM59</f>
        <v>-72.096000000000004</v>
      </c>
      <c r="AN59" s="94"/>
      <c r="AO59" s="98">
        <f>'1.1_RAW_Data_Orig'!AO59</f>
        <v>0</v>
      </c>
      <c r="AP59" s="98">
        <f>'1.1_RAW_Data_Orig'!AP59</f>
        <v>0</v>
      </c>
      <c r="AQ59" s="98">
        <f>'1.1_RAW_Data_Orig'!AQ59</f>
        <v>0</v>
      </c>
      <c r="AR59" s="98">
        <f>'1.1_RAW_Data_Orig'!AR59</f>
        <v>0</v>
      </c>
      <c r="AS59" s="98">
        <f>'1.1_RAW_Data_Orig'!AS59</f>
        <v>0</v>
      </c>
      <c r="AT59" s="97">
        <f>'1.1_RAW_Data_Orig'!AT59</f>
        <v>0</v>
      </c>
      <c r="AU59" s="94"/>
      <c r="AV59" s="100">
        <f>'1.1_RAW_Data_Orig'!AV59</f>
        <v>0</v>
      </c>
      <c r="AW59" s="100">
        <f>'1.1_RAW_Data_Orig'!AW59</f>
        <v>0</v>
      </c>
      <c r="AX59" s="100">
        <f>'1.1_RAW_Data_Orig'!AX59</f>
        <v>0</v>
      </c>
      <c r="AY59" s="100">
        <f>'1.1_RAW_Data_Orig'!AY59</f>
        <v>0</v>
      </c>
      <c r="AZ59" s="100">
        <f>'1.1_RAW_Data_Orig'!AZ59</f>
        <v>0</v>
      </c>
      <c r="BA59" s="100">
        <f>'1.1_RAW_Data_Orig'!BA59</f>
        <v>0</v>
      </c>
    </row>
    <row r="60" spans="1:53" ht="14" thickBot="1" x14ac:dyDescent="0.35">
      <c r="A60" s="345"/>
      <c r="B60" s="23"/>
      <c r="C60" s="133"/>
      <c r="D60" s="31"/>
      <c r="E60" s="99" t="str">
        <f t="shared" si="1"/>
        <v>High</v>
      </c>
      <c r="F60" s="98">
        <f>'1.1_RAW_Data_Orig'!F60</f>
        <v>314.31299999999999</v>
      </c>
      <c r="G60" s="98">
        <f>'1.1_RAW_Data_Orig'!G60</f>
        <v>159.018</v>
      </c>
      <c r="H60" s="98">
        <f>'1.1_RAW_Data_Orig'!H60</f>
        <v>13.094000000000001</v>
      </c>
      <c r="I60" s="98">
        <f>'1.1_RAW_Data_Orig'!I60</f>
        <v>142.20099999999999</v>
      </c>
      <c r="J60" s="98">
        <f>'1.1_RAW_Data_Orig'!J60</f>
        <v>0</v>
      </c>
      <c r="K60" s="97">
        <f>'1.1_RAW_Data_Orig'!K60</f>
        <v>0</v>
      </c>
      <c r="M60" s="98">
        <f>'1.1_RAW_Data_Orig'!M60</f>
        <v>314.31299999999999</v>
      </c>
      <c r="N60" s="98">
        <f>'1.1_RAW_Data_Orig'!N60</f>
        <v>100.72800000000001</v>
      </c>
      <c r="O60" s="98">
        <f>'1.1_RAW_Data_Orig'!O60</f>
        <v>58.290000000000006</v>
      </c>
      <c r="P60" s="98">
        <f>'1.1_RAW_Data_Orig'!P60</f>
        <v>13.094000000000001</v>
      </c>
      <c r="Q60" s="98">
        <f>'1.1_RAW_Data_Orig'!Q60</f>
        <v>142.20099999999999</v>
      </c>
      <c r="R60" s="97">
        <f>'1.1_RAW_Data_Orig'!R60</f>
        <v>0</v>
      </c>
      <c r="T60" s="98">
        <f>'1.1_RAW_Data_Orig'!T60</f>
        <v>314.31299999999999</v>
      </c>
      <c r="U60" s="98">
        <f>'1.1_RAW_Data_Orig'!U60</f>
        <v>0</v>
      </c>
      <c r="V60" s="98">
        <f>'1.1_RAW_Data_Orig'!V60</f>
        <v>159.018</v>
      </c>
      <c r="W60" s="98">
        <f>'1.1_RAW_Data_Orig'!W60</f>
        <v>13.094000000000001</v>
      </c>
      <c r="X60" s="98">
        <f>'1.1_RAW_Data_Orig'!X60</f>
        <v>142.20099999999999</v>
      </c>
      <c r="Y60" s="97">
        <f>'1.1_RAW_Data_Orig'!Y60</f>
        <v>0</v>
      </c>
      <c r="AA60" s="98">
        <f>'1.1_RAW_Data_Orig'!AA60</f>
        <v>1.4210854715202004E-14</v>
      </c>
      <c r="AB60" s="98">
        <f>'1.1_RAW_Data_Orig'!AB60</f>
        <v>100.72800000000001</v>
      </c>
      <c r="AC60" s="98">
        <f>'1.1_RAW_Data_Orig'!AC60</f>
        <v>-100.72799999999999</v>
      </c>
      <c r="AD60" s="98">
        <f>'1.1_RAW_Data_Orig'!AD60</f>
        <v>0</v>
      </c>
      <c r="AE60" s="98">
        <f>'1.1_RAW_Data_Orig'!AE60</f>
        <v>0</v>
      </c>
      <c r="AF60" s="97">
        <f>'1.1_RAW_Data_Orig'!AF60</f>
        <v>0</v>
      </c>
      <c r="AG60" s="94"/>
      <c r="AH60" s="98">
        <f>'1.1_RAW_Data_Orig'!AH60</f>
        <v>0</v>
      </c>
      <c r="AI60" s="98">
        <f>'1.1_RAW_Data_Orig'!AI60</f>
        <v>100.72800000000001</v>
      </c>
      <c r="AJ60" s="98">
        <f>'1.1_RAW_Data_Orig'!AJ60</f>
        <v>-100.72800000000001</v>
      </c>
      <c r="AK60" s="98">
        <f>'1.1_RAW_Data_Orig'!AK60</f>
        <v>0</v>
      </c>
      <c r="AL60" s="98">
        <f>'1.1_RAW_Data_Orig'!AL60</f>
        <v>0</v>
      </c>
      <c r="AM60" s="97">
        <f>'1.1_RAW_Data_Orig'!AM60</f>
        <v>0</v>
      </c>
      <c r="AN60" s="94"/>
      <c r="AO60" s="98">
        <f>'1.1_RAW_Data_Orig'!AO60</f>
        <v>0</v>
      </c>
      <c r="AP60" s="98">
        <f>'1.1_RAW_Data_Orig'!AP60</f>
        <v>0</v>
      </c>
      <c r="AQ60" s="98">
        <f>'1.1_RAW_Data_Orig'!AQ60</f>
        <v>0</v>
      </c>
      <c r="AR60" s="98">
        <f>'1.1_RAW_Data_Orig'!AR60</f>
        <v>0</v>
      </c>
      <c r="AS60" s="98">
        <f>'1.1_RAW_Data_Orig'!AS60</f>
        <v>0</v>
      </c>
      <c r="AT60" s="97">
        <f>'1.1_RAW_Data_Orig'!AT60</f>
        <v>0</v>
      </c>
      <c r="AU60" s="94"/>
      <c r="AV60" s="100">
        <f>'1.1_RAW_Data_Orig'!AV60</f>
        <v>0</v>
      </c>
      <c r="AW60" s="100">
        <f>'1.1_RAW_Data_Orig'!AW60</f>
        <v>0</v>
      </c>
      <c r="AX60" s="100">
        <f>'1.1_RAW_Data_Orig'!AX60</f>
        <v>0</v>
      </c>
      <c r="AY60" s="100">
        <f>'1.1_RAW_Data_Orig'!AY60</f>
        <v>0</v>
      </c>
      <c r="AZ60" s="100">
        <f>'1.1_RAW_Data_Orig'!AZ60</f>
        <v>0</v>
      </c>
      <c r="BA60" s="100">
        <f>'1.1_RAW_Data_Orig'!BA60</f>
        <v>0</v>
      </c>
    </row>
    <row r="61" spans="1:53" ht="14" thickBot="1" x14ac:dyDescent="0.35">
      <c r="A61" s="345"/>
      <c r="B61" s="171"/>
      <c r="C61" s="170"/>
      <c r="D61" s="96"/>
      <c r="E61" s="95" t="str">
        <f t="shared" si="1"/>
        <v>Very high</v>
      </c>
      <c r="F61" s="93">
        <f>'1.1_RAW_Data_Orig'!F61</f>
        <v>0</v>
      </c>
      <c r="G61" s="93">
        <f>'1.1_RAW_Data_Orig'!G61</f>
        <v>0</v>
      </c>
      <c r="H61" s="93">
        <f>'1.1_RAW_Data_Orig'!H61</f>
        <v>0</v>
      </c>
      <c r="I61" s="93">
        <f>'1.1_RAW_Data_Orig'!I61</f>
        <v>0</v>
      </c>
      <c r="J61" s="93">
        <f>'1.1_RAW_Data_Orig'!J61</f>
        <v>0</v>
      </c>
      <c r="K61" s="92">
        <f>'1.1_RAW_Data_Orig'!K61</f>
        <v>0</v>
      </c>
      <c r="M61" s="93">
        <f>'1.1_RAW_Data_Orig'!M61</f>
        <v>0</v>
      </c>
      <c r="N61" s="93">
        <f>'1.1_RAW_Data_Orig'!N61</f>
        <v>0</v>
      </c>
      <c r="O61" s="93">
        <f>'1.1_RAW_Data_Orig'!O61</f>
        <v>0</v>
      </c>
      <c r="P61" s="93">
        <f>'1.1_RAW_Data_Orig'!P61</f>
        <v>0</v>
      </c>
      <c r="Q61" s="93">
        <f>'1.1_RAW_Data_Orig'!Q61</f>
        <v>0</v>
      </c>
      <c r="R61" s="92">
        <f>'1.1_RAW_Data_Orig'!R61</f>
        <v>0</v>
      </c>
      <c r="T61" s="93">
        <f>'1.1_RAW_Data_Orig'!T61</f>
        <v>0</v>
      </c>
      <c r="U61" s="93">
        <f>'1.1_RAW_Data_Orig'!U61</f>
        <v>0</v>
      </c>
      <c r="V61" s="93">
        <f>'1.1_RAW_Data_Orig'!V61</f>
        <v>0</v>
      </c>
      <c r="W61" s="93">
        <f>'1.1_RAW_Data_Orig'!W61</f>
        <v>0</v>
      </c>
      <c r="X61" s="93">
        <f>'1.1_RAW_Data_Orig'!X61</f>
        <v>0</v>
      </c>
      <c r="Y61" s="92">
        <f>'1.1_RAW_Data_Orig'!Y61</f>
        <v>0</v>
      </c>
      <c r="AA61" s="93">
        <f>'1.1_RAW_Data_Orig'!AA61</f>
        <v>0</v>
      </c>
      <c r="AB61" s="93">
        <f>'1.1_RAW_Data_Orig'!AB61</f>
        <v>0</v>
      </c>
      <c r="AC61" s="93">
        <f>'1.1_RAW_Data_Orig'!AC61</f>
        <v>0</v>
      </c>
      <c r="AD61" s="93">
        <f>'1.1_RAW_Data_Orig'!AD61</f>
        <v>0</v>
      </c>
      <c r="AE61" s="93">
        <f>'1.1_RAW_Data_Orig'!AE61</f>
        <v>0</v>
      </c>
      <c r="AF61" s="92">
        <f>'1.1_RAW_Data_Orig'!AF61</f>
        <v>0</v>
      </c>
      <c r="AG61" s="94"/>
      <c r="AH61" s="93">
        <f>'1.1_RAW_Data_Orig'!AH61</f>
        <v>0</v>
      </c>
      <c r="AI61" s="93">
        <f>'1.1_RAW_Data_Orig'!AI61</f>
        <v>0</v>
      </c>
      <c r="AJ61" s="93">
        <f>'1.1_RAW_Data_Orig'!AJ61</f>
        <v>0</v>
      </c>
      <c r="AK61" s="93">
        <f>'1.1_RAW_Data_Orig'!AK61</f>
        <v>0</v>
      </c>
      <c r="AL61" s="93">
        <f>'1.1_RAW_Data_Orig'!AL61</f>
        <v>0</v>
      </c>
      <c r="AM61" s="92">
        <f>'1.1_RAW_Data_Orig'!AM61</f>
        <v>0</v>
      </c>
      <c r="AN61" s="94"/>
      <c r="AO61" s="93">
        <f>'1.1_RAW_Data_Orig'!AO61</f>
        <v>0</v>
      </c>
      <c r="AP61" s="93">
        <f>'1.1_RAW_Data_Orig'!AP61</f>
        <v>0</v>
      </c>
      <c r="AQ61" s="93">
        <f>'1.1_RAW_Data_Orig'!AQ61</f>
        <v>0</v>
      </c>
      <c r="AR61" s="93">
        <f>'1.1_RAW_Data_Orig'!AR61</f>
        <v>0</v>
      </c>
      <c r="AS61" s="93">
        <f>'1.1_RAW_Data_Orig'!AS61</f>
        <v>0</v>
      </c>
      <c r="AT61" s="92">
        <f>'1.1_RAW_Data_Orig'!AT61</f>
        <v>0</v>
      </c>
      <c r="AU61" s="94"/>
      <c r="AV61" s="100">
        <f>'1.1_RAW_Data_Orig'!AV61</f>
        <v>0</v>
      </c>
      <c r="AW61" s="100">
        <f>'1.1_RAW_Data_Orig'!AW61</f>
        <v>0</v>
      </c>
      <c r="AX61" s="100">
        <f>'1.1_RAW_Data_Orig'!AX61</f>
        <v>0</v>
      </c>
      <c r="AY61" s="100">
        <f>'1.1_RAW_Data_Orig'!AY61</f>
        <v>0</v>
      </c>
      <c r="AZ61" s="100">
        <f>'1.1_RAW_Data_Orig'!AZ61</f>
        <v>0</v>
      </c>
      <c r="BA61" s="100">
        <f>'1.1_RAW_Data_Orig'!BA61</f>
        <v>0</v>
      </c>
    </row>
    <row r="62" spans="1:53" ht="14" thickBot="1" x14ac:dyDescent="0.35">
      <c r="A62" s="346" t="str">
        <f>A58</f>
        <v>275KV Network</v>
      </c>
      <c r="B62" s="169">
        <v>7</v>
      </c>
      <c r="C62" s="168" t="s">
        <v>48</v>
      </c>
      <c r="D62" s="103" t="s">
        <v>57</v>
      </c>
      <c r="E62" s="102" t="str">
        <f t="shared" si="1"/>
        <v>Low</v>
      </c>
      <c r="F62" s="101">
        <f>'1.1_RAW_Data_Orig'!F62</f>
        <v>78</v>
      </c>
      <c r="G62" s="101">
        <f>'1.1_RAW_Data_Orig'!G62</f>
        <v>17</v>
      </c>
      <c r="H62" s="101">
        <f>'1.1_RAW_Data_Orig'!H62</f>
        <v>8</v>
      </c>
      <c r="I62" s="101">
        <f>'1.1_RAW_Data_Orig'!I62</f>
        <v>0</v>
      </c>
      <c r="J62" s="101">
        <f>'1.1_RAW_Data_Orig'!J62</f>
        <v>41</v>
      </c>
      <c r="K62" s="100">
        <f>'1.1_RAW_Data_Orig'!K62</f>
        <v>12</v>
      </c>
      <c r="M62" s="101">
        <f>'1.1_RAW_Data_Orig'!M62</f>
        <v>78</v>
      </c>
      <c r="N62" s="101">
        <f>'1.1_RAW_Data_Orig'!N62</f>
        <v>17</v>
      </c>
      <c r="O62" s="101">
        <f>'1.1_RAW_Data_Orig'!O62</f>
        <v>44</v>
      </c>
      <c r="P62" s="101">
        <f>'1.1_RAW_Data_Orig'!P62</f>
        <v>0</v>
      </c>
      <c r="Q62" s="101">
        <f>'1.1_RAW_Data_Orig'!Q62</f>
        <v>5</v>
      </c>
      <c r="R62" s="100">
        <f>'1.1_RAW_Data_Orig'!R62</f>
        <v>12</v>
      </c>
      <c r="T62" s="101">
        <f>'1.1_RAW_Data_Orig'!T62</f>
        <v>78</v>
      </c>
      <c r="U62" s="101">
        <f>'1.1_RAW_Data_Orig'!U62</f>
        <v>17</v>
      </c>
      <c r="V62" s="101">
        <f>'1.1_RAW_Data_Orig'!V62</f>
        <v>8</v>
      </c>
      <c r="W62" s="101">
        <f>'1.1_RAW_Data_Orig'!W62</f>
        <v>0</v>
      </c>
      <c r="X62" s="101">
        <f>'1.1_RAW_Data_Orig'!X62</f>
        <v>41</v>
      </c>
      <c r="Y62" s="100">
        <f>'1.1_RAW_Data_Orig'!Y62</f>
        <v>12</v>
      </c>
      <c r="AA62" s="101">
        <f>'1.1_RAW_Data_Orig'!AA62</f>
        <v>0</v>
      </c>
      <c r="AB62" s="101">
        <f>'1.1_RAW_Data_Orig'!AB62</f>
        <v>0</v>
      </c>
      <c r="AC62" s="101">
        <f>'1.1_RAW_Data_Orig'!AC62</f>
        <v>36</v>
      </c>
      <c r="AD62" s="101">
        <f>'1.1_RAW_Data_Orig'!AD62</f>
        <v>0</v>
      </c>
      <c r="AE62" s="101">
        <f>'1.1_RAW_Data_Orig'!AE62</f>
        <v>-36</v>
      </c>
      <c r="AF62" s="100">
        <f>'1.1_RAW_Data_Orig'!AF62</f>
        <v>0</v>
      </c>
      <c r="AG62" s="94"/>
      <c r="AH62" s="101">
        <f>'1.1_RAW_Data_Orig'!AH62</f>
        <v>0</v>
      </c>
      <c r="AI62" s="101">
        <f>'1.1_RAW_Data_Orig'!AI62</f>
        <v>0</v>
      </c>
      <c r="AJ62" s="101">
        <f>'1.1_RAW_Data_Orig'!AJ62</f>
        <v>0</v>
      </c>
      <c r="AK62" s="101">
        <f>'1.1_RAW_Data_Orig'!AK62</f>
        <v>0</v>
      </c>
      <c r="AL62" s="101">
        <f>'1.1_RAW_Data_Orig'!AL62</f>
        <v>0</v>
      </c>
      <c r="AM62" s="100">
        <f>'1.1_RAW_Data_Orig'!AM62</f>
        <v>0</v>
      </c>
      <c r="AN62" s="94"/>
      <c r="AO62" s="101">
        <f>'1.1_RAW_Data_Orig'!AO62</f>
        <v>38</v>
      </c>
      <c r="AP62" s="101">
        <f>'1.1_RAW_Data_Orig'!AP62</f>
        <v>4</v>
      </c>
      <c r="AQ62" s="101">
        <f>'1.1_RAW_Data_Orig'!AQ62</f>
        <v>36</v>
      </c>
      <c r="AR62" s="101">
        <f>'1.1_RAW_Data_Orig'!AR62</f>
        <v>0</v>
      </c>
      <c r="AS62" s="101">
        <f>'1.1_RAW_Data_Orig'!AS62</f>
        <v>36</v>
      </c>
      <c r="AT62" s="100">
        <f>'1.1_RAW_Data_Orig'!AT62</f>
        <v>0</v>
      </c>
      <c r="AU62" s="94"/>
      <c r="AV62" s="100">
        <f>'1.1_RAW_Data_Orig'!AV62</f>
        <v>0</v>
      </c>
      <c r="AW62" s="100">
        <f>'1.1_RAW_Data_Orig'!AW62</f>
        <v>0</v>
      </c>
      <c r="AX62" s="100">
        <f>'1.1_RAW_Data_Orig'!AX62</f>
        <v>0</v>
      </c>
      <c r="AY62" s="100">
        <f>'1.1_RAW_Data_Orig'!AY62</f>
        <v>0</v>
      </c>
      <c r="AZ62" s="100">
        <f>'1.1_RAW_Data_Orig'!AZ62</f>
        <v>0</v>
      </c>
      <c r="BA62" s="100">
        <f>'1.1_RAW_Data_Orig'!BA62</f>
        <v>0</v>
      </c>
    </row>
    <row r="63" spans="1:53" ht="14" thickBot="1" x14ac:dyDescent="0.35">
      <c r="A63" s="345"/>
      <c r="B63" s="23"/>
      <c r="C63" s="133"/>
      <c r="D63" s="31"/>
      <c r="E63" s="99" t="str">
        <f t="shared" si="1"/>
        <v>Medium</v>
      </c>
      <c r="F63" s="98">
        <f>'1.1_RAW_Data_Orig'!F63</f>
        <v>1217</v>
      </c>
      <c r="G63" s="98">
        <f>'1.1_RAW_Data_Orig'!G63</f>
        <v>314</v>
      </c>
      <c r="H63" s="98">
        <f>'1.1_RAW_Data_Orig'!H63</f>
        <v>419</v>
      </c>
      <c r="I63" s="98">
        <f>'1.1_RAW_Data_Orig'!I63</f>
        <v>264</v>
      </c>
      <c r="J63" s="98">
        <f>'1.1_RAW_Data_Orig'!J63</f>
        <v>152</v>
      </c>
      <c r="K63" s="97">
        <f>'1.1_RAW_Data_Orig'!K63</f>
        <v>68</v>
      </c>
      <c r="M63" s="98">
        <f>'1.1_RAW_Data_Orig'!M63</f>
        <v>1217</v>
      </c>
      <c r="N63" s="98">
        <f>'1.1_RAW_Data_Orig'!N63</f>
        <v>65</v>
      </c>
      <c r="O63" s="98">
        <f>'1.1_RAW_Data_Orig'!O63</f>
        <v>874</v>
      </c>
      <c r="P63" s="98">
        <f>'1.1_RAW_Data_Orig'!P63</f>
        <v>22</v>
      </c>
      <c r="Q63" s="98">
        <f>'1.1_RAW_Data_Orig'!Q63</f>
        <v>188</v>
      </c>
      <c r="R63" s="97">
        <f>'1.1_RAW_Data_Orig'!R63</f>
        <v>68</v>
      </c>
      <c r="T63" s="98">
        <f>'1.1_RAW_Data_Orig'!T63</f>
        <v>1217</v>
      </c>
      <c r="U63" s="98">
        <f>'1.1_RAW_Data_Orig'!U63</f>
        <v>65</v>
      </c>
      <c r="V63" s="98">
        <f>'1.1_RAW_Data_Orig'!V63</f>
        <v>668</v>
      </c>
      <c r="W63" s="98">
        <f>'1.1_RAW_Data_Orig'!W63</f>
        <v>22</v>
      </c>
      <c r="X63" s="98">
        <f>'1.1_RAW_Data_Orig'!X63</f>
        <v>394</v>
      </c>
      <c r="Y63" s="97">
        <f>'1.1_RAW_Data_Orig'!Y63</f>
        <v>68</v>
      </c>
      <c r="AA63" s="98">
        <f>'1.1_RAW_Data_Orig'!AA63</f>
        <v>0</v>
      </c>
      <c r="AB63" s="98">
        <f>'1.1_RAW_Data_Orig'!AB63</f>
        <v>0</v>
      </c>
      <c r="AC63" s="98">
        <f>'1.1_RAW_Data_Orig'!AC63</f>
        <v>206</v>
      </c>
      <c r="AD63" s="98">
        <f>'1.1_RAW_Data_Orig'!AD63</f>
        <v>0</v>
      </c>
      <c r="AE63" s="98">
        <f>'1.1_RAW_Data_Orig'!AE63</f>
        <v>-206</v>
      </c>
      <c r="AF63" s="97">
        <f>'1.1_RAW_Data_Orig'!AF63</f>
        <v>0</v>
      </c>
      <c r="AG63" s="94"/>
      <c r="AH63" s="98">
        <f>'1.1_RAW_Data_Orig'!AH63</f>
        <v>0</v>
      </c>
      <c r="AI63" s="98">
        <f>'1.1_RAW_Data_Orig'!AI63</f>
        <v>0</v>
      </c>
      <c r="AJ63" s="98">
        <f>'1.1_RAW_Data_Orig'!AJ63</f>
        <v>0</v>
      </c>
      <c r="AK63" s="98">
        <f>'1.1_RAW_Data_Orig'!AK63</f>
        <v>0</v>
      </c>
      <c r="AL63" s="98">
        <f>'1.1_RAW_Data_Orig'!AL63</f>
        <v>0</v>
      </c>
      <c r="AM63" s="97">
        <f>'1.1_RAW_Data_Orig'!AM63</f>
        <v>0</v>
      </c>
      <c r="AN63" s="94"/>
      <c r="AO63" s="98">
        <f>'1.1_RAW_Data_Orig'!AO63</f>
        <v>211</v>
      </c>
      <c r="AP63" s="98">
        <f>'1.1_RAW_Data_Orig'!AP63</f>
        <v>4</v>
      </c>
      <c r="AQ63" s="98">
        <f>'1.1_RAW_Data_Orig'!AQ63</f>
        <v>212</v>
      </c>
      <c r="AR63" s="98">
        <f>'1.1_RAW_Data_Orig'!AR63</f>
        <v>0</v>
      </c>
      <c r="AS63" s="98">
        <f>'1.1_RAW_Data_Orig'!AS63</f>
        <v>206</v>
      </c>
      <c r="AT63" s="97">
        <f>'1.1_RAW_Data_Orig'!AT63</f>
        <v>0</v>
      </c>
      <c r="AU63" s="94"/>
      <c r="AV63" s="100">
        <f>'1.1_RAW_Data_Orig'!AV63</f>
        <v>0</v>
      </c>
      <c r="AW63" s="100">
        <f>'1.1_RAW_Data_Orig'!AW63</f>
        <v>0</v>
      </c>
      <c r="AX63" s="100">
        <f>'1.1_RAW_Data_Orig'!AX63</f>
        <v>0</v>
      </c>
      <c r="AY63" s="100">
        <f>'1.1_RAW_Data_Orig'!AY63</f>
        <v>0</v>
      </c>
      <c r="AZ63" s="100">
        <f>'1.1_RAW_Data_Orig'!AZ63</f>
        <v>0</v>
      </c>
      <c r="BA63" s="100">
        <f>'1.1_RAW_Data_Orig'!BA63</f>
        <v>0</v>
      </c>
    </row>
    <row r="64" spans="1:53" ht="14" thickBot="1" x14ac:dyDescent="0.35">
      <c r="A64" s="345"/>
      <c r="B64" s="23"/>
      <c r="C64" s="133"/>
      <c r="D64" s="31"/>
      <c r="E64" s="99" t="str">
        <f t="shared" si="1"/>
        <v>High</v>
      </c>
      <c r="F64" s="98">
        <f>'1.1_RAW_Data_Orig'!F64</f>
        <v>476</v>
      </c>
      <c r="G64" s="98">
        <f>'1.1_RAW_Data_Orig'!G64</f>
        <v>110</v>
      </c>
      <c r="H64" s="98">
        <f>'1.1_RAW_Data_Orig'!H64</f>
        <v>58</v>
      </c>
      <c r="I64" s="98">
        <f>'1.1_RAW_Data_Orig'!I64</f>
        <v>107</v>
      </c>
      <c r="J64" s="98">
        <f>'1.1_RAW_Data_Orig'!J64</f>
        <v>201</v>
      </c>
      <c r="K64" s="97">
        <f>'1.1_RAW_Data_Orig'!K64</f>
        <v>0</v>
      </c>
      <c r="M64" s="98">
        <f>'1.1_RAW_Data_Orig'!M64</f>
        <v>476</v>
      </c>
      <c r="N64" s="98">
        <f>'1.1_RAW_Data_Orig'!N64</f>
        <v>110</v>
      </c>
      <c r="O64" s="98">
        <f>'1.1_RAW_Data_Orig'!O64</f>
        <v>155</v>
      </c>
      <c r="P64" s="98">
        <f>'1.1_RAW_Data_Orig'!P64</f>
        <v>10</v>
      </c>
      <c r="Q64" s="98">
        <f>'1.1_RAW_Data_Orig'!Q64</f>
        <v>201</v>
      </c>
      <c r="R64" s="97">
        <f>'1.1_RAW_Data_Orig'!R64</f>
        <v>0</v>
      </c>
      <c r="T64" s="98">
        <f>'1.1_RAW_Data_Orig'!T64</f>
        <v>476</v>
      </c>
      <c r="U64" s="98">
        <f>'1.1_RAW_Data_Orig'!U64</f>
        <v>110</v>
      </c>
      <c r="V64" s="98">
        <f>'1.1_RAW_Data_Orig'!V64</f>
        <v>58</v>
      </c>
      <c r="W64" s="98">
        <f>'1.1_RAW_Data_Orig'!W64</f>
        <v>10</v>
      </c>
      <c r="X64" s="98">
        <f>'1.1_RAW_Data_Orig'!X64</f>
        <v>298</v>
      </c>
      <c r="Y64" s="97">
        <f>'1.1_RAW_Data_Orig'!Y64</f>
        <v>0</v>
      </c>
      <c r="AA64" s="98">
        <f>'1.1_RAW_Data_Orig'!AA64</f>
        <v>0</v>
      </c>
      <c r="AB64" s="98">
        <f>'1.1_RAW_Data_Orig'!AB64</f>
        <v>0</v>
      </c>
      <c r="AC64" s="98">
        <f>'1.1_RAW_Data_Orig'!AC64</f>
        <v>97</v>
      </c>
      <c r="AD64" s="98">
        <f>'1.1_RAW_Data_Orig'!AD64</f>
        <v>0</v>
      </c>
      <c r="AE64" s="98">
        <f>'1.1_RAW_Data_Orig'!AE64</f>
        <v>-97</v>
      </c>
      <c r="AF64" s="97">
        <f>'1.1_RAW_Data_Orig'!AF64</f>
        <v>0</v>
      </c>
      <c r="AG64" s="94"/>
      <c r="AH64" s="98">
        <f>'1.1_RAW_Data_Orig'!AH64</f>
        <v>0</v>
      </c>
      <c r="AI64" s="98">
        <f>'1.1_RAW_Data_Orig'!AI64</f>
        <v>0</v>
      </c>
      <c r="AJ64" s="98">
        <f>'1.1_RAW_Data_Orig'!AJ64</f>
        <v>0</v>
      </c>
      <c r="AK64" s="98">
        <f>'1.1_RAW_Data_Orig'!AK64</f>
        <v>0</v>
      </c>
      <c r="AL64" s="98">
        <f>'1.1_RAW_Data_Orig'!AL64</f>
        <v>0</v>
      </c>
      <c r="AM64" s="97">
        <f>'1.1_RAW_Data_Orig'!AM64</f>
        <v>0</v>
      </c>
      <c r="AN64" s="94"/>
      <c r="AO64" s="98">
        <f>'1.1_RAW_Data_Orig'!AO64</f>
        <v>155</v>
      </c>
      <c r="AP64" s="98">
        <f>'1.1_RAW_Data_Orig'!AP64</f>
        <v>0</v>
      </c>
      <c r="AQ64" s="98">
        <f>'1.1_RAW_Data_Orig'!AQ64</f>
        <v>213</v>
      </c>
      <c r="AR64" s="98">
        <f>'1.1_RAW_Data_Orig'!AR64</f>
        <v>0</v>
      </c>
      <c r="AS64" s="98">
        <f>'1.1_RAW_Data_Orig'!AS64</f>
        <v>97</v>
      </c>
      <c r="AT64" s="97">
        <f>'1.1_RAW_Data_Orig'!AT64</f>
        <v>0</v>
      </c>
      <c r="AU64" s="94"/>
      <c r="AV64" s="100">
        <f>'1.1_RAW_Data_Orig'!AV64</f>
        <v>0</v>
      </c>
      <c r="AW64" s="100">
        <f>'1.1_RAW_Data_Orig'!AW64</f>
        <v>0</v>
      </c>
      <c r="AX64" s="100">
        <f>'1.1_RAW_Data_Orig'!AX64</f>
        <v>0</v>
      </c>
      <c r="AY64" s="100">
        <f>'1.1_RAW_Data_Orig'!AY64</f>
        <v>0</v>
      </c>
      <c r="AZ64" s="100">
        <f>'1.1_RAW_Data_Orig'!AZ64</f>
        <v>0</v>
      </c>
      <c r="BA64" s="100">
        <f>'1.1_RAW_Data_Orig'!BA64</f>
        <v>0</v>
      </c>
    </row>
    <row r="65" spans="1:53" ht="14" thickBot="1" x14ac:dyDescent="0.35">
      <c r="A65" s="347"/>
      <c r="B65" s="171"/>
      <c r="C65" s="170"/>
      <c r="D65" s="96"/>
      <c r="E65" s="95" t="str">
        <f t="shared" si="1"/>
        <v>Very high</v>
      </c>
      <c r="F65" s="93">
        <f>'1.1_RAW_Data_Orig'!F65</f>
        <v>0</v>
      </c>
      <c r="G65" s="93">
        <f>'1.1_RAW_Data_Orig'!G65</f>
        <v>0</v>
      </c>
      <c r="H65" s="93">
        <f>'1.1_RAW_Data_Orig'!H65</f>
        <v>0</v>
      </c>
      <c r="I65" s="93">
        <f>'1.1_RAW_Data_Orig'!I65</f>
        <v>0</v>
      </c>
      <c r="J65" s="93">
        <f>'1.1_RAW_Data_Orig'!J65</f>
        <v>0</v>
      </c>
      <c r="K65" s="92">
        <f>'1.1_RAW_Data_Orig'!K65</f>
        <v>0</v>
      </c>
      <c r="M65" s="93">
        <f>'1.1_RAW_Data_Orig'!M65</f>
        <v>0</v>
      </c>
      <c r="N65" s="93">
        <f>'1.1_RAW_Data_Orig'!N65</f>
        <v>0</v>
      </c>
      <c r="O65" s="93">
        <f>'1.1_RAW_Data_Orig'!O65</f>
        <v>0</v>
      </c>
      <c r="P65" s="93">
        <f>'1.1_RAW_Data_Orig'!P65</f>
        <v>0</v>
      </c>
      <c r="Q65" s="93">
        <f>'1.1_RAW_Data_Orig'!Q65</f>
        <v>0</v>
      </c>
      <c r="R65" s="92">
        <f>'1.1_RAW_Data_Orig'!R65</f>
        <v>0</v>
      </c>
      <c r="T65" s="93">
        <f>'1.1_RAW_Data_Orig'!T65</f>
        <v>0</v>
      </c>
      <c r="U65" s="93">
        <f>'1.1_RAW_Data_Orig'!U65</f>
        <v>0</v>
      </c>
      <c r="V65" s="93">
        <f>'1.1_RAW_Data_Orig'!V65</f>
        <v>0</v>
      </c>
      <c r="W65" s="93">
        <f>'1.1_RAW_Data_Orig'!W65</f>
        <v>0</v>
      </c>
      <c r="X65" s="93">
        <f>'1.1_RAW_Data_Orig'!X65</f>
        <v>0</v>
      </c>
      <c r="Y65" s="92">
        <f>'1.1_RAW_Data_Orig'!Y65</f>
        <v>0</v>
      </c>
      <c r="AA65" s="93">
        <f>'1.1_RAW_Data_Orig'!AA65</f>
        <v>0</v>
      </c>
      <c r="AB65" s="93">
        <f>'1.1_RAW_Data_Orig'!AB65</f>
        <v>0</v>
      </c>
      <c r="AC65" s="93">
        <f>'1.1_RAW_Data_Orig'!AC65</f>
        <v>0</v>
      </c>
      <c r="AD65" s="93">
        <f>'1.1_RAW_Data_Orig'!AD65</f>
        <v>0</v>
      </c>
      <c r="AE65" s="93">
        <f>'1.1_RAW_Data_Orig'!AE65</f>
        <v>0</v>
      </c>
      <c r="AF65" s="92">
        <f>'1.1_RAW_Data_Orig'!AF65</f>
        <v>0</v>
      </c>
      <c r="AG65" s="94"/>
      <c r="AH65" s="93">
        <f>'1.1_RAW_Data_Orig'!AH65</f>
        <v>0</v>
      </c>
      <c r="AI65" s="93">
        <f>'1.1_RAW_Data_Orig'!AI65</f>
        <v>0</v>
      </c>
      <c r="AJ65" s="93">
        <f>'1.1_RAW_Data_Orig'!AJ65</f>
        <v>0</v>
      </c>
      <c r="AK65" s="93">
        <f>'1.1_RAW_Data_Orig'!AK65</f>
        <v>0</v>
      </c>
      <c r="AL65" s="93">
        <f>'1.1_RAW_Data_Orig'!AL65</f>
        <v>0</v>
      </c>
      <c r="AM65" s="92">
        <f>'1.1_RAW_Data_Orig'!AM65</f>
        <v>0</v>
      </c>
      <c r="AN65" s="94"/>
      <c r="AO65" s="93">
        <f>'1.1_RAW_Data_Orig'!AO65</f>
        <v>0</v>
      </c>
      <c r="AP65" s="93">
        <f>'1.1_RAW_Data_Orig'!AP65</f>
        <v>0</v>
      </c>
      <c r="AQ65" s="93">
        <f>'1.1_RAW_Data_Orig'!AQ65</f>
        <v>0</v>
      </c>
      <c r="AR65" s="93">
        <f>'1.1_RAW_Data_Orig'!AR65</f>
        <v>0</v>
      </c>
      <c r="AS65" s="93">
        <f>'1.1_RAW_Data_Orig'!AS65</f>
        <v>0</v>
      </c>
      <c r="AT65" s="92">
        <f>'1.1_RAW_Data_Orig'!AT65</f>
        <v>0</v>
      </c>
      <c r="AU65" s="94"/>
      <c r="AV65" s="100">
        <f>'1.1_RAW_Data_Orig'!AV65</f>
        <v>0</v>
      </c>
      <c r="AW65" s="100">
        <f>'1.1_RAW_Data_Orig'!AW65</f>
        <v>0</v>
      </c>
      <c r="AX65" s="100">
        <f>'1.1_RAW_Data_Orig'!AX65</f>
        <v>0</v>
      </c>
      <c r="AY65" s="100">
        <f>'1.1_RAW_Data_Orig'!AY65</f>
        <v>0</v>
      </c>
      <c r="AZ65" s="100">
        <f>'1.1_RAW_Data_Orig'!AZ65</f>
        <v>0</v>
      </c>
      <c r="BA65" s="100">
        <f>'1.1_RAW_Data_Orig'!BA65</f>
        <v>0</v>
      </c>
    </row>
    <row r="66" spans="1:53" ht="14" thickBot="1" x14ac:dyDescent="0.35">
      <c r="A66" s="348" t="s">
        <v>39</v>
      </c>
      <c r="B66" s="169">
        <v>1</v>
      </c>
      <c r="C66" s="168" t="s">
        <v>42</v>
      </c>
      <c r="D66" s="103" t="s">
        <v>57</v>
      </c>
      <c r="E66" s="102" t="str">
        <f t="shared" si="1"/>
        <v>Low</v>
      </c>
      <c r="F66" s="101">
        <f>'1.1_RAW_Data_Orig'!F66</f>
        <v>0</v>
      </c>
      <c r="G66" s="101">
        <f>'1.1_RAW_Data_Orig'!G66</f>
        <v>0</v>
      </c>
      <c r="H66" s="101">
        <f>'1.1_RAW_Data_Orig'!H66</f>
        <v>0</v>
      </c>
      <c r="I66" s="101">
        <f>'1.1_RAW_Data_Orig'!I66</f>
        <v>0</v>
      </c>
      <c r="J66" s="101">
        <f>'1.1_RAW_Data_Orig'!J66</f>
        <v>0</v>
      </c>
      <c r="K66" s="100">
        <f>'1.1_RAW_Data_Orig'!K66</f>
        <v>0</v>
      </c>
      <c r="M66" s="101">
        <f>'1.1_RAW_Data_Orig'!M66</f>
        <v>0</v>
      </c>
      <c r="N66" s="101">
        <f>'1.1_RAW_Data_Orig'!N66</f>
        <v>0</v>
      </c>
      <c r="O66" s="101">
        <f>'1.1_RAW_Data_Orig'!O66</f>
        <v>0</v>
      </c>
      <c r="P66" s="101">
        <f>'1.1_RAW_Data_Orig'!P66</f>
        <v>0</v>
      </c>
      <c r="Q66" s="101">
        <f>'1.1_RAW_Data_Orig'!Q66</f>
        <v>0</v>
      </c>
      <c r="R66" s="100">
        <f>'1.1_RAW_Data_Orig'!R66</f>
        <v>0</v>
      </c>
      <c r="T66" s="101">
        <f>'1.1_RAW_Data_Orig'!T66</f>
        <v>0</v>
      </c>
      <c r="U66" s="101">
        <f>'1.1_RAW_Data_Orig'!U66</f>
        <v>0</v>
      </c>
      <c r="V66" s="101">
        <f>'1.1_RAW_Data_Orig'!V66</f>
        <v>0</v>
      </c>
      <c r="W66" s="101">
        <f>'1.1_RAW_Data_Orig'!W66</f>
        <v>0</v>
      </c>
      <c r="X66" s="101">
        <f>'1.1_RAW_Data_Orig'!X66</f>
        <v>0</v>
      </c>
      <c r="Y66" s="100">
        <f>'1.1_RAW_Data_Orig'!Y66</f>
        <v>0</v>
      </c>
      <c r="AA66" s="101">
        <f>'1.1_RAW_Data_Orig'!AA66</f>
        <v>0</v>
      </c>
      <c r="AB66" s="101">
        <f>'1.1_RAW_Data_Orig'!AB66</f>
        <v>0</v>
      </c>
      <c r="AC66" s="101">
        <f>'1.1_RAW_Data_Orig'!AC66</f>
        <v>0</v>
      </c>
      <c r="AD66" s="101">
        <f>'1.1_RAW_Data_Orig'!AD66</f>
        <v>0</v>
      </c>
      <c r="AE66" s="101">
        <f>'1.1_RAW_Data_Orig'!AE66</f>
        <v>0</v>
      </c>
      <c r="AF66" s="100">
        <f>'1.1_RAW_Data_Orig'!AF66</f>
        <v>0</v>
      </c>
      <c r="AG66" s="94"/>
      <c r="AH66" s="101">
        <f>'1.1_RAW_Data_Orig'!AH66</f>
        <v>0</v>
      </c>
      <c r="AI66" s="101">
        <f>'1.1_RAW_Data_Orig'!AI66</f>
        <v>0</v>
      </c>
      <c r="AJ66" s="101">
        <f>'1.1_RAW_Data_Orig'!AJ66</f>
        <v>0</v>
      </c>
      <c r="AK66" s="101">
        <f>'1.1_RAW_Data_Orig'!AK66</f>
        <v>0</v>
      </c>
      <c r="AL66" s="101">
        <f>'1.1_RAW_Data_Orig'!AL66</f>
        <v>0</v>
      </c>
      <c r="AM66" s="100">
        <f>'1.1_RAW_Data_Orig'!AM66</f>
        <v>0</v>
      </c>
      <c r="AN66" s="94"/>
      <c r="AO66" s="101">
        <f>'1.1_RAW_Data_Orig'!AO66</f>
        <v>0</v>
      </c>
      <c r="AP66" s="101">
        <f>'1.1_RAW_Data_Orig'!AP66</f>
        <v>0</v>
      </c>
      <c r="AQ66" s="101">
        <f>'1.1_RAW_Data_Orig'!AQ66</f>
        <v>0</v>
      </c>
      <c r="AR66" s="101">
        <f>'1.1_RAW_Data_Orig'!AR66</f>
        <v>0</v>
      </c>
      <c r="AS66" s="101">
        <f>'1.1_RAW_Data_Orig'!AS66</f>
        <v>0</v>
      </c>
      <c r="AT66" s="100">
        <f>'1.1_RAW_Data_Orig'!AT66</f>
        <v>0</v>
      </c>
      <c r="AU66" s="94"/>
      <c r="AV66" s="100">
        <f>'1.1_RAW_Data_Orig'!AV66</f>
        <v>0</v>
      </c>
      <c r="AW66" s="100">
        <f>'1.1_RAW_Data_Orig'!AW66</f>
        <v>0</v>
      </c>
      <c r="AX66" s="100">
        <f>'1.1_RAW_Data_Orig'!AX66</f>
        <v>0</v>
      </c>
      <c r="AY66" s="100">
        <f>'1.1_RAW_Data_Orig'!AY66</f>
        <v>0</v>
      </c>
      <c r="AZ66" s="100">
        <f>'1.1_RAW_Data_Orig'!AZ66</f>
        <v>0</v>
      </c>
      <c r="BA66" s="100">
        <f>'1.1_RAW_Data_Orig'!BA66</f>
        <v>0</v>
      </c>
    </row>
    <row r="67" spans="1:53" ht="14" thickBot="1" x14ac:dyDescent="0.35">
      <c r="A67" s="342"/>
      <c r="B67" s="23"/>
      <c r="C67" s="133"/>
      <c r="D67" s="31"/>
      <c r="E67" s="99" t="str">
        <f t="shared" si="1"/>
        <v>Medium</v>
      </c>
      <c r="F67" s="98">
        <f>'1.1_RAW_Data_Orig'!F67</f>
        <v>81</v>
      </c>
      <c r="G67" s="98">
        <f>'1.1_RAW_Data_Orig'!G67</f>
        <v>35</v>
      </c>
      <c r="H67" s="98">
        <f>'1.1_RAW_Data_Orig'!H67</f>
        <v>22</v>
      </c>
      <c r="I67" s="98">
        <f>'1.1_RAW_Data_Orig'!I67</f>
        <v>11</v>
      </c>
      <c r="J67" s="98">
        <f>'1.1_RAW_Data_Orig'!J67</f>
        <v>0</v>
      </c>
      <c r="K67" s="97">
        <f>'1.1_RAW_Data_Orig'!K67</f>
        <v>13</v>
      </c>
      <c r="M67" s="98">
        <f>'1.1_RAW_Data_Orig'!M67</f>
        <v>81</v>
      </c>
      <c r="N67" s="98">
        <f>'1.1_RAW_Data_Orig'!N67</f>
        <v>0</v>
      </c>
      <c r="O67" s="98">
        <f>'1.1_RAW_Data_Orig'!O67</f>
        <v>35</v>
      </c>
      <c r="P67" s="98">
        <f>'1.1_RAW_Data_Orig'!P67</f>
        <v>33</v>
      </c>
      <c r="Q67" s="98">
        <f>'1.1_RAW_Data_Orig'!Q67</f>
        <v>0</v>
      </c>
      <c r="R67" s="97">
        <f>'1.1_RAW_Data_Orig'!R67</f>
        <v>13</v>
      </c>
      <c r="T67" s="98">
        <f>'1.1_RAW_Data_Orig'!T67</f>
        <v>81</v>
      </c>
      <c r="U67" s="98">
        <f>'1.1_RAW_Data_Orig'!U67</f>
        <v>0</v>
      </c>
      <c r="V67" s="98">
        <f>'1.1_RAW_Data_Orig'!V67</f>
        <v>35</v>
      </c>
      <c r="W67" s="98">
        <f>'1.1_RAW_Data_Orig'!W67</f>
        <v>33</v>
      </c>
      <c r="X67" s="98">
        <f>'1.1_RAW_Data_Orig'!X67</f>
        <v>0</v>
      </c>
      <c r="Y67" s="97">
        <f>'1.1_RAW_Data_Orig'!Y67</f>
        <v>13</v>
      </c>
      <c r="AA67" s="98">
        <f>'1.1_RAW_Data_Orig'!AA67</f>
        <v>0</v>
      </c>
      <c r="AB67" s="98">
        <f>'1.1_RAW_Data_Orig'!AB67</f>
        <v>0</v>
      </c>
      <c r="AC67" s="98">
        <f>'1.1_RAW_Data_Orig'!AC67</f>
        <v>0</v>
      </c>
      <c r="AD67" s="98">
        <f>'1.1_RAW_Data_Orig'!AD67</f>
        <v>0</v>
      </c>
      <c r="AE67" s="98">
        <f>'1.1_RAW_Data_Orig'!AE67</f>
        <v>0</v>
      </c>
      <c r="AF67" s="97">
        <f>'1.1_RAW_Data_Orig'!AF67</f>
        <v>0</v>
      </c>
      <c r="AG67" s="94"/>
      <c r="AH67" s="98">
        <f>'1.1_RAW_Data_Orig'!AH67</f>
        <v>0</v>
      </c>
      <c r="AI67" s="98">
        <f>'1.1_RAW_Data_Orig'!AI67</f>
        <v>0</v>
      </c>
      <c r="AJ67" s="98">
        <f>'1.1_RAW_Data_Orig'!AJ67</f>
        <v>0</v>
      </c>
      <c r="AK67" s="98">
        <f>'1.1_RAW_Data_Orig'!AK67</f>
        <v>0</v>
      </c>
      <c r="AL67" s="98">
        <f>'1.1_RAW_Data_Orig'!AL67</f>
        <v>0</v>
      </c>
      <c r="AM67" s="97">
        <f>'1.1_RAW_Data_Orig'!AM67</f>
        <v>0</v>
      </c>
      <c r="AN67" s="94"/>
      <c r="AO67" s="98">
        <f>'1.1_RAW_Data_Orig'!AO67</f>
        <v>0</v>
      </c>
      <c r="AP67" s="98">
        <f>'1.1_RAW_Data_Orig'!AP67</f>
        <v>0</v>
      </c>
      <c r="AQ67" s="98">
        <f>'1.1_RAW_Data_Orig'!AQ67</f>
        <v>0</v>
      </c>
      <c r="AR67" s="98">
        <f>'1.1_RAW_Data_Orig'!AR67</f>
        <v>0</v>
      </c>
      <c r="AS67" s="98">
        <f>'1.1_RAW_Data_Orig'!AS67</f>
        <v>0</v>
      </c>
      <c r="AT67" s="97">
        <f>'1.1_RAW_Data_Orig'!AT67</f>
        <v>0</v>
      </c>
      <c r="AU67" s="94"/>
      <c r="AV67" s="100">
        <f>'1.1_RAW_Data_Orig'!AV67</f>
        <v>0</v>
      </c>
      <c r="AW67" s="100">
        <f>'1.1_RAW_Data_Orig'!AW67</f>
        <v>0</v>
      </c>
      <c r="AX67" s="100">
        <f>'1.1_RAW_Data_Orig'!AX67</f>
        <v>0</v>
      </c>
      <c r="AY67" s="100">
        <f>'1.1_RAW_Data_Orig'!AY67</f>
        <v>0</v>
      </c>
      <c r="AZ67" s="100">
        <f>'1.1_RAW_Data_Orig'!AZ67</f>
        <v>0</v>
      </c>
      <c r="BA67" s="100">
        <f>'1.1_RAW_Data_Orig'!BA67</f>
        <v>0</v>
      </c>
    </row>
    <row r="68" spans="1:53" ht="14" thickBot="1" x14ac:dyDescent="0.35">
      <c r="A68" s="342"/>
      <c r="B68" s="23"/>
      <c r="C68" s="133"/>
      <c r="D68" s="31"/>
      <c r="E68" s="99" t="str">
        <f t="shared" si="1"/>
        <v>High</v>
      </c>
      <c r="F68" s="98">
        <f>'1.1_RAW_Data_Orig'!F68</f>
        <v>122</v>
      </c>
      <c r="G68" s="98">
        <f>'1.1_RAW_Data_Orig'!G68</f>
        <v>20</v>
      </c>
      <c r="H68" s="98">
        <f>'1.1_RAW_Data_Orig'!H68</f>
        <v>6</v>
      </c>
      <c r="I68" s="98">
        <f>'1.1_RAW_Data_Orig'!I68</f>
        <v>17</v>
      </c>
      <c r="J68" s="98">
        <f>'1.1_RAW_Data_Orig'!J68</f>
        <v>21</v>
      </c>
      <c r="K68" s="97">
        <f>'1.1_RAW_Data_Orig'!K68</f>
        <v>58</v>
      </c>
      <c r="M68" s="98">
        <f>'1.1_RAW_Data_Orig'!M68</f>
        <v>123</v>
      </c>
      <c r="N68" s="98">
        <f>'1.1_RAW_Data_Orig'!N68</f>
        <v>66</v>
      </c>
      <c r="O68" s="98">
        <f>'1.1_RAW_Data_Orig'!O68</f>
        <v>8</v>
      </c>
      <c r="P68" s="98">
        <f>'1.1_RAW_Data_Orig'!P68</f>
        <v>23</v>
      </c>
      <c r="Q68" s="98">
        <f>'1.1_RAW_Data_Orig'!Q68</f>
        <v>0</v>
      </c>
      <c r="R68" s="97">
        <f>'1.1_RAW_Data_Orig'!R68</f>
        <v>26</v>
      </c>
      <c r="T68" s="98">
        <f>'1.1_RAW_Data_Orig'!T68</f>
        <v>122</v>
      </c>
      <c r="U68" s="98">
        <f>'1.1_RAW_Data_Orig'!U68</f>
        <v>9</v>
      </c>
      <c r="V68" s="98">
        <f>'1.1_RAW_Data_Orig'!V68</f>
        <v>11</v>
      </c>
      <c r="W68" s="98">
        <f>'1.1_RAW_Data_Orig'!W68</f>
        <v>23</v>
      </c>
      <c r="X68" s="98">
        <f>'1.1_RAW_Data_Orig'!X68</f>
        <v>0</v>
      </c>
      <c r="Y68" s="97">
        <f>'1.1_RAW_Data_Orig'!Y68</f>
        <v>79</v>
      </c>
      <c r="AA68" s="98">
        <f>'1.1_RAW_Data_Orig'!AA68</f>
        <v>1</v>
      </c>
      <c r="AB68" s="98">
        <f>'1.1_RAW_Data_Orig'!AB68</f>
        <v>57</v>
      </c>
      <c r="AC68" s="98">
        <f>'1.1_RAW_Data_Orig'!AC68</f>
        <v>-3</v>
      </c>
      <c r="AD68" s="98">
        <f>'1.1_RAW_Data_Orig'!AD68</f>
        <v>0</v>
      </c>
      <c r="AE68" s="98">
        <f>'1.1_RAW_Data_Orig'!AE68</f>
        <v>0</v>
      </c>
      <c r="AF68" s="97">
        <f>'1.1_RAW_Data_Orig'!AF68</f>
        <v>-53</v>
      </c>
      <c r="AG68" s="94"/>
      <c r="AH68" s="98">
        <f>'1.1_RAW_Data_Orig'!AH68</f>
        <v>1</v>
      </c>
      <c r="AI68" s="98">
        <f>'1.1_RAW_Data_Orig'!AI68</f>
        <v>57</v>
      </c>
      <c r="AJ68" s="98">
        <f>'1.1_RAW_Data_Orig'!AJ68</f>
        <v>-3</v>
      </c>
      <c r="AK68" s="98">
        <f>'1.1_RAW_Data_Orig'!AK68</f>
        <v>0</v>
      </c>
      <c r="AL68" s="98">
        <f>'1.1_RAW_Data_Orig'!AL68</f>
        <v>0</v>
      </c>
      <c r="AM68" s="97">
        <f>'1.1_RAW_Data_Orig'!AM68</f>
        <v>-53</v>
      </c>
      <c r="AN68" s="94"/>
      <c r="AO68" s="98">
        <f>'1.1_RAW_Data_Orig'!AO68</f>
        <v>0</v>
      </c>
      <c r="AP68" s="98">
        <f>'1.1_RAW_Data_Orig'!AP68</f>
        <v>0</v>
      </c>
      <c r="AQ68" s="98">
        <f>'1.1_RAW_Data_Orig'!AQ68</f>
        <v>0</v>
      </c>
      <c r="AR68" s="98">
        <f>'1.1_RAW_Data_Orig'!AR68</f>
        <v>0</v>
      </c>
      <c r="AS68" s="98">
        <f>'1.1_RAW_Data_Orig'!AS68</f>
        <v>0</v>
      </c>
      <c r="AT68" s="97">
        <f>'1.1_RAW_Data_Orig'!AT68</f>
        <v>0</v>
      </c>
      <c r="AU68" s="94"/>
      <c r="AV68" s="100">
        <f>'1.1_RAW_Data_Orig'!AV68</f>
        <v>0</v>
      </c>
      <c r="AW68" s="100">
        <f>'1.1_RAW_Data_Orig'!AW68</f>
        <v>0</v>
      </c>
      <c r="AX68" s="100">
        <f>'1.1_RAW_Data_Orig'!AX68</f>
        <v>0</v>
      </c>
      <c r="AY68" s="100">
        <f>'1.1_RAW_Data_Orig'!AY68</f>
        <v>0</v>
      </c>
      <c r="AZ68" s="100">
        <f>'1.1_RAW_Data_Orig'!AZ68</f>
        <v>0</v>
      </c>
      <c r="BA68" s="100">
        <f>'1.1_RAW_Data_Orig'!BA68</f>
        <v>0</v>
      </c>
    </row>
    <row r="69" spans="1:53" ht="14" thickBot="1" x14ac:dyDescent="0.35">
      <c r="A69" s="342"/>
      <c r="B69" s="171"/>
      <c r="C69" s="170"/>
      <c r="D69" s="96"/>
      <c r="E69" s="95" t="str">
        <f t="shared" si="1"/>
        <v>Very high</v>
      </c>
      <c r="F69" s="93">
        <f>'1.1_RAW_Data_Orig'!F69</f>
        <v>0</v>
      </c>
      <c r="G69" s="93">
        <f>'1.1_RAW_Data_Orig'!G69</f>
        <v>0</v>
      </c>
      <c r="H69" s="93">
        <f>'1.1_RAW_Data_Orig'!H69</f>
        <v>0</v>
      </c>
      <c r="I69" s="93">
        <f>'1.1_RAW_Data_Orig'!I69</f>
        <v>0</v>
      </c>
      <c r="J69" s="93">
        <f>'1.1_RAW_Data_Orig'!J69</f>
        <v>0</v>
      </c>
      <c r="K69" s="92">
        <f>'1.1_RAW_Data_Orig'!K69</f>
        <v>0</v>
      </c>
      <c r="M69" s="93">
        <f>'1.1_RAW_Data_Orig'!M69</f>
        <v>0</v>
      </c>
      <c r="N69" s="93">
        <f>'1.1_RAW_Data_Orig'!N69</f>
        <v>0</v>
      </c>
      <c r="O69" s="93">
        <f>'1.1_RAW_Data_Orig'!O69</f>
        <v>0</v>
      </c>
      <c r="P69" s="93">
        <f>'1.1_RAW_Data_Orig'!P69</f>
        <v>0</v>
      </c>
      <c r="Q69" s="93">
        <f>'1.1_RAW_Data_Orig'!Q69</f>
        <v>0</v>
      </c>
      <c r="R69" s="92">
        <f>'1.1_RAW_Data_Orig'!R69</f>
        <v>0</v>
      </c>
      <c r="T69" s="93">
        <f>'1.1_RAW_Data_Orig'!T69</f>
        <v>0</v>
      </c>
      <c r="U69" s="93">
        <f>'1.1_RAW_Data_Orig'!U69</f>
        <v>0</v>
      </c>
      <c r="V69" s="93">
        <f>'1.1_RAW_Data_Orig'!V69</f>
        <v>0</v>
      </c>
      <c r="W69" s="93">
        <f>'1.1_RAW_Data_Orig'!W69</f>
        <v>0</v>
      </c>
      <c r="X69" s="93">
        <f>'1.1_RAW_Data_Orig'!X69</f>
        <v>0</v>
      </c>
      <c r="Y69" s="92">
        <f>'1.1_RAW_Data_Orig'!Y69</f>
        <v>0</v>
      </c>
      <c r="AA69" s="93">
        <f>'1.1_RAW_Data_Orig'!AA69</f>
        <v>0</v>
      </c>
      <c r="AB69" s="93">
        <f>'1.1_RAW_Data_Orig'!AB69</f>
        <v>0</v>
      </c>
      <c r="AC69" s="93">
        <f>'1.1_RAW_Data_Orig'!AC69</f>
        <v>0</v>
      </c>
      <c r="AD69" s="93">
        <f>'1.1_RAW_Data_Orig'!AD69</f>
        <v>0</v>
      </c>
      <c r="AE69" s="93">
        <f>'1.1_RAW_Data_Orig'!AE69</f>
        <v>0</v>
      </c>
      <c r="AF69" s="92">
        <f>'1.1_RAW_Data_Orig'!AF69</f>
        <v>0</v>
      </c>
      <c r="AG69" s="94"/>
      <c r="AH69" s="93">
        <f>'1.1_RAW_Data_Orig'!AH69</f>
        <v>0</v>
      </c>
      <c r="AI69" s="93">
        <f>'1.1_RAW_Data_Orig'!AI69</f>
        <v>0</v>
      </c>
      <c r="AJ69" s="93">
        <f>'1.1_RAW_Data_Orig'!AJ69</f>
        <v>0</v>
      </c>
      <c r="AK69" s="93">
        <f>'1.1_RAW_Data_Orig'!AK69</f>
        <v>0</v>
      </c>
      <c r="AL69" s="93">
        <f>'1.1_RAW_Data_Orig'!AL69</f>
        <v>0</v>
      </c>
      <c r="AM69" s="92">
        <f>'1.1_RAW_Data_Orig'!AM69</f>
        <v>0</v>
      </c>
      <c r="AN69" s="94"/>
      <c r="AO69" s="93">
        <f>'1.1_RAW_Data_Orig'!AO69</f>
        <v>0</v>
      </c>
      <c r="AP69" s="93">
        <f>'1.1_RAW_Data_Orig'!AP69</f>
        <v>0</v>
      </c>
      <c r="AQ69" s="93">
        <f>'1.1_RAW_Data_Orig'!AQ69</f>
        <v>0</v>
      </c>
      <c r="AR69" s="93">
        <f>'1.1_RAW_Data_Orig'!AR69</f>
        <v>0</v>
      </c>
      <c r="AS69" s="93">
        <f>'1.1_RAW_Data_Orig'!AS69</f>
        <v>0</v>
      </c>
      <c r="AT69" s="92">
        <f>'1.1_RAW_Data_Orig'!AT69</f>
        <v>0</v>
      </c>
      <c r="AU69" s="94"/>
      <c r="AV69" s="100">
        <f>'1.1_RAW_Data_Orig'!AV69</f>
        <v>0</v>
      </c>
      <c r="AW69" s="100">
        <f>'1.1_RAW_Data_Orig'!AW69</f>
        <v>0</v>
      </c>
      <c r="AX69" s="100">
        <f>'1.1_RAW_Data_Orig'!AX69</f>
        <v>0</v>
      </c>
      <c r="AY69" s="100">
        <f>'1.1_RAW_Data_Orig'!AY69</f>
        <v>0</v>
      </c>
      <c r="AZ69" s="100">
        <f>'1.1_RAW_Data_Orig'!AZ69</f>
        <v>0</v>
      </c>
      <c r="BA69" s="100">
        <f>'1.1_RAW_Data_Orig'!BA69</f>
        <v>0</v>
      </c>
    </row>
    <row r="70" spans="1:53" ht="14" thickBot="1" x14ac:dyDescent="0.35">
      <c r="A70" s="341" t="str">
        <f>A66</f>
        <v>132KV Network</v>
      </c>
      <c r="B70" s="169">
        <v>2</v>
      </c>
      <c r="C70" s="168" t="s">
        <v>43</v>
      </c>
      <c r="D70" s="103" t="s">
        <v>56</v>
      </c>
      <c r="E70" s="102" t="str">
        <f t="shared" si="1"/>
        <v>Low</v>
      </c>
      <c r="F70" s="101">
        <f>'1.1_RAW_Data_Orig'!F70</f>
        <v>0</v>
      </c>
      <c r="G70" s="101">
        <f>'1.1_RAW_Data_Orig'!G70</f>
        <v>0</v>
      </c>
      <c r="H70" s="101">
        <f>'1.1_RAW_Data_Orig'!H70</f>
        <v>0</v>
      </c>
      <c r="I70" s="101">
        <f>'1.1_RAW_Data_Orig'!I70</f>
        <v>0</v>
      </c>
      <c r="J70" s="101">
        <f>'1.1_RAW_Data_Orig'!J70</f>
        <v>0</v>
      </c>
      <c r="K70" s="100">
        <f>'1.1_RAW_Data_Orig'!K70</f>
        <v>0</v>
      </c>
      <c r="M70" s="101">
        <f>'1.1_RAW_Data_Orig'!M70</f>
        <v>0</v>
      </c>
      <c r="N70" s="101">
        <f>'1.1_RAW_Data_Orig'!N70</f>
        <v>0</v>
      </c>
      <c r="O70" s="101">
        <f>'1.1_RAW_Data_Orig'!O70</f>
        <v>0</v>
      </c>
      <c r="P70" s="101">
        <f>'1.1_RAW_Data_Orig'!P70</f>
        <v>0</v>
      </c>
      <c r="Q70" s="101">
        <f>'1.1_RAW_Data_Orig'!Q70</f>
        <v>0</v>
      </c>
      <c r="R70" s="100">
        <f>'1.1_RAW_Data_Orig'!R70</f>
        <v>0</v>
      </c>
      <c r="T70" s="101">
        <f>'1.1_RAW_Data_Orig'!T70</f>
        <v>0</v>
      </c>
      <c r="U70" s="101">
        <f>'1.1_RAW_Data_Orig'!U70</f>
        <v>0</v>
      </c>
      <c r="V70" s="101">
        <f>'1.1_RAW_Data_Orig'!V70</f>
        <v>0</v>
      </c>
      <c r="W70" s="101">
        <f>'1.1_RAW_Data_Orig'!W70</f>
        <v>0</v>
      </c>
      <c r="X70" s="101">
        <f>'1.1_RAW_Data_Orig'!X70</f>
        <v>0</v>
      </c>
      <c r="Y70" s="100">
        <f>'1.1_RAW_Data_Orig'!Y70</f>
        <v>0</v>
      </c>
      <c r="AA70" s="101">
        <f>'1.1_RAW_Data_Orig'!AA70</f>
        <v>0</v>
      </c>
      <c r="AB70" s="101">
        <f>'1.1_RAW_Data_Orig'!AB70</f>
        <v>0</v>
      </c>
      <c r="AC70" s="101">
        <f>'1.1_RAW_Data_Orig'!AC70</f>
        <v>0</v>
      </c>
      <c r="AD70" s="101">
        <f>'1.1_RAW_Data_Orig'!AD70</f>
        <v>0</v>
      </c>
      <c r="AE70" s="101">
        <f>'1.1_RAW_Data_Orig'!AE70</f>
        <v>0</v>
      </c>
      <c r="AF70" s="100">
        <f>'1.1_RAW_Data_Orig'!AF70</f>
        <v>0</v>
      </c>
      <c r="AG70" s="94"/>
      <c r="AH70" s="101">
        <f>'1.1_RAW_Data_Orig'!AH70</f>
        <v>0</v>
      </c>
      <c r="AI70" s="101">
        <f>'1.1_RAW_Data_Orig'!AI70</f>
        <v>0</v>
      </c>
      <c r="AJ70" s="101">
        <f>'1.1_RAW_Data_Orig'!AJ70</f>
        <v>0</v>
      </c>
      <c r="AK70" s="101">
        <f>'1.1_RAW_Data_Orig'!AK70</f>
        <v>0</v>
      </c>
      <c r="AL70" s="101">
        <f>'1.1_RAW_Data_Orig'!AL70</f>
        <v>0</v>
      </c>
      <c r="AM70" s="100">
        <f>'1.1_RAW_Data_Orig'!AM70</f>
        <v>0</v>
      </c>
      <c r="AN70" s="94"/>
      <c r="AO70" s="101">
        <f>'1.1_RAW_Data_Orig'!AO70</f>
        <v>0</v>
      </c>
      <c r="AP70" s="101">
        <f>'1.1_RAW_Data_Orig'!AP70</f>
        <v>0</v>
      </c>
      <c r="AQ70" s="101">
        <f>'1.1_RAW_Data_Orig'!AQ70</f>
        <v>0</v>
      </c>
      <c r="AR70" s="101">
        <f>'1.1_RAW_Data_Orig'!AR70</f>
        <v>0</v>
      </c>
      <c r="AS70" s="101">
        <f>'1.1_RAW_Data_Orig'!AS70</f>
        <v>0</v>
      </c>
      <c r="AT70" s="100">
        <f>'1.1_RAW_Data_Orig'!AT70</f>
        <v>0</v>
      </c>
      <c r="AU70" s="94"/>
      <c r="AV70" s="100">
        <f>'1.1_RAW_Data_Orig'!AV70</f>
        <v>0</v>
      </c>
      <c r="AW70" s="100">
        <f>'1.1_RAW_Data_Orig'!AW70</f>
        <v>0</v>
      </c>
      <c r="AX70" s="100">
        <f>'1.1_RAW_Data_Orig'!AX70</f>
        <v>0</v>
      </c>
      <c r="AY70" s="100">
        <f>'1.1_RAW_Data_Orig'!AY70</f>
        <v>0</v>
      </c>
      <c r="AZ70" s="100">
        <f>'1.1_RAW_Data_Orig'!AZ70</f>
        <v>0</v>
      </c>
      <c r="BA70" s="100">
        <f>'1.1_RAW_Data_Orig'!BA70</f>
        <v>0</v>
      </c>
    </row>
    <row r="71" spans="1:53" ht="14" thickBot="1" x14ac:dyDescent="0.35">
      <c r="A71" s="342"/>
      <c r="B71" s="23"/>
      <c r="C71" s="133"/>
      <c r="D71" s="31"/>
      <c r="E71" s="99" t="str">
        <f t="shared" si="1"/>
        <v>Medium</v>
      </c>
      <c r="F71" s="98">
        <f>'1.1_RAW_Data_Orig'!F71</f>
        <v>58</v>
      </c>
      <c r="G71" s="98">
        <f>'1.1_RAW_Data_Orig'!G71</f>
        <v>11</v>
      </c>
      <c r="H71" s="98">
        <f>'1.1_RAW_Data_Orig'!H71</f>
        <v>4</v>
      </c>
      <c r="I71" s="98">
        <f>'1.1_RAW_Data_Orig'!I71</f>
        <v>38</v>
      </c>
      <c r="J71" s="98">
        <f>'1.1_RAW_Data_Orig'!J71</f>
        <v>3</v>
      </c>
      <c r="K71" s="97">
        <f>'1.1_RAW_Data_Orig'!K71</f>
        <v>2</v>
      </c>
      <c r="M71" s="98">
        <f>'1.1_RAW_Data_Orig'!M71</f>
        <v>58</v>
      </c>
      <c r="N71" s="98">
        <f>'1.1_RAW_Data_Orig'!N71</f>
        <v>9</v>
      </c>
      <c r="O71" s="98">
        <f>'1.1_RAW_Data_Orig'!O71</f>
        <v>6</v>
      </c>
      <c r="P71" s="98">
        <f>'1.1_RAW_Data_Orig'!P71</f>
        <v>13</v>
      </c>
      <c r="Q71" s="98">
        <f>'1.1_RAW_Data_Orig'!Q71</f>
        <v>12</v>
      </c>
      <c r="R71" s="97">
        <f>'1.1_RAW_Data_Orig'!R71</f>
        <v>18</v>
      </c>
      <c r="T71" s="98">
        <f>'1.1_RAW_Data_Orig'!T71</f>
        <v>58</v>
      </c>
      <c r="U71" s="98">
        <f>'1.1_RAW_Data_Orig'!U71</f>
        <v>9</v>
      </c>
      <c r="V71" s="98">
        <f>'1.1_RAW_Data_Orig'!V71</f>
        <v>6</v>
      </c>
      <c r="W71" s="98">
        <f>'1.1_RAW_Data_Orig'!W71</f>
        <v>13</v>
      </c>
      <c r="X71" s="98">
        <f>'1.1_RAW_Data_Orig'!X71</f>
        <v>12</v>
      </c>
      <c r="Y71" s="97">
        <f>'1.1_RAW_Data_Orig'!Y71</f>
        <v>18</v>
      </c>
      <c r="AA71" s="98">
        <f>'1.1_RAW_Data_Orig'!AA71</f>
        <v>0</v>
      </c>
      <c r="AB71" s="98">
        <f>'1.1_RAW_Data_Orig'!AB71</f>
        <v>0</v>
      </c>
      <c r="AC71" s="98">
        <f>'1.1_RAW_Data_Orig'!AC71</f>
        <v>0</v>
      </c>
      <c r="AD71" s="98">
        <f>'1.1_RAW_Data_Orig'!AD71</f>
        <v>0</v>
      </c>
      <c r="AE71" s="98">
        <f>'1.1_RAW_Data_Orig'!AE71</f>
        <v>0</v>
      </c>
      <c r="AF71" s="97">
        <f>'1.1_RAW_Data_Orig'!AF71</f>
        <v>0</v>
      </c>
      <c r="AG71" s="94"/>
      <c r="AH71" s="98">
        <f>'1.1_RAW_Data_Orig'!AH71</f>
        <v>0</v>
      </c>
      <c r="AI71" s="98">
        <f>'1.1_RAW_Data_Orig'!AI71</f>
        <v>0</v>
      </c>
      <c r="AJ71" s="98">
        <f>'1.1_RAW_Data_Orig'!AJ71</f>
        <v>0</v>
      </c>
      <c r="AK71" s="98">
        <f>'1.1_RAW_Data_Orig'!AK71</f>
        <v>0</v>
      </c>
      <c r="AL71" s="98">
        <f>'1.1_RAW_Data_Orig'!AL71</f>
        <v>0</v>
      </c>
      <c r="AM71" s="97">
        <f>'1.1_RAW_Data_Orig'!AM71</f>
        <v>0</v>
      </c>
      <c r="AN71" s="94"/>
      <c r="AO71" s="98">
        <f>'1.1_RAW_Data_Orig'!AO71</f>
        <v>0</v>
      </c>
      <c r="AP71" s="98">
        <f>'1.1_RAW_Data_Orig'!AP71</f>
        <v>0</v>
      </c>
      <c r="AQ71" s="98">
        <f>'1.1_RAW_Data_Orig'!AQ71</f>
        <v>0</v>
      </c>
      <c r="AR71" s="98">
        <f>'1.1_RAW_Data_Orig'!AR71</f>
        <v>0</v>
      </c>
      <c r="AS71" s="98">
        <f>'1.1_RAW_Data_Orig'!AS71</f>
        <v>0</v>
      </c>
      <c r="AT71" s="97">
        <f>'1.1_RAW_Data_Orig'!AT71</f>
        <v>0</v>
      </c>
      <c r="AU71" s="94"/>
      <c r="AV71" s="100">
        <f>'1.1_RAW_Data_Orig'!AV71</f>
        <v>0</v>
      </c>
      <c r="AW71" s="100">
        <f>'1.1_RAW_Data_Orig'!AW71</f>
        <v>0</v>
      </c>
      <c r="AX71" s="100">
        <f>'1.1_RAW_Data_Orig'!AX71</f>
        <v>0</v>
      </c>
      <c r="AY71" s="100">
        <f>'1.1_RAW_Data_Orig'!AY71</f>
        <v>0</v>
      </c>
      <c r="AZ71" s="100">
        <f>'1.1_RAW_Data_Orig'!AZ71</f>
        <v>0</v>
      </c>
      <c r="BA71" s="100">
        <f>'1.1_RAW_Data_Orig'!BA71</f>
        <v>0</v>
      </c>
    </row>
    <row r="72" spans="1:53" ht="14" thickBot="1" x14ac:dyDescent="0.35">
      <c r="A72" s="342"/>
      <c r="B72" s="23"/>
      <c r="C72" s="133"/>
      <c r="D72" s="31"/>
      <c r="E72" s="99" t="str">
        <f t="shared" si="1"/>
        <v>High</v>
      </c>
      <c r="F72" s="98">
        <f>'1.1_RAW_Data_Orig'!F72</f>
        <v>85</v>
      </c>
      <c r="G72" s="98">
        <f>'1.1_RAW_Data_Orig'!G72</f>
        <v>17</v>
      </c>
      <c r="H72" s="98">
        <f>'1.1_RAW_Data_Orig'!H72</f>
        <v>14</v>
      </c>
      <c r="I72" s="98">
        <f>'1.1_RAW_Data_Orig'!I72</f>
        <v>30</v>
      </c>
      <c r="J72" s="98">
        <f>'1.1_RAW_Data_Orig'!J72</f>
        <v>14</v>
      </c>
      <c r="K72" s="97">
        <f>'1.1_RAW_Data_Orig'!K72</f>
        <v>10</v>
      </c>
      <c r="M72" s="98">
        <f>'1.1_RAW_Data_Orig'!M72</f>
        <v>85</v>
      </c>
      <c r="N72" s="98">
        <f>'1.1_RAW_Data_Orig'!N72</f>
        <v>27</v>
      </c>
      <c r="O72" s="98">
        <f>'1.1_RAW_Data_Orig'!O72</f>
        <v>10</v>
      </c>
      <c r="P72" s="98">
        <f>'1.1_RAW_Data_Orig'!P72</f>
        <v>15</v>
      </c>
      <c r="Q72" s="98">
        <f>'1.1_RAW_Data_Orig'!Q72</f>
        <v>7</v>
      </c>
      <c r="R72" s="97">
        <f>'1.1_RAW_Data_Orig'!R72</f>
        <v>26</v>
      </c>
      <c r="T72" s="98">
        <f>'1.1_RAW_Data_Orig'!T72</f>
        <v>85</v>
      </c>
      <c r="U72" s="98">
        <f>'1.1_RAW_Data_Orig'!U72</f>
        <v>16</v>
      </c>
      <c r="V72" s="98">
        <f>'1.1_RAW_Data_Orig'!V72</f>
        <v>10</v>
      </c>
      <c r="W72" s="98">
        <f>'1.1_RAW_Data_Orig'!W72</f>
        <v>15</v>
      </c>
      <c r="X72" s="98">
        <f>'1.1_RAW_Data_Orig'!X72</f>
        <v>7</v>
      </c>
      <c r="Y72" s="97">
        <f>'1.1_RAW_Data_Orig'!Y72</f>
        <v>37</v>
      </c>
      <c r="AA72" s="98">
        <f>'1.1_RAW_Data_Orig'!AA72</f>
        <v>0</v>
      </c>
      <c r="AB72" s="98">
        <f>'1.1_RAW_Data_Orig'!AB72</f>
        <v>11</v>
      </c>
      <c r="AC72" s="98">
        <f>'1.1_RAW_Data_Orig'!AC72</f>
        <v>0</v>
      </c>
      <c r="AD72" s="98">
        <f>'1.1_RAW_Data_Orig'!AD72</f>
        <v>0</v>
      </c>
      <c r="AE72" s="98">
        <f>'1.1_RAW_Data_Orig'!AE72</f>
        <v>0</v>
      </c>
      <c r="AF72" s="97">
        <f>'1.1_RAW_Data_Orig'!AF72</f>
        <v>-11</v>
      </c>
      <c r="AG72" s="94"/>
      <c r="AH72" s="98">
        <f>'1.1_RAW_Data_Orig'!AH72</f>
        <v>0</v>
      </c>
      <c r="AI72" s="98">
        <f>'1.1_RAW_Data_Orig'!AI72</f>
        <v>11</v>
      </c>
      <c r="AJ72" s="98">
        <f>'1.1_RAW_Data_Orig'!AJ72</f>
        <v>0</v>
      </c>
      <c r="AK72" s="98">
        <f>'1.1_RAW_Data_Orig'!AK72</f>
        <v>0</v>
      </c>
      <c r="AL72" s="98">
        <f>'1.1_RAW_Data_Orig'!AL72</f>
        <v>0</v>
      </c>
      <c r="AM72" s="97">
        <f>'1.1_RAW_Data_Orig'!AM72</f>
        <v>-11</v>
      </c>
      <c r="AN72" s="94"/>
      <c r="AO72" s="98">
        <f>'1.1_RAW_Data_Orig'!AO72</f>
        <v>0</v>
      </c>
      <c r="AP72" s="98">
        <f>'1.1_RAW_Data_Orig'!AP72</f>
        <v>0</v>
      </c>
      <c r="AQ72" s="98">
        <f>'1.1_RAW_Data_Orig'!AQ72</f>
        <v>0</v>
      </c>
      <c r="AR72" s="98">
        <f>'1.1_RAW_Data_Orig'!AR72</f>
        <v>0</v>
      </c>
      <c r="AS72" s="98">
        <f>'1.1_RAW_Data_Orig'!AS72</f>
        <v>0</v>
      </c>
      <c r="AT72" s="97">
        <f>'1.1_RAW_Data_Orig'!AT72</f>
        <v>0</v>
      </c>
      <c r="AU72" s="94"/>
      <c r="AV72" s="100">
        <f>'1.1_RAW_Data_Orig'!AV72</f>
        <v>0</v>
      </c>
      <c r="AW72" s="100">
        <f>'1.1_RAW_Data_Orig'!AW72</f>
        <v>0</v>
      </c>
      <c r="AX72" s="100">
        <f>'1.1_RAW_Data_Orig'!AX72</f>
        <v>0</v>
      </c>
      <c r="AY72" s="100">
        <f>'1.1_RAW_Data_Orig'!AY72</f>
        <v>0</v>
      </c>
      <c r="AZ72" s="100">
        <f>'1.1_RAW_Data_Orig'!AZ72</f>
        <v>0</v>
      </c>
      <c r="BA72" s="100">
        <f>'1.1_RAW_Data_Orig'!BA72</f>
        <v>0</v>
      </c>
    </row>
    <row r="73" spans="1:53" ht="14" thickBot="1" x14ac:dyDescent="0.35">
      <c r="A73" s="342"/>
      <c r="B73" s="171"/>
      <c r="C73" s="170"/>
      <c r="D73" s="96"/>
      <c r="E73" s="95" t="str">
        <f t="shared" si="1"/>
        <v>Very high</v>
      </c>
      <c r="F73" s="93">
        <f>'1.1_RAW_Data_Orig'!F73</f>
        <v>0</v>
      </c>
      <c r="G73" s="93">
        <f>'1.1_RAW_Data_Orig'!G73</f>
        <v>0</v>
      </c>
      <c r="H73" s="93">
        <f>'1.1_RAW_Data_Orig'!H73</f>
        <v>0</v>
      </c>
      <c r="I73" s="93">
        <f>'1.1_RAW_Data_Orig'!I73</f>
        <v>0</v>
      </c>
      <c r="J73" s="93">
        <f>'1.1_RAW_Data_Orig'!J73</f>
        <v>0</v>
      </c>
      <c r="K73" s="92">
        <f>'1.1_RAW_Data_Orig'!K73</f>
        <v>0</v>
      </c>
      <c r="M73" s="93">
        <f>'1.1_RAW_Data_Orig'!M73</f>
        <v>0</v>
      </c>
      <c r="N73" s="93">
        <f>'1.1_RAW_Data_Orig'!N73</f>
        <v>0</v>
      </c>
      <c r="O73" s="93">
        <f>'1.1_RAW_Data_Orig'!O73</f>
        <v>0</v>
      </c>
      <c r="P73" s="93">
        <f>'1.1_RAW_Data_Orig'!P73</f>
        <v>0</v>
      </c>
      <c r="Q73" s="93">
        <f>'1.1_RAW_Data_Orig'!Q73</f>
        <v>0</v>
      </c>
      <c r="R73" s="92">
        <f>'1.1_RAW_Data_Orig'!R73</f>
        <v>0</v>
      </c>
      <c r="T73" s="93">
        <f>'1.1_RAW_Data_Orig'!T73</f>
        <v>0</v>
      </c>
      <c r="U73" s="93">
        <f>'1.1_RAW_Data_Orig'!U73</f>
        <v>0</v>
      </c>
      <c r="V73" s="93">
        <f>'1.1_RAW_Data_Orig'!V73</f>
        <v>0</v>
      </c>
      <c r="W73" s="93">
        <f>'1.1_RAW_Data_Orig'!W73</f>
        <v>0</v>
      </c>
      <c r="X73" s="93">
        <f>'1.1_RAW_Data_Orig'!X73</f>
        <v>0</v>
      </c>
      <c r="Y73" s="92">
        <f>'1.1_RAW_Data_Orig'!Y73</f>
        <v>0</v>
      </c>
      <c r="AA73" s="93">
        <f>'1.1_RAW_Data_Orig'!AA73</f>
        <v>0</v>
      </c>
      <c r="AB73" s="93">
        <f>'1.1_RAW_Data_Orig'!AB73</f>
        <v>0</v>
      </c>
      <c r="AC73" s="93">
        <f>'1.1_RAW_Data_Orig'!AC73</f>
        <v>0</v>
      </c>
      <c r="AD73" s="93">
        <f>'1.1_RAW_Data_Orig'!AD73</f>
        <v>0</v>
      </c>
      <c r="AE73" s="93">
        <f>'1.1_RAW_Data_Orig'!AE73</f>
        <v>0</v>
      </c>
      <c r="AF73" s="92">
        <f>'1.1_RAW_Data_Orig'!AF73</f>
        <v>0</v>
      </c>
      <c r="AG73" s="94"/>
      <c r="AH73" s="93">
        <f>'1.1_RAW_Data_Orig'!AH73</f>
        <v>0</v>
      </c>
      <c r="AI73" s="93">
        <f>'1.1_RAW_Data_Orig'!AI73</f>
        <v>0</v>
      </c>
      <c r="AJ73" s="93">
        <f>'1.1_RAW_Data_Orig'!AJ73</f>
        <v>0</v>
      </c>
      <c r="AK73" s="93">
        <f>'1.1_RAW_Data_Orig'!AK73</f>
        <v>0</v>
      </c>
      <c r="AL73" s="93">
        <f>'1.1_RAW_Data_Orig'!AL73</f>
        <v>0</v>
      </c>
      <c r="AM73" s="92">
        <f>'1.1_RAW_Data_Orig'!AM73</f>
        <v>0</v>
      </c>
      <c r="AN73" s="94"/>
      <c r="AO73" s="93">
        <f>'1.1_RAW_Data_Orig'!AO73</f>
        <v>0</v>
      </c>
      <c r="AP73" s="93">
        <f>'1.1_RAW_Data_Orig'!AP73</f>
        <v>0</v>
      </c>
      <c r="AQ73" s="93">
        <f>'1.1_RAW_Data_Orig'!AQ73</f>
        <v>0</v>
      </c>
      <c r="AR73" s="93">
        <f>'1.1_RAW_Data_Orig'!AR73</f>
        <v>0</v>
      </c>
      <c r="AS73" s="93">
        <f>'1.1_RAW_Data_Orig'!AS73</f>
        <v>0</v>
      </c>
      <c r="AT73" s="92">
        <f>'1.1_RAW_Data_Orig'!AT73</f>
        <v>0</v>
      </c>
      <c r="AU73" s="94"/>
      <c r="AV73" s="100">
        <f>'1.1_RAW_Data_Orig'!AV73</f>
        <v>0</v>
      </c>
      <c r="AW73" s="100">
        <f>'1.1_RAW_Data_Orig'!AW73</f>
        <v>0</v>
      </c>
      <c r="AX73" s="100">
        <f>'1.1_RAW_Data_Orig'!AX73</f>
        <v>0</v>
      </c>
      <c r="AY73" s="100">
        <f>'1.1_RAW_Data_Orig'!AY73</f>
        <v>0</v>
      </c>
      <c r="AZ73" s="100">
        <f>'1.1_RAW_Data_Orig'!AZ73</f>
        <v>0</v>
      </c>
      <c r="BA73" s="100">
        <f>'1.1_RAW_Data_Orig'!BA73</f>
        <v>0</v>
      </c>
    </row>
    <row r="74" spans="1:53" ht="14" thickBot="1" x14ac:dyDescent="0.35">
      <c r="A74" s="341" t="str">
        <f>A70</f>
        <v>132KV Network</v>
      </c>
      <c r="B74" s="169">
        <v>3</v>
      </c>
      <c r="C74" s="168" t="s">
        <v>44</v>
      </c>
      <c r="D74" s="103" t="s">
        <v>58</v>
      </c>
      <c r="E74" s="102" t="str">
        <f t="shared" si="1"/>
        <v>Low</v>
      </c>
      <c r="F74" s="101">
        <f>'1.1_RAW_Data_Orig'!F74</f>
        <v>0</v>
      </c>
      <c r="G74" s="101">
        <f>'1.1_RAW_Data_Orig'!G74</f>
        <v>0</v>
      </c>
      <c r="H74" s="101">
        <f>'1.1_RAW_Data_Orig'!H74</f>
        <v>0</v>
      </c>
      <c r="I74" s="101">
        <f>'1.1_RAW_Data_Orig'!I74</f>
        <v>0</v>
      </c>
      <c r="J74" s="101">
        <f>'1.1_RAW_Data_Orig'!J74</f>
        <v>0</v>
      </c>
      <c r="K74" s="100">
        <f>'1.1_RAW_Data_Orig'!K74</f>
        <v>0</v>
      </c>
      <c r="M74" s="101">
        <f>'1.1_RAW_Data_Orig'!M74</f>
        <v>0</v>
      </c>
      <c r="N74" s="101">
        <f>'1.1_RAW_Data_Orig'!N74</f>
        <v>0</v>
      </c>
      <c r="O74" s="101">
        <f>'1.1_RAW_Data_Orig'!O74</f>
        <v>0</v>
      </c>
      <c r="P74" s="101">
        <f>'1.1_RAW_Data_Orig'!P74</f>
        <v>0</v>
      </c>
      <c r="Q74" s="101">
        <f>'1.1_RAW_Data_Orig'!Q74</f>
        <v>0</v>
      </c>
      <c r="R74" s="100">
        <f>'1.1_RAW_Data_Orig'!R74</f>
        <v>0</v>
      </c>
      <c r="T74" s="101">
        <f>'1.1_RAW_Data_Orig'!T74</f>
        <v>0</v>
      </c>
      <c r="U74" s="101">
        <f>'1.1_RAW_Data_Orig'!U74</f>
        <v>0</v>
      </c>
      <c r="V74" s="101">
        <f>'1.1_RAW_Data_Orig'!V74</f>
        <v>0</v>
      </c>
      <c r="W74" s="101">
        <f>'1.1_RAW_Data_Orig'!W74</f>
        <v>0</v>
      </c>
      <c r="X74" s="101">
        <f>'1.1_RAW_Data_Orig'!X74</f>
        <v>0</v>
      </c>
      <c r="Y74" s="100">
        <f>'1.1_RAW_Data_Orig'!Y74</f>
        <v>0</v>
      </c>
      <c r="AA74" s="101">
        <f>'1.1_RAW_Data_Orig'!AA74</f>
        <v>0</v>
      </c>
      <c r="AB74" s="101">
        <f>'1.1_RAW_Data_Orig'!AB74</f>
        <v>0</v>
      </c>
      <c r="AC74" s="101">
        <f>'1.1_RAW_Data_Orig'!AC74</f>
        <v>0</v>
      </c>
      <c r="AD74" s="101">
        <f>'1.1_RAW_Data_Orig'!AD74</f>
        <v>0</v>
      </c>
      <c r="AE74" s="101">
        <f>'1.1_RAW_Data_Orig'!AE74</f>
        <v>0</v>
      </c>
      <c r="AF74" s="100">
        <f>'1.1_RAW_Data_Orig'!AF74</f>
        <v>0</v>
      </c>
      <c r="AG74" s="94"/>
      <c r="AH74" s="101">
        <f>'1.1_RAW_Data_Orig'!AH74</f>
        <v>0</v>
      </c>
      <c r="AI74" s="101">
        <f>'1.1_RAW_Data_Orig'!AI74</f>
        <v>0</v>
      </c>
      <c r="AJ74" s="101">
        <f>'1.1_RAW_Data_Orig'!AJ74</f>
        <v>0</v>
      </c>
      <c r="AK74" s="101">
        <f>'1.1_RAW_Data_Orig'!AK74</f>
        <v>0</v>
      </c>
      <c r="AL74" s="101">
        <f>'1.1_RAW_Data_Orig'!AL74</f>
        <v>0</v>
      </c>
      <c r="AM74" s="100">
        <f>'1.1_RAW_Data_Orig'!AM74</f>
        <v>0</v>
      </c>
      <c r="AN74" s="94"/>
      <c r="AO74" s="101">
        <f>'1.1_RAW_Data_Orig'!AO74</f>
        <v>0</v>
      </c>
      <c r="AP74" s="101">
        <f>'1.1_RAW_Data_Orig'!AP74</f>
        <v>0</v>
      </c>
      <c r="AQ74" s="101">
        <f>'1.1_RAW_Data_Orig'!AQ74</f>
        <v>0</v>
      </c>
      <c r="AR74" s="101">
        <f>'1.1_RAW_Data_Orig'!AR74</f>
        <v>0</v>
      </c>
      <c r="AS74" s="101">
        <f>'1.1_RAW_Data_Orig'!AS74</f>
        <v>0</v>
      </c>
      <c r="AT74" s="100">
        <f>'1.1_RAW_Data_Orig'!AT74</f>
        <v>0</v>
      </c>
      <c r="AU74" s="94"/>
      <c r="AV74" s="100">
        <f>'1.1_RAW_Data_Orig'!AV74</f>
        <v>0</v>
      </c>
      <c r="AW74" s="100">
        <f>'1.1_RAW_Data_Orig'!AW74</f>
        <v>0</v>
      </c>
      <c r="AX74" s="100">
        <f>'1.1_RAW_Data_Orig'!AX74</f>
        <v>0</v>
      </c>
      <c r="AY74" s="100">
        <f>'1.1_RAW_Data_Orig'!AY74</f>
        <v>0</v>
      </c>
      <c r="AZ74" s="100">
        <f>'1.1_RAW_Data_Orig'!AZ74</f>
        <v>0</v>
      </c>
      <c r="BA74" s="100">
        <f>'1.1_RAW_Data_Orig'!BA74</f>
        <v>0</v>
      </c>
    </row>
    <row r="75" spans="1:53" ht="14" thickBot="1" x14ac:dyDescent="0.35">
      <c r="A75" s="342"/>
      <c r="B75" s="23"/>
      <c r="C75" s="133"/>
      <c r="D75" s="31"/>
      <c r="E75" s="99" t="str">
        <f t="shared" si="1"/>
        <v>Medium</v>
      </c>
      <c r="F75" s="98">
        <f>'1.1_RAW_Data_Orig'!F75</f>
        <v>1</v>
      </c>
      <c r="G75" s="98">
        <f>'1.1_RAW_Data_Orig'!G75</f>
        <v>0</v>
      </c>
      <c r="H75" s="98">
        <f>'1.1_RAW_Data_Orig'!H75</f>
        <v>0</v>
      </c>
      <c r="I75" s="98">
        <f>'1.1_RAW_Data_Orig'!I75</f>
        <v>0</v>
      </c>
      <c r="J75" s="98">
        <f>'1.1_RAW_Data_Orig'!J75</f>
        <v>1</v>
      </c>
      <c r="K75" s="97">
        <f>'1.1_RAW_Data_Orig'!K75</f>
        <v>0</v>
      </c>
      <c r="M75" s="98">
        <f>'1.1_RAW_Data_Orig'!M75</f>
        <v>1</v>
      </c>
      <c r="N75" s="98">
        <f>'1.1_RAW_Data_Orig'!N75</f>
        <v>0</v>
      </c>
      <c r="O75" s="98">
        <f>'1.1_RAW_Data_Orig'!O75</f>
        <v>0</v>
      </c>
      <c r="P75" s="98">
        <f>'1.1_RAW_Data_Orig'!P75</f>
        <v>0</v>
      </c>
      <c r="Q75" s="98">
        <f>'1.1_RAW_Data_Orig'!Q75</f>
        <v>0</v>
      </c>
      <c r="R75" s="97">
        <f>'1.1_RAW_Data_Orig'!R75</f>
        <v>1</v>
      </c>
      <c r="T75" s="98">
        <f>'1.1_RAW_Data_Orig'!T75</f>
        <v>1</v>
      </c>
      <c r="U75" s="98">
        <f>'1.1_RAW_Data_Orig'!U75</f>
        <v>0</v>
      </c>
      <c r="V75" s="98">
        <f>'1.1_RAW_Data_Orig'!V75</f>
        <v>0</v>
      </c>
      <c r="W75" s="98">
        <f>'1.1_RAW_Data_Orig'!W75</f>
        <v>0</v>
      </c>
      <c r="X75" s="98">
        <f>'1.1_RAW_Data_Orig'!X75</f>
        <v>0</v>
      </c>
      <c r="Y75" s="97">
        <f>'1.1_RAW_Data_Orig'!Y75</f>
        <v>1</v>
      </c>
      <c r="AA75" s="98">
        <f>'1.1_RAW_Data_Orig'!AA75</f>
        <v>0</v>
      </c>
      <c r="AB75" s="98">
        <f>'1.1_RAW_Data_Orig'!AB75</f>
        <v>0</v>
      </c>
      <c r="AC75" s="98">
        <f>'1.1_RAW_Data_Orig'!AC75</f>
        <v>0</v>
      </c>
      <c r="AD75" s="98">
        <f>'1.1_RAW_Data_Orig'!AD75</f>
        <v>0</v>
      </c>
      <c r="AE75" s="98">
        <f>'1.1_RAW_Data_Orig'!AE75</f>
        <v>0</v>
      </c>
      <c r="AF75" s="97">
        <f>'1.1_RAW_Data_Orig'!AF75</f>
        <v>0</v>
      </c>
      <c r="AG75" s="94"/>
      <c r="AH75" s="98">
        <f>'1.1_RAW_Data_Orig'!AH75</f>
        <v>0</v>
      </c>
      <c r="AI75" s="98">
        <f>'1.1_RAW_Data_Orig'!AI75</f>
        <v>0</v>
      </c>
      <c r="AJ75" s="98">
        <f>'1.1_RAW_Data_Orig'!AJ75</f>
        <v>0</v>
      </c>
      <c r="AK75" s="98">
        <f>'1.1_RAW_Data_Orig'!AK75</f>
        <v>0</v>
      </c>
      <c r="AL75" s="98">
        <f>'1.1_RAW_Data_Orig'!AL75</f>
        <v>0</v>
      </c>
      <c r="AM75" s="97">
        <f>'1.1_RAW_Data_Orig'!AM75</f>
        <v>0</v>
      </c>
      <c r="AN75" s="94"/>
      <c r="AO75" s="98">
        <f>'1.1_RAW_Data_Orig'!AO75</f>
        <v>0</v>
      </c>
      <c r="AP75" s="98">
        <f>'1.1_RAW_Data_Orig'!AP75</f>
        <v>0</v>
      </c>
      <c r="AQ75" s="98">
        <f>'1.1_RAW_Data_Orig'!AQ75</f>
        <v>0</v>
      </c>
      <c r="AR75" s="98">
        <f>'1.1_RAW_Data_Orig'!AR75</f>
        <v>0</v>
      </c>
      <c r="AS75" s="98">
        <f>'1.1_RAW_Data_Orig'!AS75</f>
        <v>0</v>
      </c>
      <c r="AT75" s="97">
        <f>'1.1_RAW_Data_Orig'!AT75</f>
        <v>0</v>
      </c>
      <c r="AU75" s="94"/>
      <c r="AV75" s="100">
        <f>'1.1_RAW_Data_Orig'!AV75</f>
        <v>0</v>
      </c>
      <c r="AW75" s="100">
        <f>'1.1_RAW_Data_Orig'!AW75</f>
        <v>0</v>
      </c>
      <c r="AX75" s="100">
        <f>'1.1_RAW_Data_Orig'!AX75</f>
        <v>0</v>
      </c>
      <c r="AY75" s="100">
        <f>'1.1_RAW_Data_Orig'!AY75</f>
        <v>0</v>
      </c>
      <c r="AZ75" s="100">
        <f>'1.1_RAW_Data_Orig'!AZ75</f>
        <v>0</v>
      </c>
      <c r="BA75" s="100">
        <f>'1.1_RAW_Data_Orig'!BA75</f>
        <v>0</v>
      </c>
    </row>
    <row r="76" spans="1:53" ht="12.75" thickBot="1" x14ac:dyDescent="0.35">
      <c r="A76" s="342"/>
      <c r="B76" s="23"/>
      <c r="C76" s="133"/>
      <c r="D76" s="31"/>
      <c r="E76" s="99" t="str">
        <f t="shared" si="1"/>
        <v>High</v>
      </c>
      <c r="F76" s="98">
        <f>'1.1_RAW_Data_Orig'!F76</f>
        <v>0</v>
      </c>
      <c r="G76" s="98">
        <f>'1.1_RAW_Data_Orig'!G76</f>
        <v>0</v>
      </c>
      <c r="H76" s="98">
        <f>'1.1_RAW_Data_Orig'!H76</f>
        <v>0</v>
      </c>
      <c r="I76" s="98">
        <f>'1.1_RAW_Data_Orig'!I76</f>
        <v>0</v>
      </c>
      <c r="J76" s="98">
        <f>'1.1_RAW_Data_Orig'!J76</f>
        <v>0</v>
      </c>
      <c r="K76" s="97">
        <f>'1.1_RAW_Data_Orig'!K76</f>
        <v>0</v>
      </c>
      <c r="M76" s="98">
        <f>'1.1_RAW_Data_Orig'!M76</f>
        <v>0</v>
      </c>
      <c r="N76" s="98">
        <f>'1.1_RAW_Data_Orig'!N76</f>
        <v>0</v>
      </c>
      <c r="O76" s="98">
        <f>'1.1_RAW_Data_Orig'!O76</f>
        <v>0</v>
      </c>
      <c r="P76" s="98">
        <f>'1.1_RAW_Data_Orig'!P76</f>
        <v>0</v>
      </c>
      <c r="Q76" s="98">
        <f>'1.1_RAW_Data_Orig'!Q76</f>
        <v>0</v>
      </c>
      <c r="R76" s="97">
        <f>'1.1_RAW_Data_Orig'!R76</f>
        <v>0</v>
      </c>
      <c r="T76" s="98">
        <f>'1.1_RAW_Data_Orig'!T76</f>
        <v>0</v>
      </c>
      <c r="U76" s="98">
        <f>'1.1_RAW_Data_Orig'!U76</f>
        <v>0</v>
      </c>
      <c r="V76" s="98">
        <f>'1.1_RAW_Data_Orig'!V76</f>
        <v>0</v>
      </c>
      <c r="W76" s="98">
        <f>'1.1_RAW_Data_Orig'!W76</f>
        <v>0</v>
      </c>
      <c r="X76" s="98">
        <f>'1.1_RAW_Data_Orig'!X76</f>
        <v>0</v>
      </c>
      <c r="Y76" s="97">
        <f>'1.1_RAW_Data_Orig'!Y76</f>
        <v>0</v>
      </c>
      <c r="AA76" s="98">
        <f>'1.1_RAW_Data_Orig'!AA76</f>
        <v>0</v>
      </c>
      <c r="AB76" s="98">
        <f>'1.1_RAW_Data_Orig'!AB76</f>
        <v>0</v>
      </c>
      <c r="AC76" s="98">
        <f>'1.1_RAW_Data_Orig'!AC76</f>
        <v>0</v>
      </c>
      <c r="AD76" s="98">
        <f>'1.1_RAW_Data_Orig'!AD76</f>
        <v>0</v>
      </c>
      <c r="AE76" s="98">
        <f>'1.1_RAW_Data_Orig'!AE76</f>
        <v>0</v>
      </c>
      <c r="AF76" s="97">
        <f>'1.1_RAW_Data_Orig'!AF76</f>
        <v>0</v>
      </c>
      <c r="AG76" s="94"/>
      <c r="AH76" s="98">
        <f>'1.1_RAW_Data_Orig'!AH76</f>
        <v>0</v>
      </c>
      <c r="AI76" s="98">
        <f>'1.1_RAW_Data_Orig'!AI76</f>
        <v>0</v>
      </c>
      <c r="AJ76" s="98">
        <f>'1.1_RAW_Data_Orig'!AJ76</f>
        <v>0</v>
      </c>
      <c r="AK76" s="98">
        <f>'1.1_RAW_Data_Orig'!AK76</f>
        <v>0</v>
      </c>
      <c r="AL76" s="98">
        <f>'1.1_RAW_Data_Orig'!AL76</f>
        <v>0</v>
      </c>
      <c r="AM76" s="97">
        <f>'1.1_RAW_Data_Orig'!AM76</f>
        <v>0</v>
      </c>
      <c r="AN76" s="94"/>
      <c r="AO76" s="98">
        <f>'1.1_RAW_Data_Orig'!AO76</f>
        <v>0</v>
      </c>
      <c r="AP76" s="98">
        <f>'1.1_RAW_Data_Orig'!AP76</f>
        <v>0</v>
      </c>
      <c r="AQ76" s="98">
        <f>'1.1_RAW_Data_Orig'!AQ76</f>
        <v>0</v>
      </c>
      <c r="AR76" s="98">
        <f>'1.1_RAW_Data_Orig'!AR76</f>
        <v>0</v>
      </c>
      <c r="AS76" s="98">
        <f>'1.1_RAW_Data_Orig'!AS76</f>
        <v>0</v>
      </c>
      <c r="AT76" s="97">
        <f>'1.1_RAW_Data_Orig'!AT76</f>
        <v>0</v>
      </c>
      <c r="AU76" s="94"/>
      <c r="AV76" s="100">
        <f>'1.1_RAW_Data_Orig'!AV76</f>
        <v>0</v>
      </c>
      <c r="AW76" s="100">
        <f>'1.1_RAW_Data_Orig'!AW76</f>
        <v>0</v>
      </c>
      <c r="AX76" s="100">
        <f>'1.1_RAW_Data_Orig'!AX76</f>
        <v>0</v>
      </c>
      <c r="AY76" s="100">
        <f>'1.1_RAW_Data_Orig'!AY76</f>
        <v>0</v>
      </c>
      <c r="AZ76" s="100">
        <f>'1.1_RAW_Data_Orig'!AZ76</f>
        <v>0</v>
      </c>
      <c r="BA76" s="100">
        <f>'1.1_RAW_Data_Orig'!BA76</f>
        <v>0</v>
      </c>
    </row>
    <row r="77" spans="1:53" ht="12.75" thickBot="1" x14ac:dyDescent="0.35">
      <c r="A77" s="342"/>
      <c r="B77" s="171"/>
      <c r="C77" s="170"/>
      <c r="D77" s="96"/>
      <c r="E77" s="95" t="str">
        <f t="shared" si="1"/>
        <v>Very high</v>
      </c>
      <c r="F77" s="93">
        <f>'1.1_RAW_Data_Orig'!F77</f>
        <v>0</v>
      </c>
      <c r="G77" s="93">
        <f>'1.1_RAW_Data_Orig'!G77</f>
        <v>0</v>
      </c>
      <c r="H77" s="93">
        <f>'1.1_RAW_Data_Orig'!H77</f>
        <v>0</v>
      </c>
      <c r="I77" s="93">
        <f>'1.1_RAW_Data_Orig'!I77</f>
        <v>0</v>
      </c>
      <c r="J77" s="93">
        <f>'1.1_RAW_Data_Orig'!J77</f>
        <v>0</v>
      </c>
      <c r="K77" s="92">
        <f>'1.1_RAW_Data_Orig'!K77</f>
        <v>0</v>
      </c>
      <c r="M77" s="93">
        <f>'1.1_RAW_Data_Orig'!M77</f>
        <v>0</v>
      </c>
      <c r="N77" s="93">
        <f>'1.1_RAW_Data_Orig'!N77</f>
        <v>0</v>
      </c>
      <c r="O77" s="93">
        <f>'1.1_RAW_Data_Orig'!O77</f>
        <v>0</v>
      </c>
      <c r="P77" s="93">
        <f>'1.1_RAW_Data_Orig'!P77</f>
        <v>0</v>
      </c>
      <c r="Q77" s="93">
        <f>'1.1_RAW_Data_Orig'!Q77</f>
        <v>0</v>
      </c>
      <c r="R77" s="92">
        <f>'1.1_RAW_Data_Orig'!R77</f>
        <v>0</v>
      </c>
      <c r="T77" s="93">
        <f>'1.1_RAW_Data_Orig'!T77</f>
        <v>0</v>
      </c>
      <c r="U77" s="93">
        <f>'1.1_RAW_Data_Orig'!U77</f>
        <v>0</v>
      </c>
      <c r="V77" s="93">
        <f>'1.1_RAW_Data_Orig'!V77</f>
        <v>0</v>
      </c>
      <c r="W77" s="93">
        <f>'1.1_RAW_Data_Orig'!W77</f>
        <v>0</v>
      </c>
      <c r="X77" s="93">
        <f>'1.1_RAW_Data_Orig'!X77</f>
        <v>0</v>
      </c>
      <c r="Y77" s="92">
        <f>'1.1_RAW_Data_Orig'!Y77</f>
        <v>0</v>
      </c>
      <c r="AA77" s="93">
        <f>'1.1_RAW_Data_Orig'!AA77</f>
        <v>0</v>
      </c>
      <c r="AB77" s="93">
        <f>'1.1_RAW_Data_Orig'!AB77</f>
        <v>0</v>
      </c>
      <c r="AC77" s="93">
        <f>'1.1_RAW_Data_Orig'!AC77</f>
        <v>0</v>
      </c>
      <c r="AD77" s="93">
        <f>'1.1_RAW_Data_Orig'!AD77</f>
        <v>0</v>
      </c>
      <c r="AE77" s="93">
        <f>'1.1_RAW_Data_Orig'!AE77</f>
        <v>0</v>
      </c>
      <c r="AF77" s="92">
        <f>'1.1_RAW_Data_Orig'!AF77</f>
        <v>0</v>
      </c>
      <c r="AG77" s="94"/>
      <c r="AH77" s="93">
        <f>'1.1_RAW_Data_Orig'!AH77</f>
        <v>0</v>
      </c>
      <c r="AI77" s="93">
        <f>'1.1_RAW_Data_Orig'!AI77</f>
        <v>0</v>
      </c>
      <c r="AJ77" s="93">
        <f>'1.1_RAW_Data_Orig'!AJ77</f>
        <v>0</v>
      </c>
      <c r="AK77" s="93">
        <f>'1.1_RAW_Data_Orig'!AK77</f>
        <v>0</v>
      </c>
      <c r="AL77" s="93">
        <f>'1.1_RAW_Data_Orig'!AL77</f>
        <v>0</v>
      </c>
      <c r="AM77" s="92">
        <f>'1.1_RAW_Data_Orig'!AM77</f>
        <v>0</v>
      </c>
      <c r="AN77" s="94"/>
      <c r="AO77" s="93">
        <f>'1.1_RAW_Data_Orig'!AO77</f>
        <v>0</v>
      </c>
      <c r="AP77" s="93">
        <f>'1.1_RAW_Data_Orig'!AP77</f>
        <v>0</v>
      </c>
      <c r="AQ77" s="93">
        <f>'1.1_RAW_Data_Orig'!AQ77</f>
        <v>0</v>
      </c>
      <c r="AR77" s="93">
        <f>'1.1_RAW_Data_Orig'!AR77</f>
        <v>0</v>
      </c>
      <c r="AS77" s="93">
        <f>'1.1_RAW_Data_Orig'!AS77</f>
        <v>0</v>
      </c>
      <c r="AT77" s="92">
        <f>'1.1_RAW_Data_Orig'!AT77</f>
        <v>0</v>
      </c>
      <c r="AU77" s="94"/>
      <c r="AV77" s="100">
        <f>'1.1_RAW_Data_Orig'!AV77</f>
        <v>0</v>
      </c>
      <c r="AW77" s="100">
        <f>'1.1_RAW_Data_Orig'!AW77</f>
        <v>0</v>
      </c>
      <c r="AX77" s="100">
        <f>'1.1_RAW_Data_Orig'!AX77</f>
        <v>0</v>
      </c>
      <c r="AY77" s="100">
        <f>'1.1_RAW_Data_Orig'!AY77</f>
        <v>0</v>
      </c>
      <c r="AZ77" s="100">
        <f>'1.1_RAW_Data_Orig'!AZ77</f>
        <v>0</v>
      </c>
      <c r="BA77" s="100">
        <f>'1.1_RAW_Data_Orig'!BA77</f>
        <v>0</v>
      </c>
    </row>
    <row r="78" spans="1:53" ht="12.75" thickBot="1" x14ac:dyDescent="0.35">
      <c r="A78" s="341" t="str">
        <f>A74</f>
        <v>132KV Network</v>
      </c>
      <c r="B78" s="169">
        <v>4</v>
      </c>
      <c r="C78" s="168" t="s">
        <v>45</v>
      </c>
      <c r="D78" s="103" t="s">
        <v>56</v>
      </c>
      <c r="E78" s="102" t="str">
        <f t="shared" ref="E78:E93" si="2">E74</f>
        <v>Low</v>
      </c>
      <c r="F78" s="101">
        <f>'1.1_RAW_Data_Orig'!F78</f>
        <v>52.6</v>
      </c>
      <c r="G78" s="101">
        <f>'1.1_RAW_Data_Orig'!G78</f>
        <v>52.1</v>
      </c>
      <c r="H78" s="101">
        <f>'1.1_RAW_Data_Orig'!H78</f>
        <v>0</v>
      </c>
      <c r="I78" s="101">
        <f>'1.1_RAW_Data_Orig'!I78</f>
        <v>0.5</v>
      </c>
      <c r="J78" s="101">
        <f>'1.1_RAW_Data_Orig'!J78</f>
        <v>0</v>
      </c>
      <c r="K78" s="100">
        <f>'1.1_RAW_Data_Orig'!K78</f>
        <v>0</v>
      </c>
      <c r="M78" s="101">
        <f>'1.1_RAW_Data_Orig'!M78</f>
        <v>58.900000000000027</v>
      </c>
      <c r="N78" s="101">
        <f>'1.1_RAW_Data_Orig'!N78</f>
        <v>58.400000000000027</v>
      </c>
      <c r="O78" s="101">
        <f>'1.1_RAW_Data_Orig'!O78</f>
        <v>0</v>
      </c>
      <c r="P78" s="101">
        <f>'1.1_RAW_Data_Orig'!P78</f>
        <v>0.5</v>
      </c>
      <c r="Q78" s="101">
        <f>'1.1_RAW_Data_Orig'!Q78</f>
        <v>0</v>
      </c>
      <c r="R78" s="100">
        <f>'1.1_RAW_Data_Orig'!R78</f>
        <v>0</v>
      </c>
      <c r="T78" s="101">
        <f>'1.1_RAW_Data_Orig'!T78</f>
        <v>52.6</v>
      </c>
      <c r="U78" s="101">
        <f>'1.1_RAW_Data_Orig'!U78</f>
        <v>52.1</v>
      </c>
      <c r="V78" s="101">
        <f>'1.1_RAW_Data_Orig'!V78</f>
        <v>0</v>
      </c>
      <c r="W78" s="101">
        <f>'1.1_RAW_Data_Orig'!W78</f>
        <v>0.5</v>
      </c>
      <c r="X78" s="101">
        <f>'1.1_RAW_Data_Orig'!X78</f>
        <v>0</v>
      </c>
      <c r="Y78" s="100">
        <f>'1.1_RAW_Data_Orig'!Y78</f>
        <v>0</v>
      </c>
      <c r="AA78" s="101">
        <f>'1.1_RAW_Data_Orig'!AA78</f>
        <v>6.3000000000000256</v>
      </c>
      <c r="AB78" s="101">
        <f>'1.1_RAW_Data_Orig'!AB78</f>
        <v>6.3000000000000256</v>
      </c>
      <c r="AC78" s="101">
        <f>'1.1_RAW_Data_Orig'!AC78</f>
        <v>0</v>
      </c>
      <c r="AD78" s="101">
        <f>'1.1_RAW_Data_Orig'!AD78</f>
        <v>0</v>
      </c>
      <c r="AE78" s="101">
        <f>'1.1_RAW_Data_Orig'!AE78</f>
        <v>0</v>
      </c>
      <c r="AF78" s="100">
        <f>'1.1_RAW_Data_Orig'!AF78</f>
        <v>0</v>
      </c>
      <c r="AG78" s="94"/>
      <c r="AH78" s="101">
        <f>'1.1_RAW_Data_Orig'!AH78</f>
        <v>6.3000000000000256</v>
      </c>
      <c r="AI78" s="101">
        <f>'1.1_RAW_Data_Orig'!AI78</f>
        <v>6.3000000000000256</v>
      </c>
      <c r="AJ78" s="101">
        <f>'1.1_RAW_Data_Orig'!AJ78</f>
        <v>0</v>
      </c>
      <c r="AK78" s="101">
        <f>'1.1_RAW_Data_Orig'!AK78</f>
        <v>0</v>
      </c>
      <c r="AL78" s="101">
        <f>'1.1_RAW_Data_Orig'!AL78</f>
        <v>0</v>
      </c>
      <c r="AM78" s="100">
        <f>'1.1_RAW_Data_Orig'!AM78</f>
        <v>0</v>
      </c>
      <c r="AN78" s="94"/>
      <c r="AO78" s="101">
        <f>'1.1_RAW_Data_Orig'!AO78</f>
        <v>0</v>
      </c>
      <c r="AP78" s="101">
        <f>'1.1_RAW_Data_Orig'!AP78</f>
        <v>0</v>
      </c>
      <c r="AQ78" s="101">
        <f>'1.1_RAW_Data_Orig'!AQ78</f>
        <v>0</v>
      </c>
      <c r="AR78" s="101">
        <f>'1.1_RAW_Data_Orig'!AR78</f>
        <v>0</v>
      </c>
      <c r="AS78" s="101">
        <f>'1.1_RAW_Data_Orig'!AS78</f>
        <v>0</v>
      </c>
      <c r="AT78" s="100">
        <f>'1.1_RAW_Data_Orig'!AT78</f>
        <v>0</v>
      </c>
      <c r="AU78" s="94"/>
      <c r="AV78" s="100">
        <f>'1.1_RAW_Data_Orig'!AV78</f>
        <v>0</v>
      </c>
      <c r="AW78" s="100">
        <f>'1.1_RAW_Data_Orig'!AW78</f>
        <v>0</v>
      </c>
      <c r="AX78" s="100">
        <f>'1.1_RAW_Data_Orig'!AX78</f>
        <v>0</v>
      </c>
      <c r="AY78" s="100">
        <f>'1.1_RAW_Data_Orig'!AY78</f>
        <v>0</v>
      </c>
      <c r="AZ78" s="100">
        <f>'1.1_RAW_Data_Orig'!AZ78</f>
        <v>0</v>
      </c>
      <c r="BA78" s="100">
        <f>'1.1_RAW_Data_Orig'!BA78</f>
        <v>0</v>
      </c>
    </row>
    <row r="79" spans="1:53" ht="12.75" thickBot="1" x14ac:dyDescent="0.35">
      <c r="A79" s="342"/>
      <c r="B79" s="23"/>
      <c r="C79" s="133"/>
      <c r="D79" s="31"/>
      <c r="E79" s="99" t="str">
        <f t="shared" si="2"/>
        <v>Medium</v>
      </c>
      <c r="F79" s="98">
        <f>'1.1_RAW_Data_Orig'!F79</f>
        <v>99.7</v>
      </c>
      <c r="G79" s="98">
        <f>'1.1_RAW_Data_Orig'!G79</f>
        <v>12.3</v>
      </c>
      <c r="H79" s="98">
        <f>'1.1_RAW_Data_Orig'!H79</f>
        <v>0</v>
      </c>
      <c r="I79" s="98">
        <f>'1.1_RAW_Data_Orig'!I79</f>
        <v>87.4</v>
      </c>
      <c r="J79" s="98">
        <f>'1.1_RAW_Data_Orig'!J79</f>
        <v>0</v>
      </c>
      <c r="K79" s="97">
        <f>'1.1_RAW_Data_Orig'!K79</f>
        <v>0</v>
      </c>
      <c r="M79" s="98">
        <f>'1.1_RAW_Data_Orig'!M79</f>
        <v>100.89999999999999</v>
      </c>
      <c r="N79" s="98">
        <f>'1.1_RAW_Data_Orig'!N79</f>
        <v>29.599999999999998</v>
      </c>
      <c r="O79" s="98">
        <f>'1.1_RAW_Data_Orig'!O79</f>
        <v>0</v>
      </c>
      <c r="P79" s="98">
        <f>'1.1_RAW_Data_Orig'!P79</f>
        <v>71.3</v>
      </c>
      <c r="Q79" s="98">
        <f>'1.1_RAW_Data_Orig'!Q79</f>
        <v>0</v>
      </c>
      <c r="R79" s="97">
        <f>'1.1_RAW_Data_Orig'!R79</f>
        <v>0</v>
      </c>
      <c r="T79" s="98">
        <f>'1.1_RAW_Data_Orig'!T79</f>
        <v>99.7</v>
      </c>
      <c r="U79" s="98">
        <f>'1.1_RAW_Data_Orig'!U79</f>
        <v>12.3</v>
      </c>
      <c r="V79" s="98">
        <f>'1.1_RAW_Data_Orig'!V79</f>
        <v>0</v>
      </c>
      <c r="W79" s="98">
        <f>'1.1_RAW_Data_Orig'!W79</f>
        <v>87.4</v>
      </c>
      <c r="X79" s="98">
        <f>'1.1_RAW_Data_Orig'!X79</f>
        <v>0</v>
      </c>
      <c r="Y79" s="97">
        <f>'1.1_RAW_Data_Orig'!Y79</f>
        <v>0</v>
      </c>
      <c r="AA79" s="98">
        <f>'1.1_RAW_Data_Orig'!AA79</f>
        <v>1.1999999999999886</v>
      </c>
      <c r="AB79" s="98">
        <f>'1.1_RAW_Data_Orig'!AB79</f>
        <v>17.299999999999997</v>
      </c>
      <c r="AC79" s="98">
        <f>'1.1_RAW_Data_Orig'!AC79</f>
        <v>0</v>
      </c>
      <c r="AD79" s="98">
        <f>'1.1_RAW_Data_Orig'!AD79</f>
        <v>-16.100000000000009</v>
      </c>
      <c r="AE79" s="98">
        <f>'1.1_RAW_Data_Orig'!AE79</f>
        <v>0</v>
      </c>
      <c r="AF79" s="97">
        <f>'1.1_RAW_Data_Orig'!AF79</f>
        <v>0</v>
      </c>
      <c r="AG79" s="94"/>
      <c r="AH79" s="98">
        <f>'1.1_RAW_Data_Orig'!AH79</f>
        <v>1.1999999999999886</v>
      </c>
      <c r="AI79" s="98">
        <f>'1.1_RAW_Data_Orig'!AI79</f>
        <v>17.299999999999997</v>
      </c>
      <c r="AJ79" s="98">
        <f>'1.1_RAW_Data_Orig'!AJ79</f>
        <v>0</v>
      </c>
      <c r="AK79" s="98">
        <f>'1.1_RAW_Data_Orig'!AK79</f>
        <v>-16.100000000000009</v>
      </c>
      <c r="AL79" s="98">
        <f>'1.1_RAW_Data_Orig'!AL79</f>
        <v>0</v>
      </c>
      <c r="AM79" s="97">
        <f>'1.1_RAW_Data_Orig'!AM79</f>
        <v>0</v>
      </c>
      <c r="AN79" s="94"/>
      <c r="AO79" s="98">
        <f>'1.1_RAW_Data_Orig'!AO79</f>
        <v>0</v>
      </c>
      <c r="AP79" s="98">
        <f>'1.1_RAW_Data_Orig'!AP79</f>
        <v>0</v>
      </c>
      <c r="AQ79" s="98">
        <f>'1.1_RAW_Data_Orig'!AQ79</f>
        <v>0</v>
      </c>
      <c r="AR79" s="98">
        <f>'1.1_RAW_Data_Orig'!AR79</f>
        <v>0</v>
      </c>
      <c r="AS79" s="98">
        <f>'1.1_RAW_Data_Orig'!AS79</f>
        <v>0</v>
      </c>
      <c r="AT79" s="97">
        <f>'1.1_RAW_Data_Orig'!AT79</f>
        <v>0</v>
      </c>
      <c r="AU79" s="94"/>
      <c r="AV79" s="100">
        <f>'1.1_RAW_Data_Orig'!AV79</f>
        <v>0</v>
      </c>
      <c r="AW79" s="100">
        <f>'1.1_RAW_Data_Orig'!AW79</f>
        <v>0</v>
      </c>
      <c r="AX79" s="100">
        <f>'1.1_RAW_Data_Orig'!AX79</f>
        <v>0</v>
      </c>
      <c r="AY79" s="100">
        <f>'1.1_RAW_Data_Orig'!AY79</f>
        <v>0</v>
      </c>
      <c r="AZ79" s="100">
        <f>'1.1_RAW_Data_Orig'!AZ79</f>
        <v>0</v>
      </c>
      <c r="BA79" s="100">
        <f>'1.1_RAW_Data_Orig'!BA79</f>
        <v>0</v>
      </c>
    </row>
    <row r="80" spans="1:53" ht="12.75" thickBot="1" x14ac:dyDescent="0.35">
      <c r="A80" s="342"/>
      <c r="B80" s="23"/>
      <c r="C80" s="133"/>
      <c r="D80" s="31"/>
      <c r="E80" s="99" t="str">
        <f t="shared" si="2"/>
        <v>High</v>
      </c>
      <c r="F80" s="98">
        <f>'1.1_RAW_Data_Orig'!F80</f>
        <v>0.3</v>
      </c>
      <c r="G80" s="98">
        <f>'1.1_RAW_Data_Orig'!G80</f>
        <v>0</v>
      </c>
      <c r="H80" s="98">
        <f>'1.1_RAW_Data_Orig'!H80</f>
        <v>0</v>
      </c>
      <c r="I80" s="98">
        <f>'1.1_RAW_Data_Orig'!I80</f>
        <v>0.3</v>
      </c>
      <c r="J80" s="98">
        <f>'1.1_RAW_Data_Orig'!J80</f>
        <v>0</v>
      </c>
      <c r="K80" s="97">
        <f>'1.1_RAW_Data_Orig'!K80</f>
        <v>0</v>
      </c>
      <c r="M80" s="98">
        <f>'1.1_RAW_Data_Orig'!M80</f>
        <v>0.3</v>
      </c>
      <c r="N80" s="98">
        <f>'1.1_RAW_Data_Orig'!N80</f>
        <v>0</v>
      </c>
      <c r="O80" s="98">
        <f>'1.1_RAW_Data_Orig'!O80</f>
        <v>0</v>
      </c>
      <c r="P80" s="98">
        <f>'1.1_RAW_Data_Orig'!P80</f>
        <v>0.3</v>
      </c>
      <c r="Q80" s="98">
        <f>'1.1_RAW_Data_Orig'!Q80</f>
        <v>0</v>
      </c>
      <c r="R80" s="97">
        <f>'1.1_RAW_Data_Orig'!R80</f>
        <v>0</v>
      </c>
      <c r="T80" s="98">
        <f>'1.1_RAW_Data_Orig'!T80</f>
        <v>0.3</v>
      </c>
      <c r="U80" s="98">
        <f>'1.1_RAW_Data_Orig'!U80</f>
        <v>0</v>
      </c>
      <c r="V80" s="98">
        <f>'1.1_RAW_Data_Orig'!V80</f>
        <v>0</v>
      </c>
      <c r="W80" s="98">
        <f>'1.1_RAW_Data_Orig'!W80</f>
        <v>0.3</v>
      </c>
      <c r="X80" s="98">
        <f>'1.1_RAW_Data_Orig'!X80</f>
        <v>0</v>
      </c>
      <c r="Y80" s="97">
        <f>'1.1_RAW_Data_Orig'!Y80</f>
        <v>0</v>
      </c>
      <c r="AA80" s="98">
        <f>'1.1_RAW_Data_Orig'!AA80</f>
        <v>0</v>
      </c>
      <c r="AB80" s="98">
        <f>'1.1_RAW_Data_Orig'!AB80</f>
        <v>0</v>
      </c>
      <c r="AC80" s="98">
        <f>'1.1_RAW_Data_Orig'!AC80</f>
        <v>0</v>
      </c>
      <c r="AD80" s="98">
        <f>'1.1_RAW_Data_Orig'!AD80</f>
        <v>0</v>
      </c>
      <c r="AE80" s="98">
        <f>'1.1_RAW_Data_Orig'!AE80</f>
        <v>0</v>
      </c>
      <c r="AF80" s="97">
        <f>'1.1_RAW_Data_Orig'!AF80</f>
        <v>0</v>
      </c>
      <c r="AG80" s="94"/>
      <c r="AH80" s="98">
        <f>'1.1_RAW_Data_Orig'!AH80</f>
        <v>0</v>
      </c>
      <c r="AI80" s="98">
        <f>'1.1_RAW_Data_Orig'!AI80</f>
        <v>0</v>
      </c>
      <c r="AJ80" s="98">
        <f>'1.1_RAW_Data_Orig'!AJ80</f>
        <v>0</v>
      </c>
      <c r="AK80" s="98">
        <f>'1.1_RAW_Data_Orig'!AK80</f>
        <v>0</v>
      </c>
      <c r="AL80" s="98">
        <f>'1.1_RAW_Data_Orig'!AL80</f>
        <v>0</v>
      </c>
      <c r="AM80" s="97">
        <f>'1.1_RAW_Data_Orig'!AM80</f>
        <v>0</v>
      </c>
      <c r="AN80" s="94"/>
      <c r="AO80" s="98">
        <f>'1.1_RAW_Data_Orig'!AO80</f>
        <v>0</v>
      </c>
      <c r="AP80" s="98">
        <f>'1.1_RAW_Data_Orig'!AP80</f>
        <v>0</v>
      </c>
      <c r="AQ80" s="98">
        <f>'1.1_RAW_Data_Orig'!AQ80</f>
        <v>0</v>
      </c>
      <c r="AR80" s="98">
        <f>'1.1_RAW_Data_Orig'!AR80</f>
        <v>0</v>
      </c>
      <c r="AS80" s="98">
        <f>'1.1_RAW_Data_Orig'!AS80</f>
        <v>0</v>
      </c>
      <c r="AT80" s="97">
        <f>'1.1_RAW_Data_Orig'!AT80</f>
        <v>0</v>
      </c>
      <c r="AU80" s="94"/>
      <c r="AV80" s="100">
        <f>'1.1_RAW_Data_Orig'!AV80</f>
        <v>0</v>
      </c>
      <c r="AW80" s="100">
        <f>'1.1_RAW_Data_Orig'!AW80</f>
        <v>0</v>
      </c>
      <c r="AX80" s="100">
        <f>'1.1_RAW_Data_Orig'!AX80</f>
        <v>0</v>
      </c>
      <c r="AY80" s="100">
        <f>'1.1_RAW_Data_Orig'!AY80</f>
        <v>0</v>
      </c>
      <c r="AZ80" s="100">
        <f>'1.1_RAW_Data_Orig'!AZ80</f>
        <v>0</v>
      </c>
      <c r="BA80" s="100">
        <f>'1.1_RAW_Data_Orig'!BA80</f>
        <v>0</v>
      </c>
    </row>
    <row r="81" spans="1:53" ht="12.75" thickBot="1" x14ac:dyDescent="0.35">
      <c r="A81" s="342"/>
      <c r="B81" s="171"/>
      <c r="C81" s="170"/>
      <c r="D81" s="96"/>
      <c r="E81" s="95" t="str">
        <f t="shared" si="2"/>
        <v>Very high</v>
      </c>
      <c r="F81" s="93">
        <f>'1.1_RAW_Data_Orig'!F81</f>
        <v>0</v>
      </c>
      <c r="G81" s="93">
        <f>'1.1_RAW_Data_Orig'!G81</f>
        <v>0</v>
      </c>
      <c r="H81" s="93">
        <f>'1.1_RAW_Data_Orig'!H81</f>
        <v>0</v>
      </c>
      <c r="I81" s="93">
        <f>'1.1_RAW_Data_Orig'!I81</f>
        <v>0</v>
      </c>
      <c r="J81" s="93">
        <f>'1.1_RAW_Data_Orig'!J81</f>
        <v>0</v>
      </c>
      <c r="K81" s="92">
        <f>'1.1_RAW_Data_Orig'!K81</f>
        <v>0</v>
      </c>
      <c r="M81" s="93">
        <f>'1.1_RAW_Data_Orig'!M81</f>
        <v>0</v>
      </c>
      <c r="N81" s="93">
        <f>'1.1_RAW_Data_Orig'!N81</f>
        <v>0</v>
      </c>
      <c r="O81" s="93">
        <f>'1.1_RAW_Data_Orig'!O81</f>
        <v>0</v>
      </c>
      <c r="P81" s="93">
        <f>'1.1_RAW_Data_Orig'!P81</f>
        <v>0</v>
      </c>
      <c r="Q81" s="93">
        <f>'1.1_RAW_Data_Orig'!Q81</f>
        <v>0</v>
      </c>
      <c r="R81" s="92">
        <f>'1.1_RAW_Data_Orig'!R81</f>
        <v>0</v>
      </c>
      <c r="T81" s="93">
        <f>'1.1_RAW_Data_Orig'!T81</f>
        <v>0</v>
      </c>
      <c r="U81" s="93">
        <f>'1.1_RAW_Data_Orig'!U81</f>
        <v>0</v>
      </c>
      <c r="V81" s="93">
        <f>'1.1_RAW_Data_Orig'!V81</f>
        <v>0</v>
      </c>
      <c r="W81" s="93">
        <f>'1.1_RAW_Data_Orig'!W81</f>
        <v>0</v>
      </c>
      <c r="X81" s="93">
        <f>'1.1_RAW_Data_Orig'!X81</f>
        <v>0</v>
      </c>
      <c r="Y81" s="92">
        <f>'1.1_RAW_Data_Orig'!Y81</f>
        <v>0</v>
      </c>
      <c r="AA81" s="93">
        <f>'1.1_RAW_Data_Orig'!AA81</f>
        <v>0</v>
      </c>
      <c r="AB81" s="93">
        <f>'1.1_RAW_Data_Orig'!AB81</f>
        <v>0</v>
      </c>
      <c r="AC81" s="93">
        <f>'1.1_RAW_Data_Orig'!AC81</f>
        <v>0</v>
      </c>
      <c r="AD81" s="93">
        <f>'1.1_RAW_Data_Orig'!AD81</f>
        <v>0</v>
      </c>
      <c r="AE81" s="93">
        <f>'1.1_RAW_Data_Orig'!AE81</f>
        <v>0</v>
      </c>
      <c r="AF81" s="92">
        <f>'1.1_RAW_Data_Orig'!AF81</f>
        <v>0</v>
      </c>
      <c r="AG81" s="94"/>
      <c r="AH81" s="93">
        <f>'1.1_RAW_Data_Orig'!AH81</f>
        <v>0</v>
      </c>
      <c r="AI81" s="93">
        <f>'1.1_RAW_Data_Orig'!AI81</f>
        <v>0</v>
      </c>
      <c r="AJ81" s="93">
        <f>'1.1_RAW_Data_Orig'!AJ81</f>
        <v>0</v>
      </c>
      <c r="AK81" s="93">
        <f>'1.1_RAW_Data_Orig'!AK81</f>
        <v>0</v>
      </c>
      <c r="AL81" s="93">
        <f>'1.1_RAW_Data_Orig'!AL81</f>
        <v>0</v>
      </c>
      <c r="AM81" s="92">
        <f>'1.1_RAW_Data_Orig'!AM81</f>
        <v>0</v>
      </c>
      <c r="AN81" s="94"/>
      <c r="AO81" s="93">
        <f>'1.1_RAW_Data_Orig'!AO81</f>
        <v>0</v>
      </c>
      <c r="AP81" s="93">
        <f>'1.1_RAW_Data_Orig'!AP81</f>
        <v>0</v>
      </c>
      <c r="AQ81" s="93">
        <f>'1.1_RAW_Data_Orig'!AQ81</f>
        <v>0</v>
      </c>
      <c r="AR81" s="93">
        <f>'1.1_RAW_Data_Orig'!AR81</f>
        <v>0</v>
      </c>
      <c r="AS81" s="93">
        <f>'1.1_RAW_Data_Orig'!AS81</f>
        <v>0</v>
      </c>
      <c r="AT81" s="92">
        <f>'1.1_RAW_Data_Orig'!AT81</f>
        <v>0</v>
      </c>
      <c r="AU81" s="94"/>
      <c r="AV81" s="100">
        <f>'1.1_RAW_Data_Orig'!AV81</f>
        <v>0</v>
      </c>
      <c r="AW81" s="100">
        <f>'1.1_RAW_Data_Orig'!AW81</f>
        <v>0</v>
      </c>
      <c r="AX81" s="100">
        <f>'1.1_RAW_Data_Orig'!AX81</f>
        <v>0</v>
      </c>
      <c r="AY81" s="100">
        <f>'1.1_RAW_Data_Orig'!AY81</f>
        <v>0</v>
      </c>
      <c r="AZ81" s="100">
        <f>'1.1_RAW_Data_Orig'!AZ81</f>
        <v>0</v>
      </c>
      <c r="BA81" s="100">
        <f>'1.1_RAW_Data_Orig'!BA81</f>
        <v>0</v>
      </c>
    </row>
    <row r="82" spans="1:53" ht="12.75" thickBot="1" x14ac:dyDescent="0.35">
      <c r="A82" s="341" t="str">
        <f>A78</f>
        <v>132KV Network</v>
      </c>
      <c r="B82" s="169">
        <v>5</v>
      </c>
      <c r="C82" s="168" t="s">
        <v>46</v>
      </c>
      <c r="D82" s="103" t="s">
        <v>56</v>
      </c>
      <c r="E82" s="102" t="str">
        <f t="shared" si="2"/>
        <v>Low</v>
      </c>
      <c r="F82" s="101">
        <f>'1.1_RAW_Data_Orig'!F82</f>
        <v>570.83210000000008</v>
      </c>
      <c r="G82" s="101">
        <f>'1.1_RAW_Data_Orig'!G82</f>
        <v>115.137</v>
      </c>
      <c r="H82" s="101">
        <f>'1.1_RAW_Data_Orig'!H82</f>
        <v>0</v>
      </c>
      <c r="I82" s="101">
        <f>'1.1_RAW_Data_Orig'!I82</f>
        <v>203.40200000000002</v>
      </c>
      <c r="J82" s="101">
        <f>'1.1_RAW_Data_Orig'!J82</f>
        <v>218.215</v>
      </c>
      <c r="K82" s="100">
        <f>'1.1_RAW_Data_Orig'!K82</f>
        <v>34.078100000000006</v>
      </c>
      <c r="M82" s="101">
        <f>'1.1_RAW_Data_Orig'!M82</f>
        <v>562.95209999999997</v>
      </c>
      <c r="N82" s="101">
        <f>'1.1_RAW_Data_Orig'!N82</f>
        <v>46.643000000000001</v>
      </c>
      <c r="O82" s="101">
        <f>'1.1_RAW_Data_Orig'!O82</f>
        <v>68.494</v>
      </c>
      <c r="P82" s="101">
        <f>'1.1_RAW_Data_Orig'!P82</f>
        <v>38.015999999999998</v>
      </c>
      <c r="Q82" s="101">
        <f>'1.1_RAW_Data_Orig'!Q82</f>
        <v>195.91600000000003</v>
      </c>
      <c r="R82" s="100">
        <f>'1.1_RAW_Data_Orig'!R82</f>
        <v>213.88309999999996</v>
      </c>
      <c r="T82" s="101">
        <f>'1.1_RAW_Data_Orig'!T82</f>
        <v>570.83209999999997</v>
      </c>
      <c r="U82" s="101">
        <f>'1.1_RAW_Data_Orig'!U82</f>
        <v>46.643000000000001</v>
      </c>
      <c r="V82" s="101">
        <f>'1.1_RAW_Data_Orig'!V82</f>
        <v>68.494</v>
      </c>
      <c r="W82" s="101">
        <f>'1.1_RAW_Data_Orig'!W82</f>
        <v>38.015999999999998</v>
      </c>
      <c r="X82" s="101">
        <f>'1.1_RAW_Data_Orig'!X82</f>
        <v>203.79600000000002</v>
      </c>
      <c r="Y82" s="100">
        <f>'1.1_RAW_Data_Orig'!Y82</f>
        <v>213.88309999999996</v>
      </c>
      <c r="AA82" s="101">
        <f>'1.1_RAW_Data_Orig'!AA82</f>
        <v>-7.8799999999999955</v>
      </c>
      <c r="AB82" s="101">
        <f>'1.1_RAW_Data_Orig'!AB82</f>
        <v>0</v>
      </c>
      <c r="AC82" s="101">
        <f>'1.1_RAW_Data_Orig'!AC82</f>
        <v>0</v>
      </c>
      <c r="AD82" s="101">
        <f>'1.1_RAW_Data_Orig'!AD82</f>
        <v>0</v>
      </c>
      <c r="AE82" s="101">
        <f>'1.1_RAW_Data_Orig'!AE82</f>
        <v>-7.8799999999999955</v>
      </c>
      <c r="AF82" s="100">
        <f>'1.1_RAW_Data_Orig'!AF82</f>
        <v>0</v>
      </c>
      <c r="AG82" s="94"/>
      <c r="AH82" s="101">
        <f>'1.1_RAW_Data_Orig'!AH82</f>
        <v>0</v>
      </c>
      <c r="AI82" s="101">
        <f>'1.1_RAW_Data_Orig'!AI82</f>
        <v>0</v>
      </c>
      <c r="AJ82" s="101">
        <f>'1.1_RAW_Data_Orig'!AJ82</f>
        <v>0</v>
      </c>
      <c r="AK82" s="101">
        <f>'1.1_RAW_Data_Orig'!AK82</f>
        <v>0</v>
      </c>
      <c r="AL82" s="101">
        <f>'1.1_RAW_Data_Orig'!AL82</f>
        <v>0</v>
      </c>
      <c r="AM82" s="100">
        <f>'1.1_RAW_Data_Orig'!AM82</f>
        <v>0</v>
      </c>
      <c r="AN82" s="94"/>
      <c r="AO82" s="101">
        <f>'1.1_RAW_Data_Orig'!AO82</f>
        <v>0</v>
      </c>
      <c r="AP82" s="101">
        <f>'1.1_RAW_Data_Orig'!AP82</f>
        <v>0</v>
      </c>
      <c r="AQ82" s="101">
        <f>'1.1_RAW_Data_Orig'!AQ82</f>
        <v>0</v>
      </c>
      <c r="AR82" s="101">
        <f>'1.1_RAW_Data_Orig'!AR82</f>
        <v>0</v>
      </c>
      <c r="AS82" s="101">
        <f>'1.1_RAW_Data_Orig'!AS82</f>
        <v>0</v>
      </c>
      <c r="AT82" s="100">
        <f>'1.1_RAW_Data_Orig'!AT82</f>
        <v>0</v>
      </c>
      <c r="AU82" s="94"/>
      <c r="AV82" s="100">
        <f>'1.1_RAW_Data_Orig'!AV82</f>
        <v>-7.88</v>
      </c>
      <c r="AW82" s="100">
        <f>'1.1_RAW_Data_Orig'!AW82</f>
        <v>0</v>
      </c>
      <c r="AX82" s="100">
        <f>'1.1_RAW_Data_Orig'!AX82</f>
        <v>0</v>
      </c>
      <c r="AY82" s="100">
        <f>'1.1_RAW_Data_Orig'!AY82</f>
        <v>0</v>
      </c>
      <c r="AZ82" s="100">
        <f>'1.1_RAW_Data_Orig'!AZ82</f>
        <v>-7.88</v>
      </c>
      <c r="BA82" s="100">
        <f>'1.1_RAW_Data_Orig'!BA82</f>
        <v>0</v>
      </c>
    </row>
    <row r="83" spans="1:53" ht="12.75" thickBot="1" x14ac:dyDescent="0.35">
      <c r="A83" s="342"/>
      <c r="B83" s="23"/>
      <c r="C83" s="133"/>
      <c r="D83" s="31"/>
      <c r="E83" s="99" t="str">
        <f t="shared" si="2"/>
        <v>Medium</v>
      </c>
      <c r="F83" s="98">
        <f>'1.1_RAW_Data_Orig'!F83</f>
        <v>945.41700000000003</v>
      </c>
      <c r="G83" s="98">
        <f>'1.1_RAW_Data_Orig'!G83</f>
        <v>108.65299999999999</v>
      </c>
      <c r="H83" s="98">
        <f>'1.1_RAW_Data_Orig'!H83</f>
        <v>80.61</v>
      </c>
      <c r="I83" s="98">
        <f>'1.1_RAW_Data_Orig'!I83</f>
        <v>124.52199999999999</v>
      </c>
      <c r="J83" s="98">
        <f>'1.1_RAW_Data_Orig'!J83</f>
        <v>338.233</v>
      </c>
      <c r="K83" s="97">
        <f>'1.1_RAW_Data_Orig'!K83</f>
        <v>293.399</v>
      </c>
      <c r="M83" s="98">
        <f>'1.1_RAW_Data_Orig'!M83</f>
        <v>944.34999999999991</v>
      </c>
      <c r="N83" s="98">
        <f>'1.1_RAW_Data_Orig'!N83</f>
        <v>297.71899999999999</v>
      </c>
      <c r="O83" s="98">
        <f>'1.1_RAW_Data_Orig'!O83</f>
        <v>107.41199999999999</v>
      </c>
      <c r="P83" s="98">
        <f>'1.1_RAW_Data_Orig'!P83</f>
        <v>106.35599999999999</v>
      </c>
      <c r="Q83" s="98">
        <f>'1.1_RAW_Data_Orig'!Q83</f>
        <v>112.23599999999999</v>
      </c>
      <c r="R83" s="97">
        <f>'1.1_RAW_Data_Orig'!R83</f>
        <v>320.6269999999999</v>
      </c>
      <c r="T83" s="98">
        <f>'1.1_RAW_Data_Orig'!T83</f>
        <v>945.4169999999998</v>
      </c>
      <c r="U83" s="98">
        <f>'1.1_RAW_Data_Orig'!U83</f>
        <v>1.2410000000000001</v>
      </c>
      <c r="V83" s="98">
        <f>'1.1_RAW_Data_Orig'!V83</f>
        <v>107.41199999999999</v>
      </c>
      <c r="W83" s="98">
        <f>'1.1_RAW_Data_Orig'!W83</f>
        <v>106.35599999999999</v>
      </c>
      <c r="X83" s="98">
        <f>'1.1_RAW_Data_Orig'!X83</f>
        <v>112.23599999999999</v>
      </c>
      <c r="Y83" s="97">
        <f>'1.1_RAW_Data_Orig'!Y83</f>
        <v>618.1719999999998</v>
      </c>
      <c r="AA83" s="98">
        <f>'1.1_RAW_Data_Orig'!AA83</f>
        <v>-1.0669999999998936</v>
      </c>
      <c r="AB83" s="98">
        <f>'1.1_RAW_Data_Orig'!AB83</f>
        <v>296.47800000000001</v>
      </c>
      <c r="AC83" s="98">
        <f>'1.1_RAW_Data_Orig'!AC83</f>
        <v>0</v>
      </c>
      <c r="AD83" s="98">
        <f>'1.1_RAW_Data_Orig'!AD83</f>
        <v>0</v>
      </c>
      <c r="AE83" s="98">
        <f>'1.1_RAW_Data_Orig'!AE83</f>
        <v>0</v>
      </c>
      <c r="AF83" s="97">
        <f>'1.1_RAW_Data_Orig'!AF83</f>
        <v>-297.5449999999999</v>
      </c>
      <c r="AG83" s="94"/>
      <c r="AH83" s="98">
        <f>'1.1_RAW_Data_Orig'!AH83</f>
        <v>0</v>
      </c>
      <c r="AI83" s="98">
        <f>'1.1_RAW_Data_Orig'!AI83</f>
        <v>296.47800000000001</v>
      </c>
      <c r="AJ83" s="98">
        <f>'1.1_RAW_Data_Orig'!AJ83</f>
        <v>0</v>
      </c>
      <c r="AK83" s="98">
        <f>'1.1_RAW_Data_Orig'!AK83</f>
        <v>0</v>
      </c>
      <c r="AL83" s="98">
        <f>'1.1_RAW_Data_Orig'!AL83</f>
        <v>0</v>
      </c>
      <c r="AM83" s="97">
        <f>'1.1_RAW_Data_Orig'!AM83</f>
        <v>-296.47800000000001</v>
      </c>
      <c r="AN83" s="94"/>
      <c r="AO83" s="98">
        <f>'1.1_RAW_Data_Orig'!AO83</f>
        <v>0</v>
      </c>
      <c r="AP83" s="98">
        <f>'1.1_RAW_Data_Orig'!AP83</f>
        <v>0</v>
      </c>
      <c r="AQ83" s="98">
        <f>'1.1_RAW_Data_Orig'!AQ83</f>
        <v>0</v>
      </c>
      <c r="AR83" s="98">
        <f>'1.1_RAW_Data_Orig'!AR83</f>
        <v>0</v>
      </c>
      <c r="AS83" s="98">
        <f>'1.1_RAW_Data_Orig'!AS83</f>
        <v>0</v>
      </c>
      <c r="AT83" s="97">
        <f>'1.1_RAW_Data_Orig'!AT83</f>
        <v>0</v>
      </c>
      <c r="AU83" s="94"/>
      <c r="AV83" s="100">
        <f>'1.1_RAW_Data_Orig'!AV83</f>
        <v>-1.0669999999999999</v>
      </c>
      <c r="AW83" s="100">
        <f>'1.1_RAW_Data_Orig'!AW83</f>
        <v>0</v>
      </c>
      <c r="AX83" s="100">
        <f>'1.1_RAW_Data_Orig'!AX83</f>
        <v>0</v>
      </c>
      <c r="AY83" s="100">
        <f>'1.1_RAW_Data_Orig'!AY83</f>
        <v>0</v>
      </c>
      <c r="AZ83" s="100">
        <f>'1.1_RAW_Data_Orig'!AZ83</f>
        <v>0</v>
      </c>
      <c r="BA83" s="100">
        <f>'1.1_RAW_Data_Orig'!BA83</f>
        <v>-1.0669999999999999</v>
      </c>
    </row>
    <row r="84" spans="1:53" ht="12.75" thickBot="1" x14ac:dyDescent="0.35">
      <c r="A84" s="342"/>
      <c r="B84" s="23"/>
      <c r="C84" s="133"/>
      <c r="D84" s="31"/>
      <c r="E84" s="99" t="str">
        <f t="shared" si="2"/>
        <v>High</v>
      </c>
      <c r="F84" s="98">
        <f>'1.1_RAW_Data_Orig'!F84</f>
        <v>0</v>
      </c>
      <c r="G84" s="98">
        <f>'1.1_RAW_Data_Orig'!G84</f>
        <v>0</v>
      </c>
      <c r="H84" s="98">
        <f>'1.1_RAW_Data_Orig'!H84</f>
        <v>0</v>
      </c>
      <c r="I84" s="98">
        <f>'1.1_RAW_Data_Orig'!I84</f>
        <v>0</v>
      </c>
      <c r="J84" s="98">
        <f>'1.1_RAW_Data_Orig'!J84</f>
        <v>0</v>
      </c>
      <c r="K84" s="97">
        <f>'1.1_RAW_Data_Orig'!K84</f>
        <v>0</v>
      </c>
      <c r="M84" s="98">
        <f>'1.1_RAW_Data_Orig'!M84</f>
        <v>0</v>
      </c>
      <c r="N84" s="98">
        <f>'1.1_RAW_Data_Orig'!N84</f>
        <v>0</v>
      </c>
      <c r="O84" s="98">
        <f>'1.1_RAW_Data_Orig'!O84</f>
        <v>0</v>
      </c>
      <c r="P84" s="98">
        <f>'1.1_RAW_Data_Orig'!P84</f>
        <v>0</v>
      </c>
      <c r="Q84" s="98">
        <f>'1.1_RAW_Data_Orig'!Q84</f>
        <v>0</v>
      </c>
      <c r="R84" s="97">
        <f>'1.1_RAW_Data_Orig'!R84</f>
        <v>0</v>
      </c>
      <c r="T84" s="98">
        <f>'1.1_RAW_Data_Orig'!T84</f>
        <v>0</v>
      </c>
      <c r="U84" s="98">
        <f>'1.1_RAW_Data_Orig'!U84</f>
        <v>0</v>
      </c>
      <c r="V84" s="98">
        <f>'1.1_RAW_Data_Orig'!V84</f>
        <v>0</v>
      </c>
      <c r="W84" s="98">
        <f>'1.1_RAW_Data_Orig'!W84</f>
        <v>0</v>
      </c>
      <c r="X84" s="98">
        <f>'1.1_RAW_Data_Orig'!X84</f>
        <v>0</v>
      </c>
      <c r="Y84" s="97">
        <f>'1.1_RAW_Data_Orig'!Y84</f>
        <v>0</v>
      </c>
      <c r="AA84" s="98">
        <f>'1.1_RAW_Data_Orig'!AA84</f>
        <v>0</v>
      </c>
      <c r="AB84" s="98">
        <f>'1.1_RAW_Data_Orig'!AB84</f>
        <v>0</v>
      </c>
      <c r="AC84" s="98">
        <f>'1.1_RAW_Data_Orig'!AC84</f>
        <v>0</v>
      </c>
      <c r="AD84" s="98">
        <f>'1.1_RAW_Data_Orig'!AD84</f>
        <v>0</v>
      </c>
      <c r="AE84" s="98">
        <f>'1.1_RAW_Data_Orig'!AE84</f>
        <v>0</v>
      </c>
      <c r="AF84" s="97">
        <f>'1.1_RAW_Data_Orig'!AF84</f>
        <v>0</v>
      </c>
      <c r="AG84" s="94"/>
      <c r="AH84" s="98">
        <f>'1.1_RAW_Data_Orig'!AH84</f>
        <v>0</v>
      </c>
      <c r="AI84" s="98">
        <f>'1.1_RAW_Data_Orig'!AI84</f>
        <v>0</v>
      </c>
      <c r="AJ84" s="98">
        <f>'1.1_RAW_Data_Orig'!AJ84</f>
        <v>0</v>
      </c>
      <c r="AK84" s="98">
        <f>'1.1_RAW_Data_Orig'!AK84</f>
        <v>0</v>
      </c>
      <c r="AL84" s="98">
        <f>'1.1_RAW_Data_Orig'!AL84</f>
        <v>0</v>
      </c>
      <c r="AM84" s="97">
        <f>'1.1_RAW_Data_Orig'!AM84</f>
        <v>0</v>
      </c>
      <c r="AN84" s="94"/>
      <c r="AO84" s="98">
        <f>'1.1_RAW_Data_Orig'!AO84</f>
        <v>0</v>
      </c>
      <c r="AP84" s="98">
        <f>'1.1_RAW_Data_Orig'!AP84</f>
        <v>0</v>
      </c>
      <c r="AQ84" s="98">
        <f>'1.1_RAW_Data_Orig'!AQ84</f>
        <v>0</v>
      </c>
      <c r="AR84" s="98">
        <f>'1.1_RAW_Data_Orig'!AR84</f>
        <v>0</v>
      </c>
      <c r="AS84" s="98">
        <f>'1.1_RAW_Data_Orig'!AS84</f>
        <v>0</v>
      </c>
      <c r="AT84" s="97">
        <f>'1.1_RAW_Data_Orig'!AT84</f>
        <v>0</v>
      </c>
      <c r="AU84" s="94"/>
      <c r="AV84" s="100">
        <f>'1.1_RAW_Data_Orig'!AV84</f>
        <v>0</v>
      </c>
      <c r="AW84" s="100">
        <f>'1.1_RAW_Data_Orig'!AW84</f>
        <v>0</v>
      </c>
      <c r="AX84" s="100">
        <f>'1.1_RAW_Data_Orig'!AX84</f>
        <v>0</v>
      </c>
      <c r="AY84" s="100">
        <f>'1.1_RAW_Data_Orig'!AY84</f>
        <v>0</v>
      </c>
      <c r="AZ84" s="100">
        <f>'1.1_RAW_Data_Orig'!AZ84</f>
        <v>0</v>
      </c>
      <c r="BA84" s="100">
        <f>'1.1_RAW_Data_Orig'!BA84</f>
        <v>0</v>
      </c>
    </row>
    <row r="85" spans="1:53" ht="12.75" thickBot="1" x14ac:dyDescent="0.35">
      <c r="A85" s="342"/>
      <c r="B85" s="171"/>
      <c r="C85" s="170"/>
      <c r="D85" s="96"/>
      <c r="E85" s="95" t="str">
        <f t="shared" si="2"/>
        <v>Very high</v>
      </c>
      <c r="F85" s="93">
        <f>'1.1_RAW_Data_Orig'!F85</f>
        <v>0</v>
      </c>
      <c r="G85" s="93">
        <f>'1.1_RAW_Data_Orig'!G85</f>
        <v>0</v>
      </c>
      <c r="H85" s="93">
        <f>'1.1_RAW_Data_Orig'!H85</f>
        <v>0</v>
      </c>
      <c r="I85" s="93">
        <f>'1.1_RAW_Data_Orig'!I85</f>
        <v>0</v>
      </c>
      <c r="J85" s="93">
        <f>'1.1_RAW_Data_Orig'!J85</f>
        <v>0</v>
      </c>
      <c r="K85" s="92">
        <f>'1.1_RAW_Data_Orig'!K85</f>
        <v>0</v>
      </c>
      <c r="M85" s="93">
        <f>'1.1_RAW_Data_Orig'!M85</f>
        <v>0</v>
      </c>
      <c r="N85" s="93">
        <f>'1.1_RAW_Data_Orig'!N85</f>
        <v>0</v>
      </c>
      <c r="O85" s="93">
        <f>'1.1_RAW_Data_Orig'!O85</f>
        <v>0</v>
      </c>
      <c r="P85" s="93">
        <f>'1.1_RAW_Data_Orig'!P85</f>
        <v>0</v>
      </c>
      <c r="Q85" s="93">
        <f>'1.1_RAW_Data_Orig'!Q85</f>
        <v>0</v>
      </c>
      <c r="R85" s="92">
        <f>'1.1_RAW_Data_Orig'!R85</f>
        <v>0</v>
      </c>
      <c r="T85" s="93">
        <f>'1.1_RAW_Data_Orig'!T85</f>
        <v>0</v>
      </c>
      <c r="U85" s="93">
        <f>'1.1_RAW_Data_Orig'!U85</f>
        <v>0</v>
      </c>
      <c r="V85" s="93">
        <f>'1.1_RAW_Data_Orig'!V85</f>
        <v>0</v>
      </c>
      <c r="W85" s="93">
        <f>'1.1_RAW_Data_Orig'!W85</f>
        <v>0</v>
      </c>
      <c r="X85" s="93">
        <f>'1.1_RAW_Data_Orig'!X85</f>
        <v>0</v>
      </c>
      <c r="Y85" s="92">
        <f>'1.1_RAW_Data_Orig'!Y85</f>
        <v>0</v>
      </c>
      <c r="AA85" s="93">
        <f>'1.1_RAW_Data_Orig'!AA85</f>
        <v>0</v>
      </c>
      <c r="AB85" s="93">
        <f>'1.1_RAW_Data_Orig'!AB85</f>
        <v>0</v>
      </c>
      <c r="AC85" s="93">
        <f>'1.1_RAW_Data_Orig'!AC85</f>
        <v>0</v>
      </c>
      <c r="AD85" s="93">
        <f>'1.1_RAW_Data_Orig'!AD85</f>
        <v>0</v>
      </c>
      <c r="AE85" s="93">
        <f>'1.1_RAW_Data_Orig'!AE85</f>
        <v>0</v>
      </c>
      <c r="AF85" s="92">
        <f>'1.1_RAW_Data_Orig'!AF85</f>
        <v>0</v>
      </c>
      <c r="AG85" s="94"/>
      <c r="AH85" s="93">
        <f>'1.1_RAW_Data_Orig'!AH85</f>
        <v>0</v>
      </c>
      <c r="AI85" s="93">
        <f>'1.1_RAW_Data_Orig'!AI85</f>
        <v>0</v>
      </c>
      <c r="AJ85" s="93">
        <f>'1.1_RAW_Data_Orig'!AJ85</f>
        <v>0</v>
      </c>
      <c r="AK85" s="93">
        <f>'1.1_RAW_Data_Orig'!AK85</f>
        <v>0</v>
      </c>
      <c r="AL85" s="93">
        <f>'1.1_RAW_Data_Orig'!AL85</f>
        <v>0</v>
      </c>
      <c r="AM85" s="92">
        <f>'1.1_RAW_Data_Orig'!AM85</f>
        <v>0</v>
      </c>
      <c r="AN85" s="94"/>
      <c r="AO85" s="93">
        <f>'1.1_RAW_Data_Orig'!AO85</f>
        <v>0</v>
      </c>
      <c r="AP85" s="93">
        <f>'1.1_RAW_Data_Orig'!AP85</f>
        <v>0</v>
      </c>
      <c r="AQ85" s="93">
        <f>'1.1_RAW_Data_Orig'!AQ85</f>
        <v>0</v>
      </c>
      <c r="AR85" s="93">
        <f>'1.1_RAW_Data_Orig'!AR85</f>
        <v>0</v>
      </c>
      <c r="AS85" s="93">
        <f>'1.1_RAW_Data_Orig'!AS85</f>
        <v>0</v>
      </c>
      <c r="AT85" s="92">
        <f>'1.1_RAW_Data_Orig'!AT85</f>
        <v>0</v>
      </c>
      <c r="AU85" s="94"/>
      <c r="AV85" s="100">
        <f>'1.1_RAW_Data_Orig'!AV85</f>
        <v>0</v>
      </c>
      <c r="AW85" s="100">
        <f>'1.1_RAW_Data_Orig'!AW85</f>
        <v>0</v>
      </c>
      <c r="AX85" s="100">
        <f>'1.1_RAW_Data_Orig'!AX85</f>
        <v>0</v>
      </c>
      <c r="AY85" s="100">
        <f>'1.1_RAW_Data_Orig'!AY85</f>
        <v>0</v>
      </c>
      <c r="AZ85" s="100">
        <f>'1.1_RAW_Data_Orig'!AZ85</f>
        <v>0</v>
      </c>
      <c r="BA85" s="100">
        <f>'1.1_RAW_Data_Orig'!BA85</f>
        <v>0</v>
      </c>
    </row>
    <row r="86" spans="1:53" ht="12.75" thickBot="1" x14ac:dyDescent="0.35">
      <c r="A86" s="341" t="str">
        <f>A82</f>
        <v>132KV Network</v>
      </c>
      <c r="B86" s="169">
        <v>6</v>
      </c>
      <c r="C86" s="168" t="s">
        <v>47</v>
      </c>
      <c r="D86" s="103" t="s">
        <v>58</v>
      </c>
      <c r="E86" s="102" t="str">
        <f t="shared" si="2"/>
        <v>Low</v>
      </c>
      <c r="F86" s="101">
        <f>'1.1_RAW_Data_Orig'!F86</f>
        <v>570.83210000000008</v>
      </c>
      <c r="G86" s="101">
        <f>'1.1_RAW_Data_Orig'!G86</f>
        <v>231.16099999999997</v>
      </c>
      <c r="H86" s="101">
        <f>'1.1_RAW_Data_Orig'!H86</f>
        <v>37.015000000000001</v>
      </c>
      <c r="I86" s="101">
        <f>'1.1_RAW_Data_Orig'!I86</f>
        <v>170.03599999999997</v>
      </c>
      <c r="J86" s="101">
        <f>'1.1_RAW_Data_Orig'!J86</f>
        <v>129.59399999999999</v>
      </c>
      <c r="K86" s="100">
        <f>'1.1_RAW_Data_Orig'!K86</f>
        <v>3.0260999999999996</v>
      </c>
      <c r="M86" s="101">
        <f>'1.1_RAW_Data_Orig'!M86</f>
        <v>562.95209999999997</v>
      </c>
      <c r="N86" s="101">
        <f>'1.1_RAW_Data_Orig'!N86</f>
        <v>0</v>
      </c>
      <c r="O86" s="101">
        <f>'1.1_RAW_Data_Orig'!O86</f>
        <v>239.56099999999995</v>
      </c>
      <c r="P86" s="101">
        <f>'1.1_RAW_Data_Orig'!P86</f>
        <v>27.971000000000004</v>
      </c>
      <c r="Q86" s="101">
        <f>'1.1_RAW_Data_Orig'!Q86</f>
        <v>200.816</v>
      </c>
      <c r="R86" s="100">
        <f>'1.1_RAW_Data_Orig'!R86</f>
        <v>94.604099999999988</v>
      </c>
      <c r="T86" s="101">
        <f>'1.1_RAW_Data_Orig'!T86</f>
        <v>570.83209999999997</v>
      </c>
      <c r="U86" s="101">
        <f>'1.1_RAW_Data_Orig'!U86</f>
        <v>0</v>
      </c>
      <c r="V86" s="101">
        <f>'1.1_RAW_Data_Orig'!V86</f>
        <v>239.56099999999995</v>
      </c>
      <c r="W86" s="101">
        <f>'1.1_RAW_Data_Orig'!W86</f>
        <v>35.850999999999999</v>
      </c>
      <c r="X86" s="101">
        <f>'1.1_RAW_Data_Orig'!X86</f>
        <v>200.816</v>
      </c>
      <c r="Y86" s="100">
        <f>'1.1_RAW_Data_Orig'!Y86</f>
        <v>94.604099999999988</v>
      </c>
      <c r="AA86" s="101">
        <f>'1.1_RAW_Data_Orig'!AA86</f>
        <v>-7.8799999999999955</v>
      </c>
      <c r="AB86" s="101">
        <f>'1.1_RAW_Data_Orig'!AB86</f>
        <v>0</v>
      </c>
      <c r="AC86" s="101">
        <f>'1.1_RAW_Data_Orig'!AC86</f>
        <v>0</v>
      </c>
      <c r="AD86" s="101">
        <f>'1.1_RAW_Data_Orig'!AD86</f>
        <v>-7.8799999999999955</v>
      </c>
      <c r="AE86" s="101">
        <f>'1.1_RAW_Data_Orig'!AE86</f>
        <v>0</v>
      </c>
      <c r="AF86" s="100">
        <f>'1.1_RAW_Data_Orig'!AF86</f>
        <v>0</v>
      </c>
      <c r="AG86" s="94"/>
      <c r="AH86" s="101">
        <f>'1.1_RAW_Data_Orig'!AH86</f>
        <v>0</v>
      </c>
      <c r="AI86" s="101">
        <f>'1.1_RAW_Data_Orig'!AI86</f>
        <v>0</v>
      </c>
      <c r="AJ86" s="101">
        <f>'1.1_RAW_Data_Orig'!AJ86</f>
        <v>0</v>
      </c>
      <c r="AK86" s="101">
        <f>'1.1_RAW_Data_Orig'!AK86</f>
        <v>0</v>
      </c>
      <c r="AL86" s="101">
        <f>'1.1_RAW_Data_Orig'!AL86</f>
        <v>0</v>
      </c>
      <c r="AM86" s="100">
        <f>'1.1_RAW_Data_Orig'!AM86</f>
        <v>0</v>
      </c>
      <c r="AN86" s="94"/>
      <c r="AO86" s="101">
        <f>'1.1_RAW_Data_Orig'!AO86</f>
        <v>0</v>
      </c>
      <c r="AP86" s="101">
        <f>'1.1_RAW_Data_Orig'!AP86</f>
        <v>0</v>
      </c>
      <c r="AQ86" s="101">
        <f>'1.1_RAW_Data_Orig'!AQ86</f>
        <v>0</v>
      </c>
      <c r="AR86" s="101">
        <f>'1.1_RAW_Data_Orig'!AR86</f>
        <v>0</v>
      </c>
      <c r="AS86" s="101">
        <f>'1.1_RAW_Data_Orig'!AS86</f>
        <v>0</v>
      </c>
      <c r="AT86" s="100">
        <f>'1.1_RAW_Data_Orig'!AT86</f>
        <v>0</v>
      </c>
      <c r="AU86" s="94"/>
      <c r="AV86" s="100">
        <f>'1.1_RAW_Data_Orig'!AV86</f>
        <v>-7.88</v>
      </c>
      <c r="AW86" s="100">
        <f>'1.1_RAW_Data_Orig'!AW86</f>
        <v>0</v>
      </c>
      <c r="AX86" s="100">
        <f>'1.1_RAW_Data_Orig'!AX86</f>
        <v>0</v>
      </c>
      <c r="AY86" s="100">
        <f>'1.1_RAW_Data_Orig'!AY86</f>
        <v>-7.88</v>
      </c>
      <c r="AZ86" s="100">
        <f>'1.1_RAW_Data_Orig'!AZ86</f>
        <v>0</v>
      </c>
      <c r="BA86" s="100">
        <f>'1.1_RAW_Data_Orig'!BA86</f>
        <v>0</v>
      </c>
    </row>
    <row r="87" spans="1:53" ht="12.75" thickBot="1" x14ac:dyDescent="0.35">
      <c r="A87" s="342"/>
      <c r="B87" s="23"/>
      <c r="C87" s="133"/>
      <c r="D87" s="31"/>
      <c r="E87" s="99" t="str">
        <f t="shared" si="2"/>
        <v>Medium</v>
      </c>
      <c r="F87" s="98">
        <f>'1.1_RAW_Data_Orig'!F87</f>
        <v>945.41699999999992</v>
      </c>
      <c r="G87" s="98">
        <f>'1.1_RAW_Data_Orig'!G87</f>
        <v>57.571999999999996</v>
      </c>
      <c r="H87" s="98">
        <f>'1.1_RAW_Data_Orig'!H87</f>
        <v>129.25500000000002</v>
      </c>
      <c r="I87" s="98">
        <f>'1.1_RAW_Data_Orig'!I87</f>
        <v>439.41199999999992</v>
      </c>
      <c r="J87" s="98">
        <f>'1.1_RAW_Data_Orig'!J87</f>
        <v>293.87799999999999</v>
      </c>
      <c r="K87" s="97">
        <f>'1.1_RAW_Data_Orig'!K87</f>
        <v>25.3</v>
      </c>
      <c r="M87" s="98">
        <f>'1.1_RAW_Data_Orig'!M87</f>
        <v>944.35</v>
      </c>
      <c r="N87" s="98">
        <f>'1.1_RAW_Data_Orig'!N87</f>
        <v>296.47800000000001</v>
      </c>
      <c r="O87" s="98">
        <f>'1.1_RAW_Data_Orig'!O87</f>
        <v>61.794999999999995</v>
      </c>
      <c r="P87" s="98">
        <f>'1.1_RAW_Data_Orig'!P87</f>
        <v>184.947</v>
      </c>
      <c r="Q87" s="98">
        <f>'1.1_RAW_Data_Orig'!Q87</f>
        <v>243.07199999999997</v>
      </c>
      <c r="R87" s="97">
        <f>'1.1_RAW_Data_Orig'!R87</f>
        <v>158.05799999999999</v>
      </c>
      <c r="T87" s="98">
        <f>'1.1_RAW_Data_Orig'!T87</f>
        <v>945.41699999999992</v>
      </c>
      <c r="U87" s="98">
        <f>'1.1_RAW_Data_Orig'!U87</f>
        <v>0</v>
      </c>
      <c r="V87" s="98">
        <f>'1.1_RAW_Data_Orig'!V87</f>
        <v>62.861999999999988</v>
      </c>
      <c r="W87" s="98">
        <f>'1.1_RAW_Data_Orig'!W87</f>
        <v>184.947</v>
      </c>
      <c r="X87" s="98">
        <f>'1.1_RAW_Data_Orig'!X87</f>
        <v>380.32999999999993</v>
      </c>
      <c r="Y87" s="97">
        <f>'1.1_RAW_Data_Orig'!Y87</f>
        <v>317.27800000000002</v>
      </c>
      <c r="AA87" s="98">
        <f>'1.1_RAW_Data_Orig'!AA87</f>
        <v>-1.0669999999999789</v>
      </c>
      <c r="AB87" s="98">
        <f>'1.1_RAW_Data_Orig'!AB87</f>
        <v>296.47800000000001</v>
      </c>
      <c r="AC87" s="98">
        <f>'1.1_RAW_Data_Orig'!AC87</f>
        <v>-1.0669999999999931</v>
      </c>
      <c r="AD87" s="98">
        <f>'1.1_RAW_Data_Orig'!AD87</f>
        <v>0</v>
      </c>
      <c r="AE87" s="98">
        <f>'1.1_RAW_Data_Orig'!AE87</f>
        <v>-137.25799999999995</v>
      </c>
      <c r="AF87" s="97">
        <f>'1.1_RAW_Data_Orig'!AF87</f>
        <v>-159.22000000000003</v>
      </c>
      <c r="AG87" s="94"/>
      <c r="AH87" s="98">
        <f>'1.1_RAW_Data_Orig'!AH87</f>
        <v>0</v>
      </c>
      <c r="AI87" s="98">
        <f>'1.1_RAW_Data_Orig'!AI87</f>
        <v>296.47800000000001</v>
      </c>
      <c r="AJ87" s="98">
        <f>'1.1_RAW_Data_Orig'!AJ87</f>
        <v>0</v>
      </c>
      <c r="AK87" s="98">
        <f>'1.1_RAW_Data_Orig'!AK87</f>
        <v>0</v>
      </c>
      <c r="AL87" s="98">
        <f>'1.1_RAW_Data_Orig'!AL87</f>
        <v>-137.25800000000001</v>
      </c>
      <c r="AM87" s="97">
        <f>'1.1_RAW_Data_Orig'!AM87</f>
        <v>-159.21999999999997</v>
      </c>
      <c r="AN87" s="94"/>
      <c r="AO87" s="98">
        <f>'1.1_RAW_Data_Orig'!AO87</f>
        <v>0</v>
      </c>
      <c r="AP87" s="98">
        <f>'1.1_RAW_Data_Orig'!AP87</f>
        <v>0</v>
      </c>
      <c r="AQ87" s="98">
        <f>'1.1_RAW_Data_Orig'!AQ87</f>
        <v>0</v>
      </c>
      <c r="AR87" s="98">
        <f>'1.1_RAW_Data_Orig'!AR87</f>
        <v>0</v>
      </c>
      <c r="AS87" s="98">
        <f>'1.1_RAW_Data_Orig'!AS87</f>
        <v>0</v>
      </c>
      <c r="AT87" s="97">
        <f>'1.1_RAW_Data_Orig'!AT87</f>
        <v>0</v>
      </c>
      <c r="AU87" s="94"/>
      <c r="AV87" s="100">
        <f>'1.1_RAW_Data_Orig'!AV87</f>
        <v>-1.0669999999999999</v>
      </c>
      <c r="AW87" s="100">
        <f>'1.1_RAW_Data_Orig'!AW87</f>
        <v>0</v>
      </c>
      <c r="AX87" s="100">
        <f>'1.1_RAW_Data_Orig'!AX87</f>
        <v>-1.0669999999999999</v>
      </c>
      <c r="AY87" s="100">
        <f>'1.1_RAW_Data_Orig'!AY87</f>
        <v>0</v>
      </c>
      <c r="AZ87" s="100">
        <f>'1.1_RAW_Data_Orig'!AZ87</f>
        <v>0</v>
      </c>
      <c r="BA87" s="100">
        <f>'1.1_RAW_Data_Orig'!BA87</f>
        <v>0</v>
      </c>
    </row>
    <row r="88" spans="1:53" ht="12.75" thickBot="1" x14ac:dyDescent="0.35">
      <c r="A88" s="342"/>
      <c r="B88" s="23"/>
      <c r="C88" s="133"/>
      <c r="D88" s="31"/>
      <c r="E88" s="99" t="str">
        <f t="shared" si="2"/>
        <v>High</v>
      </c>
      <c r="F88" s="98">
        <f>'1.1_RAW_Data_Orig'!F88</f>
        <v>0</v>
      </c>
      <c r="G88" s="98">
        <f>'1.1_RAW_Data_Orig'!G88</f>
        <v>0</v>
      </c>
      <c r="H88" s="98">
        <f>'1.1_RAW_Data_Orig'!H88</f>
        <v>0</v>
      </c>
      <c r="I88" s="98">
        <f>'1.1_RAW_Data_Orig'!I88</f>
        <v>0</v>
      </c>
      <c r="J88" s="98">
        <f>'1.1_RAW_Data_Orig'!J88</f>
        <v>0</v>
      </c>
      <c r="K88" s="97">
        <f>'1.1_RAW_Data_Orig'!K88</f>
        <v>0</v>
      </c>
      <c r="M88" s="98">
        <f>'1.1_RAW_Data_Orig'!M88</f>
        <v>0</v>
      </c>
      <c r="N88" s="98">
        <f>'1.1_RAW_Data_Orig'!N88</f>
        <v>0</v>
      </c>
      <c r="O88" s="98">
        <f>'1.1_RAW_Data_Orig'!O88</f>
        <v>0</v>
      </c>
      <c r="P88" s="98">
        <f>'1.1_RAW_Data_Orig'!P88</f>
        <v>0</v>
      </c>
      <c r="Q88" s="98">
        <f>'1.1_RAW_Data_Orig'!Q88</f>
        <v>0</v>
      </c>
      <c r="R88" s="97">
        <f>'1.1_RAW_Data_Orig'!R88</f>
        <v>0</v>
      </c>
      <c r="T88" s="98">
        <f>'1.1_RAW_Data_Orig'!T88</f>
        <v>0</v>
      </c>
      <c r="U88" s="98">
        <f>'1.1_RAW_Data_Orig'!U88</f>
        <v>0</v>
      </c>
      <c r="V88" s="98">
        <f>'1.1_RAW_Data_Orig'!V88</f>
        <v>0</v>
      </c>
      <c r="W88" s="98">
        <f>'1.1_RAW_Data_Orig'!W88</f>
        <v>0</v>
      </c>
      <c r="X88" s="98">
        <f>'1.1_RAW_Data_Orig'!X88</f>
        <v>0</v>
      </c>
      <c r="Y88" s="97">
        <f>'1.1_RAW_Data_Orig'!Y88</f>
        <v>0</v>
      </c>
      <c r="AA88" s="98">
        <f>'1.1_RAW_Data_Orig'!AA88</f>
        <v>0</v>
      </c>
      <c r="AB88" s="98">
        <f>'1.1_RAW_Data_Orig'!AB88</f>
        <v>0</v>
      </c>
      <c r="AC88" s="98">
        <f>'1.1_RAW_Data_Orig'!AC88</f>
        <v>0</v>
      </c>
      <c r="AD88" s="98">
        <f>'1.1_RAW_Data_Orig'!AD88</f>
        <v>0</v>
      </c>
      <c r="AE88" s="98">
        <f>'1.1_RAW_Data_Orig'!AE88</f>
        <v>0</v>
      </c>
      <c r="AF88" s="97">
        <f>'1.1_RAW_Data_Orig'!AF88</f>
        <v>0</v>
      </c>
      <c r="AG88" s="94"/>
      <c r="AH88" s="98">
        <f>'1.1_RAW_Data_Orig'!AH88</f>
        <v>0</v>
      </c>
      <c r="AI88" s="98">
        <f>'1.1_RAW_Data_Orig'!AI88</f>
        <v>0</v>
      </c>
      <c r="AJ88" s="98">
        <f>'1.1_RAW_Data_Orig'!AJ88</f>
        <v>0</v>
      </c>
      <c r="AK88" s="98">
        <f>'1.1_RAW_Data_Orig'!AK88</f>
        <v>0</v>
      </c>
      <c r="AL88" s="98">
        <f>'1.1_RAW_Data_Orig'!AL88</f>
        <v>0</v>
      </c>
      <c r="AM88" s="97">
        <f>'1.1_RAW_Data_Orig'!AM88</f>
        <v>0</v>
      </c>
      <c r="AN88" s="94"/>
      <c r="AO88" s="98">
        <f>'1.1_RAW_Data_Orig'!AO88</f>
        <v>0</v>
      </c>
      <c r="AP88" s="98">
        <f>'1.1_RAW_Data_Orig'!AP88</f>
        <v>0</v>
      </c>
      <c r="AQ88" s="98">
        <f>'1.1_RAW_Data_Orig'!AQ88</f>
        <v>0</v>
      </c>
      <c r="AR88" s="98">
        <f>'1.1_RAW_Data_Orig'!AR88</f>
        <v>0</v>
      </c>
      <c r="AS88" s="98">
        <f>'1.1_RAW_Data_Orig'!AS88</f>
        <v>0</v>
      </c>
      <c r="AT88" s="97">
        <f>'1.1_RAW_Data_Orig'!AT88</f>
        <v>0</v>
      </c>
      <c r="AU88" s="94"/>
      <c r="AV88" s="100">
        <f>'1.1_RAW_Data_Orig'!AV88</f>
        <v>0</v>
      </c>
      <c r="AW88" s="100">
        <f>'1.1_RAW_Data_Orig'!AW88</f>
        <v>0</v>
      </c>
      <c r="AX88" s="100">
        <f>'1.1_RAW_Data_Orig'!AX88</f>
        <v>0</v>
      </c>
      <c r="AY88" s="100">
        <f>'1.1_RAW_Data_Orig'!AY88</f>
        <v>0</v>
      </c>
      <c r="AZ88" s="100">
        <f>'1.1_RAW_Data_Orig'!AZ88</f>
        <v>0</v>
      </c>
      <c r="BA88" s="100">
        <f>'1.1_RAW_Data_Orig'!BA88</f>
        <v>0</v>
      </c>
    </row>
    <row r="89" spans="1:53" ht="12.75" thickBot="1" x14ac:dyDescent="0.35">
      <c r="A89" s="342"/>
      <c r="B89" s="171"/>
      <c r="C89" s="170"/>
      <c r="D89" s="96"/>
      <c r="E89" s="95" t="str">
        <f t="shared" si="2"/>
        <v>Very high</v>
      </c>
      <c r="F89" s="93">
        <f>'1.1_RAW_Data_Orig'!F89</f>
        <v>0</v>
      </c>
      <c r="G89" s="93">
        <f>'1.1_RAW_Data_Orig'!G89</f>
        <v>0</v>
      </c>
      <c r="H89" s="93">
        <f>'1.1_RAW_Data_Orig'!H89</f>
        <v>0</v>
      </c>
      <c r="I89" s="93">
        <f>'1.1_RAW_Data_Orig'!I89</f>
        <v>0</v>
      </c>
      <c r="J89" s="93">
        <f>'1.1_RAW_Data_Orig'!J89</f>
        <v>0</v>
      </c>
      <c r="K89" s="92">
        <f>'1.1_RAW_Data_Orig'!K89</f>
        <v>0</v>
      </c>
      <c r="M89" s="93">
        <f>'1.1_RAW_Data_Orig'!M89</f>
        <v>0</v>
      </c>
      <c r="N89" s="93">
        <f>'1.1_RAW_Data_Orig'!N89</f>
        <v>0</v>
      </c>
      <c r="O89" s="93">
        <f>'1.1_RAW_Data_Orig'!O89</f>
        <v>0</v>
      </c>
      <c r="P89" s="93">
        <f>'1.1_RAW_Data_Orig'!P89</f>
        <v>0</v>
      </c>
      <c r="Q89" s="93">
        <f>'1.1_RAW_Data_Orig'!Q89</f>
        <v>0</v>
      </c>
      <c r="R89" s="92">
        <f>'1.1_RAW_Data_Orig'!R89</f>
        <v>0</v>
      </c>
      <c r="T89" s="93">
        <f>'1.1_RAW_Data_Orig'!T89</f>
        <v>0</v>
      </c>
      <c r="U89" s="93">
        <f>'1.1_RAW_Data_Orig'!U89</f>
        <v>0</v>
      </c>
      <c r="V89" s="93">
        <f>'1.1_RAW_Data_Orig'!V89</f>
        <v>0</v>
      </c>
      <c r="W89" s="93">
        <f>'1.1_RAW_Data_Orig'!W89</f>
        <v>0</v>
      </c>
      <c r="X89" s="93">
        <f>'1.1_RAW_Data_Orig'!X89</f>
        <v>0</v>
      </c>
      <c r="Y89" s="92">
        <f>'1.1_RAW_Data_Orig'!Y89</f>
        <v>0</v>
      </c>
      <c r="AA89" s="93">
        <f>'1.1_RAW_Data_Orig'!AA89</f>
        <v>0</v>
      </c>
      <c r="AB89" s="93">
        <f>'1.1_RAW_Data_Orig'!AB89</f>
        <v>0</v>
      </c>
      <c r="AC89" s="93">
        <f>'1.1_RAW_Data_Orig'!AC89</f>
        <v>0</v>
      </c>
      <c r="AD89" s="93">
        <f>'1.1_RAW_Data_Orig'!AD89</f>
        <v>0</v>
      </c>
      <c r="AE89" s="93">
        <f>'1.1_RAW_Data_Orig'!AE89</f>
        <v>0</v>
      </c>
      <c r="AF89" s="92">
        <f>'1.1_RAW_Data_Orig'!AF89</f>
        <v>0</v>
      </c>
      <c r="AG89" s="94"/>
      <c r="AH89" s="93">
        <f>'1.1_RAW_Data_Orig'!AH89</f>
        <v>0</v>
      </c>
      <c r="AI89" s="93">
        <f>'1.1_RAW_Data_Orig'!AI89</f>
        <v>0</v>
      </c>
      <c r="AJ89" s="93">
        <f>'1.1_RAW_Data_Orig'!AJ89</f>
        <v>0</v>
      </c>
      <c r="AK89" s="93">
        <f>'1.1_RAW_Data_Orig'!AK89</f>
        <v>0</v>
      </c>
      <c r="AL89" s="93">
        <f>'1.1_RAW_Data_Orig'!AL89</f>
        <v>0</v>
      </c>
      <c r="AM89" s="92">
        <f>'1.1_RAW_Data_Orig'!AM89</f>
        <v>0</v>
      </c>
      <c r="AN89" s="94"/>
      <c r="AO89" s="93">
        <f>'1.1_RAW_Data_Orig'!AO89</f>
        <v>0</v>
      </c>
      <c r="AP89" s="93">
        <f>'1.1_RAW_Data_Orig'!AP89</f>
        <v>0</v>
      </c>
      <c r="AQ89" s="93">
        <f>'1.1_RAW_Data_Orig'!AQ89</f>
        <v>0</v>
      </c>
      <c r="AR89" s="93">
        <f>'1.1_RAW_Data_Orig'!AR89</f>
        <v>0</v>
      </c>
      <c r="AS89" s="93">
        <f>'1.1_RAW_Data_Orig'!AS89</f>
        <v>0</v>
      </c>
      <c r="AT89" s="92">
        <f>'1.1_RAW_Data_Orig'!AT89</f>
        <v>0</v>
      </c>
      <c r="AU89" s="94"/>
      <c r="AV89" s="100">
        <f>'1.1_RAW_Data_Orig'!AV89</f>
        <v>0</v>
      </c>
      <c r="AW89" s="100">
        <f>'1.1_RAW_Data_Orig'!AW89</f>
        <v>0</v>
      </c>
      <c r="AX89" s="100">
        <f>'1.1_RAW_Data_Orig'!AX89</f>
        <v>0</v>
      </c>
      <c r="AY89" s="100">
        <f>'1.1_RAW_Data_Orig'!AY89</f>
        <v>0</v>
      </c>
      <c r="AZ89" s="100">
        <f>'1.1_RAW_Data_Orig'!AZ89</f>
        <v>0</v>
      </c>
      <c r="BA89" s="100">
        <f>'1.1_RAW_Data_Orig'!BA89</f>
        <v>0</v>
      </c>
    </row>
    <row r="90" spans="1:53" ht="12.75" thickBot="1" x14ac:dyDescent="0.35">
      <c r="A90" s="341" t="str">
        <f>A86</f>
        <v>132KV Network</v>
      </c>
      <c r="B90" s="169">
        <v>7</v>
      </c>
      <c r="C90" s="168" t="s">
        <v>48</v>
      </c>
      <c r="D90" s="103" t="s">
        <v>56</v>
      </c>
      <c r="E90" s="102" t="str">
        <f t="shared" si="2"/>
        <v>Low</v>
      </c>
      <c r="F90" s="101">
        <f>'1.1_RAW_Data_Orig'!F90</f>
        <v>1149</v>
      </c>
      <c r="G90" s="101">
        <f>'1.1_RAW_Data_Orig'!G90</f>
        <v>527</v>
      </c>
      <c r="H90" s="101">
        <f>'1.1_RAW_Data_Orig'!H90</f>
        <v>208</v>
      </c>
      <c r="I90" s="101">
        <f>'1.1_RAW_Data_Orig'!I90</f>
        <v>159</v>
      </c>
      <c r="J90" s="101">
        <f>'1.1_RAW_Data_Orig'!J90</f>
        <v>99</v>
      </c>
      <c r="K90" s="100">
        <f>'1.1_RAW_Data_Orig'!K90</f>
        <v>156</v>
      </c>
      <c r="M90" s="101">
        <f>'1.1_RAW_Data_Orig'!M90</f>
        <v>1134</v>
      </c>
      <c r="N90" s="101">
        <f>'1.1_RAW_Data_Orig'!N90</f>
        <v>485</v>
      </c>
      <c r="O90" s="101">
        <f>'1.1_RAW_Data_Orig'!O90</f>
        <v>146</v>
      </c>
      <c r="P90" s="101">
        <f>'1.1_RAW_Data_Orig'!P90</f>
        <v>127</v>
      </c>
      <c r="Q90" s="101">
        <f>'1.1_RAW_Data_Orig'!Q90</f>
        <v>220</v>
      </c>
      <c r="R90" s="100">
        <f>'1.1_RAW_Data_Orig'!R90</f>
        <v>156</v>
      </c>
      <c r="T90" s="101">
        <f>'1.1_RAW_Data_Orig'!T90</f>
        <v>1149</v>
      </c>
      <c r="U90" s="101">
        <f>'1.1_RAW_Data_Orig'!U90</f>
        <v>485</v>
      </c>
      <c r="V90" s="101">
        <f>'1.1_RAW_Data_Orig'!V90</f>
        <v>161</v>
      </c>
      <c r="W90" s="101">
        <f>'1.1_RAW_Data_Orig'!W90</f>
        <v>127</v>
      </c>
      <c r="X90" s="101">
        <f>'1.1_RAW_Data_Orig'!X90</f>
        <v>220</v>
      </c>
      <c r="Y90" s="100">
        <f>'1.1_RAW_Data_Orig'!Y90</f>
        <v>156</v>
      </c>
      <c r="AA90" s="101">
        <f>'1.1_RAW_Data_Orig'!AA90</f>
        <v>-15</v>
      </c>
      <c r="AB90" s="101">
        <f>'1.1_RAW_Data_Orig'!AB90</f>
        <v>0</v>
      </c>
      <c r="AC90" s="101">
        <f>'1.1_RAW_Data_Orig'!AC90</f>
        <v>-15</v>
      </c>
      <c r="AD90" s="101">
        <f>'1.1_RAW_Data_Orig'!AD90</f>
        <v>0</v>
      </c>
      <c r="AE90" s="101">
        <f>'1.1_RAW_Data_Orig'!AE90</f>
        <v>0</v>
      </c>
      <c r="AF90" s="100">
        <f>'1.1_RAW_Data_Orig'!AF90</f>
        <v>0</v>
      </c>
      <c r="AG90" s="94"/>
      <c r="AH90" s="101">
        <f>'1.1_RAW_Data_Orig'!AH90</f>
        <v>0</v>
      </c>
      <c r="AI90" s="101">
        <f>'1.1_RAW_Data_Orig'!AI90</f>
        <v>0</v>
      </c>
      <c r="AJ90" s="101">
        <f>'1.1_RAW_Data_Orig'!AJ90</f>
        <v>0</v>
      </c>
      <c r="AK90" s="101">
        <f>'1.1_RAW_Data_Orig'!AK90</f>
        <v>0</v>
      </c>
      <c r="AL90" s="101">
        <f>'1.1_RAW_Data_Orig'!AL90</f>
        <v>0</v>
      </c>
      <c r="AM90" s="100">
        <f>'1.1_RAW_Data_Orig'!AM90</f>
        <v>0</v>
      </c>
      <c r="AN90" s="94"/>
      <c r="AO90" s="101">
        <f>'1.1_RAW_Data_Orig'!AO90</f>
        <v>0</v>
      </c>
      <c r="AP90" s="101">
        <f>'1.1_RAW_Data_Orig'!AP90</f>
        <v>0</v>
      </c>
      <c r="AQ90" s="101">
        <f>'1.1_RAW_Data_Orig'!AQ90</f>
        <v>0</v>
      </c>
      <c r="AR90" s="101">
        <f>'1.1_RAW_Data_Orig'!AR90</f>
        <v>0</v>
      </c>
      <c r="AS90" s="101">
        <f>'1.1_RAW_Data_Orig'!AS90</f>
        <v>0</v>
      </c>
      <c r="AT90" s="100">
        <f>'1.1_RAW_Data_Orig'!AT90</f>
        <v>0</v>
      </c>
      <c r="AU90" s="94"/>
      <c r="AV90" s="100">
        <f>'1.1_RAW_Data_Orig'!AV90</f>
        <v>-15</v>
      </c>
      <c r="AW90" s="100">
        <f>'1.1_RAW_Data_Orig'!AW90</f>
        <v>0</v>
      </c>
      <c r="AX90" s="100">
        <f>'1.1_RAW_Data_Orig'!AX90</f>
        <v>-15</v>
      </c>
      <c r="AY90" s="100">
        <f>'1.1_RAW_Data_Orig'!AY90</f>
        <v>0</v>
      </c>
      <c r="AZ90" s="100">
        <f>'1.1_RAW_Data_Orig'!AZ90</f>
        <v>0</v>
      </c>
      <c r="BA90" s="100">
        <f>'1.1_RAW_Data_Orig'!BA90</f>
        <v>0</v>
      </c>
    </row>
    <row r="91" spans="1:53" ht="12.75" thickBot="1" x14ac:dyDescent="0.35">
      <c r="A91" s="22"/>
      <c r="B91" s="23"/>
      <c r="C91" s="133"/>
      <c r="D91" s="31"/>
      <c r="E91" s="99" t="str">
        <f t="shared" si="2"/>
        <v>Medium</v>
      </c>
      <c r="F91" s="98">
        <f>'1.1_RAW_Data_Orig'!F91</f>
        <v>2421</v>
      </c>
      <c r="G91" s="98">
        <f>'1.1_RAW_Data_Orig'!G91</f>
        <v>363</v>
      </c>
      <c r="H91" s="98">
        <f>'1.1_RAW_Data_Orig'!H91</f>
        <v>72</v>
      </c>
      <c r="I91" s="98">
        <f>'1.1_RAW_Data_Orig'!I91</f>
        <v>315</v>
      </c>
      <c r="J91" s="98">
        <f>'1.1_RAW_Data_Orig'!J91</f>
        <v>541</v>
      </c>
      <c r="K91" s="97">
        <f>'1.1_RAW_Data_Orig'!K91</f>
        <v>1130</v>
      </c>
      <c r="M91" s="98">
        <f>'1.1_RAW_Data_Orig'!M91</f>
        <v>2417</v>
      </c>
      <c r="N91" s="98">
        <f>'1.1_RAW_Data_Orig'!N91</f>
        <v>544</v>
      </c>
      <c r="O91" s="98">
        <f>'1.1_RAW_Data_Orig'!O91</f>
        <v>408</v>
      </c>
      <c r="P91" s="98">
        <f>'1.1_RAW_Data_Orig'!P91</f>
        <v>182</v>
      </c>
      <c r="Q91" s="98">
        <f>'1.1_RAW_Data_Orig'!Q91</f>
        <v>352</v>
      </c>
      <c r="R91" s="97">
        <f>'1.1_RAW_Data_Orig'!R91</f>
        <v>931</v>
      </c>
      <c r="T91" s="98">
        <f>'1.1_RAW_Data_Orig'!T91</f>
        <v>2421</v>
      </c>
      <c r="U91" s="98">
        <f>'1.1_RAW_Data_Orig'!U91</f>
        <v>257</v>
      </c>
      <c r="V91" s="98">
        <f>'1.1_RAW_Data_Orig'!V91</f>
        <v>106</v>
      </c>
      <c r="W91" s="98">
        <f>'1.1_RAW_Data_Orig'!W91</f>
        <v>182</v>
      </c>
      <c r="X91" s="98">
        <f>'1.1_RAW_Data_Orig'!X91</f>
        <v>658</v>
      </c>
      <c r="Y91" s="97">
        <f>'1.1_RAW_Data_Orig'!Y91</f>
        <v>1218</v>
      </c>
      <c r="AA91" s="98">
        <f>'1.1_RAW_Data_Orig'!AA91</f>
        <v>-4</v>
      </c>
      <c r="AB91" s="98">
        <f>'1.1_RAW_Data_Orig'!AB91</f>
        <v>287</v>
      </c>
      <c r="AC91" s="98">
        <f>'1.1_RAW_Data_Orig'!AC91</f>
        <v>302</v>
      </c>
      <c r="AD91" s="98">
        <f>'1.1_RAW_Data_Orig'!AD91</f>
        <v>0</v>
      </c>
      <c r="AE91" s="98">
        <f>'1.1_RAW_Data_Orig'!AE91</f>
        <v>-306</v>
      </c>
      <c r="AF91" s="97">
        <f>'1.1_RAW_Data_Orig'!AF91</f>
        <v>-287</v>
      </c>
      <c r="AG91" s="94"/>
      <c r="AH91" s="98">
        <f>'1.1_RAW_Data_Orig'!AH91</f>
        <v>0</v>
      </c>
      <c r="AI91" s="98">
        <f>'1.1_RAW_Data_Orig'!AI91</f>
        <v>287</v>
      </c>
      <c r="AJ91" s="98">
        <f>'1.1_RAW_Data_Orig'!AJ91</f>
        <v>0</v>
      </c>
      <c r="AK91" s="98">
        <f>'1.1_RAW_Data_Orig'!AK91</f>
        <v>0</v>
      </c>
      <c r="AL91" s="98">
        <f>'1.1_RAW_Data_Orig'!AL91</f>
        <v>0</v>
      </c>
      <c r="AM91" s="97">
        <f>'1.1_RAW_Data_Orig'!AM91</f>
        <v>-287</v>
      </c>
      <c r="AN91" s="94"/>
      <c r="AO91" s="98">
        <f>'1.1_RAW_Data_Orig'!AO91</f>
        <v>302</v>
      </c>
      <c r="AP91" s="98">
        <f>'1.1_RAW_Data_Orig'!AP91</f>
        <v>0</v>
      </c>
      <c r="AQ91" s="98">
        <f>'1.1_RAW_Data_Orig'!AQ91</f>
        <v>302</v>
      </c>
      <c r="AR91" s="98">
        <f>'1.1_RAW_Data_Orig'!AR91</f>
        <v>0</v>
      </c>
      <c r="AS91" s="98">
        <f>'1.1_RAW_Data_Orig'!AS91</f>
        <v>302</v>
      </c>
      <c r="AT91" s="97">
        <f>'1.1_RAW_Data_Orig'!AT91</f>
        <v>0</v>
      </c>
      <c r="AU91" s="94"/>
      <c r="AV91" s="100">
        <f>'1.1_RAW_Data_Orig'!AV91</f>
        <v>-4</v>
      </c>
      <c r="AW91" s="100">
        <f>'1.1_RAW_Data_Orig'!AW91</f>
        <v>0</v>
      </c>
      <c r="AX91" s="100">
        <f>'1.1_RAW_Data_Orig'!AX91</f>
        <v>0</v>
      </c>
      <c r="AY91" s="100">
        <f>'1.1_RAW_Data_Orig'!AY91</f>
        <v>0</v>
      </c>
      <c r="AZ91" s="100">
        <f>'1.1_RAW_Data_Orig'!AZ91</f>
        <v>-4</v>
      </c>
      <c r="BA91" s="100">
        <f>'1.1_RAW_Data_Orig'!BA91</f>
        <v>0</v>
      </c>
    </row>
    <row r="92" spans="1:53" ht="12.75" thickBot="1" x14ac:dyDescent="0.35">
      <c r="A92" s="22"/>
      <c r="B92" s="23"/>
      <c r="C92" s="133"/>
      <c r="D92" s="31"/>
      <c r="E92" s="99" t="str">
        <f t="shared" si="2"/>
        <v>High</v>
      </c>
      <c r="F92" s="98">
        <f>'1.1_RAW_Data_Orig'!F92</f>
        <v>0</v>
      </c>
      <c r="G92" s="98">
        <f>'1.1_RAW_Data_Orig'!G92</f>
        <v>0</v>
      </c>
      <c r="H92" s="98">
        <f>'1.1_RAW_Data_Orig'!H92</f>
        <v>0</v>
      </c>
      <c r="I92" s="98">
        <f>'1.1_RAW_Data_Orig'!I92</f>
        <v>0</v>
      </c>
      <c r="J92" s="98">
        <f>'1.1_RAW_Data_Orig'!J92</f>
        <v>0</v>
      </c>
      <c r="K92" s="97">
        <f>'1.1_RAW_Data_Orig'!K92</f>
        <v>0</v>
      </c>
      <c r="M92" s="98">
        <f>'1.1_RAW_Data_Orig'!M92</f>
        <v>0</v>
      </c>
      <c r="N92" s="98">
        <f>'1.1_RAW_Data_Orig'!N92</f>
        <v>0</v>
      </c>
      <c r="O92" s="98">
        <f>'1.1_RAW_Data_Orig'!O92</f>
        <v>0</v>
      </c>
      <c r="P92" s="98">
        <f>'1.1_RAW_Data_Orig'!P92</f>
        <v>0</v>
      </c>
      <c r="Q92" s="98">
        <f>'1.1_RAW_Data_Orig'!Q92</f>
        <v>0</v>
      </c>
      <c r="R92" s="97">
        <f>'1.1_RAW_Data_Orig'!R92</f>
        <v>0</v>
      </c>
      <c r="T92" s="98">
        <f>'1.1_RAW_Data_Orig'!T92</f>
        <v>0</v>
      </c>
      <c r="U92" s="98">
        <f>'1.1_RAW_Data_Orig'!U92</f>
        <v>0</v>
      </c>
      <c r="V92" s="98">
        <f>'1.1_RAW_Data_Orig'!V92</f>
        <v>0</v>
      </c>
      <c r="W92" s="98">
        <f>'1.1_RAW_Data_Orig'!W92</f>
        <v>0</v>
      </c>
      <c r="X92" s="98">
        <f>'1.1_RAW_Data_Orig'!X92</f>
        <v>0</v>
      </c>
      <c r="Y92" s="97">
        <f>'1.1_RAW_Data_Orig'!Y92</f>
        <v>0</v>
      </c>
      <c r="AA92" s="98">
        <f>'1.1_RAW_Data_Orig'!AA92</f>
        <v>0</v>
      </c>
      <c r="AB92" s="98">
        <f>'1.1_RAW_Data_Orig'!AB92</f>
        <v>0</v>
      </c>
      <c r="AC92" s="98">
        <f>'1.1_RAW_Data_Orig'!AC92</f>
        <v>0</v>
      </c>
      <c r="AD92" s="98">
        <f>'1.1_RAW_Data_Orig'!AD92</f>
        <v>0</v>
      </c>
      <c r="AE92" s="98">
        <f>'1.1_RAW_Data_Orig'!AE92</f>
        <v>0</v>
      </c>
      <c r="AF92" s="97">
        <f>'1.1_RAW_Data_Orig'!AF92</f>
        <v>0</v>
      </c>
      <c r="AG92" s="94"/>
      <c r="AH92" s="98">
        <f>'1.1_RAW_Data_Orig'!AH92</f>
        <v>0</v>
      </c>
      <c r="AI92" s="98">
        <f>'1.1_RAW_Data_Orig'!AI92</f>
        <v>0</v>
      </c>
      <c r="AJ92" s="98">
        <f>'1.1_RAW_Data_Orig'!AJ92</f>
        <v>0</v>
      </c>
      <c r="AK92" s="98">
        <f>'1.1_RAW_Data_Orig'!AK92</f>
        <v>0</v>
      </c>
      <c r="AL92" s="98">
        <f>'1.1_RAW_Data_Orig'!AL92</f>
        <v>0</v>
      </c>
      <c r="AM92" s="97">
        <f>'1.1_RAW_Data_Orig'!AM92</f>
        <v>0</v>
      </c>
      <c r="AN92" s="94"/>
      <c r="AO92" s="98">
        <f>'1.1_RAW_Data_Orig'!AO92</f>
        <v>0</v>
      </c>
      <c r="AP92" s="98">
        <f>'1.1_RAW_Data_Orig'!AP92</f>
        <v>0</v>
      </c>
      <c r="AQ92" s="98">
        <f>'1.1_RAW_Data_Orig'!AQ92</f>
        <v>0</v>
      </c>
      <c r="AR92" s="98">
        <f>'1.1_RAW_Data_Orig'!AR92</f>
        <v>0</v>
      </c>
      <c r="AS92" s="98">
        <f>'1.1_RAW_Data_Orig'!AS92</f>
        <v>0</v>
      </c>
      <c r="AT92" s="97">
        <f>'1.1_RAW_Data_Orig'!AT92</f>
        <v>0</v>
      </c>
      <c r="AU92" s="94"/>
      <c r="AV92" s="100">
        <f>'1.1_RAW_Data_Orig'!AV92</f>
        <v>0</v>
      </c>
      <c r="AW92" s="100">
        <f>'1.1_RAW_Data_Orig'!AW92</f>
        <v>0</v>
      </c>
      <c r="AX92" s="100">
        <f>'1.1_RAW_Data_Orig'!AX92</f>
        <v>0</v>
      </c>
      <c r="AY92" s="100">
        <f>'1.1_RAW_Data_Orig'!AY92</f>
        <v>0</v>
      </c>
      <c r="AZ92" s="100">
        <f>'1.1_RAW_Data_Orig'!AZ92</f>
        <v>0</v>
      </c>
      <c r="BA92" s="100">
        <f>'1.1_RAW_Data_Orig'!BA92</f>
        <v>0</v>
      </c>
    </row>
    <row r="93" spans="1:53" ht="12.75" thickBot="1" x14ac:dyDescent="0.35">
      <c r="A93" s="22"/>
      <c r="B93" s="26"/>
      <c r="C93" s="132"/>
      <c r="D93" s="96"/>
      <c r="E93" s="95" t="str">
        <f t="shared" si="2"/>
        <v>Very high</v>
      </c>
      <c r="F93" s="93">
        <f>'1.1_RAW_Data_Orig'!F93</f>
        <v>0</v>
      </c>
      <c r="G93" s="93">
        <f>'1.1_RAW_Data_Orig'!G93</f>
        <v>0</v>
      </c>
      <c r="H93" s="93">
        <f>'1.1_RAW_Data_Orig'!H93</f>
        <v>0</v>
      </c>
      <c r="I93" s="93">
        <f>'1.1_RAW_Data_Orig'!I93</f>
        <v>0</v>
      </c>
      <c r="J93" s="93">
        <f>'1.1_RAW_Data_Orig'!J93</f>
        <v>0</v>
      </c>
      <c r="K93" s="92">
        <f>'1.1_RAW_Data_Orig'!K93</f>
        <v>0</v>
      </c>
      <c r="M93" s="93">
        <f>'1.1_RAW_Data_Orig'!M93</f>
        <v>0</v>
      </c>
      <c r="N93" s="93">
        <f>'1.1_RAW_Data_Orig'!N93</f>
        <v>0</v>
      </c>
      <c r="O93" s="93">
        <f>'1.1_RAW_Data_Orig'!O93</f>
        <v>0</v>
      </c>
      <c r="P93" s="93">
        <f>'1.1_RAW_Data_Orig'!P93</f>
        <v>0</v>
      </c>
      <c r="Q93" s="93">
        <f>'1.1_RAW_Data_Orig'!Q93</f>
        <v>0</v>
      </c>
      <c r="R93" s="92">
        <f>'1.1_RAW_Data_Orig'!R93</f>
        <v>0</v>
      </c>
      <c r="T93" s="93">
        <f>'1.1_RAW_Data_Orig'!T93</f>
        <v>0</v>
      </c>
      <c r="U93" s="93">
        <f>'1.1_RAW_Data_Orig'!U93</f>
        <v>0</v>
      </c>
      <c r="V93" s="93">
        <f>'1.1_RAW_Data_Orig'!V93</f>
        <v>0</v>
      </c>
      <c r="W93" s="93">
        <f>'1.1_RAW_Data_Orig'!W93</f>
        <v>0</v>
      </c>
      <c r="X93" s="93">
        <f>'1.1_RAW_Data_Orig'!X93</f>
        <v>0</v>
      </c>
      <c r="Y93" s="92">
        <f>'1.1_RAW_Data_Orig'!Y93</f>
        <v>0</v>
      </c>
      <c r="AA93" s="93">
        <f>'1.1_RAW_Data_Orig'!AA93</f>
        <v>0</v>
      </c>
      <c r="AB93" s="93">
        <f>'1.1_RAW_Data_Orig'!AB93</f>
        <v>0</v>
      </c>
      <c r="AC93" s="93">
        <f>'1.1_RAW_Data_Orig'!AC93</f>
        <v>0</v>
      </c>
      <c r="AD93" s="93">
        <f>'1.1_RAW_Data_Orig'!AD93</f>
        <v>0</v>
      </c>
      <c r="AE93" s="93">
        <f>'1.1_RAW_Data_Orig'!AE93</f>
        <v>0</v>
      </c>
      <c r="AF93" s="92">
        <f>'1.1_RAW_Data_Orig'!AF93</f>
        <v>0</v>
      </c>
      <c r="AG93" s="94"/>
      <c r="AH93" s="93">
        <f>'1.1_RAW_Data_Orig'!AH93</f>
        <v>0</v>
      </c>
      <c r="AI93" s="93">
        <f>'1.1_RAW_Data_Orig'!AI93</f>
        <v>0</v>
      </c>
      <c r="AJ93" s="93">
        <f>'1.1_RAW_Data_Orig'!AJ93</f>
        <v>0</v>
      </c>
      <c r="AK93" s="93">
        <f>'1.1_RAW_Data_Orig'!AK93</f>
        <v>0</v>
      </c>
      <c r="AL93" s="93">
        <f>'1.1_RAW_Data_Orig'!AL93</f>
        <v>0</v>
      </c>
      <c r="AM93" s="92">
        <f>'1.1_RAW_Data_Orig'!AM93</f>
        <v>0</v>
      </c>
      <c r="AN93" s="94"/>
      <c r="AO93" s="93">
        <f>'1.1_RAW_Data_Orig'!AO93</f>
        <v>0</v>
      </c>
      <c r="AP93" s="93">
        <f>'1.1_RAW_Data_Orig'!AP93</f>
        <v>0</v>
      </c>
      <c r="AQ93" s="93">
        <f>'1.1_RAW_Data_Orig'!AQ93</f>
        <v>0</v>
      </c>
      <c r="AR93" s="93">
        <f>'1.1_RAW_Data_Orig'!AR93</f>
        <v>0</v>
      </c>
      <c r="AS93" s="93">
        <f>'1.1_RAW_Data_Orig'!AS93</f>
        <v>0</v>
      </c>
      <c r="AT93" s="92">
        <f>'1.1_RAW_Data_Orig'!AT93</f>
        <v>0</v>
      </c>
      <c r="AU93" s="94"/>
      <c r="AV93" s="100">
        <f>'1.1_RAW_Data_Orig'!AV93</f>
        <v>0</v>
      </c>
      <c r="AW93" s="100">
        <f>'1.1_RAW_Data_Orig'!AW93</f>
        <v>0</v>
      </c>
      <c r="AX93" s="100">
        <f>'1.1_RAW_Data_Orig'!AX93</f>
        <v>0</v>
      </c>
      <c r="AY93" s="100">
        <f>'1.1_RAW_Data_Orig'!AY93</f>
        <v>0</v>
      </c>
      <c r="AZ93" s="100">
        <f>'1.1_RAW_Data_Orig'!AZ93</f>
        <v>0</v>
      </c>
      <c r="BA93" s="100">
        <f>'1.1_RAW_Data_Orig'!BA93</f>
        <v>0</v>
      </c>
    </row>
  </sheetData>
  <mergeCells count="14">
    <mergeCell ref="AV7:BA7"/>
    <mergeCell ref="AO8:AT8"/>
    <mergeCell ref="F7:K7"/>
    <mergeCell ref="M7:R7"/>
    <mergeCell ref="T7:Y7"/>
    <mergeCell ref="AA7:AF7"/>
    <mergeCell ref="AH7:AM7"/>
    <mergeCell ref="AO7:AT7"/>
    <mergeCell ref="F8:K8"/>
    <mergeCell ref="M8:R8"/>
    <mergeCell ref="T8:Y8"/>
    <mergeCell ref="AA8:AF8"/>
    <mergeCell ref="AH8:AM8"/>
    <mergeCell ref="AV8:BA8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93"/>
  <sheetViews>
    <sheetView showGridLines="0" workbookViewId="0">
      <selection activeCell="C17" sqref="C17"/>
    </sheetView>
  </sheetViews>
  <sheetFormatPr defaultRowHeight="12.4" x14ac:dyDescent="0.3"/>
  <cols>
    <col min="1" max="1" width="13.3515625" customWidth="1"/>
    <col min="2" max="2" width="10.05859375" customWidth="1"/>
    <col min="3" max="3" width="28.5859375" bestFit="1" customWidth="1"/>
    <col min="4" max="4" width="11.46875" bestFit="1" customWidth="1"/>
    <col min="5" max="5" width="9.234375" bestFit="1" customWidth="1"/>
    <col min="6" max="6" width="15.3515625" bestFit="1" customWidth="1"/>
    <col min="7" max="11" width="5" customWidth="1"/>
    <col min="12" max="12" width="2.234375" customWidth="1"/>
    <col min="13" max="13" width="15.3515625" bestFit="1" customWidth="1"/>
    <col min="14" max="18" width="5" customWidth="1"/>
    <col min="19" max="19" width="2.234375" customWidth="1"/>
    <col min="20" max="20" width="15.3515625" bestFit="1" customWidth="1"/>
    <col min="21" max="25" width="5" customWidth="1"/>
    <col min="26" max="26" width="9" customWidth="1"/>
    <col min="27" max="27" width="15.3515625" bestFit="1" customWidth="1"/>
    <col min="28" max="32" width="5" customWidth="1"/>
    <col min="33" max="33" width="2.234375" customWidth="1"/>
    <col min="34" max="34" width="15.3515625" bestFit="1" customWidth="1"/>
    <col min="35" max="39" width="5" customWidth="1"/>
    <col min="40" max="40" width="2.234375" customWidth="1"/>
    <col min="41" max="41" width="15.3515625" bestFit="1" customWidth="1"/>
    <col min="42" max="46" width="5" customWidth="1"/>
    <col min="47" max="47" width="2.234375" customWidth="1"/>
    <col min="48" max="48" width="15.3515625" bestFit="1" customWidth="1"/>
    <col min="49" max="53" width="5" customWidth="1"/>
  </cols>
  <sheetData>
    <row r="1" spans="1:26" ht="13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x14ac:dyDescent="0.3">
      <c r="A2" s="1"/>
      <c r="B2" s="1"/>
      <c r="C2" s="1"/>
      <c r="D2" s="1"/>
      <c r="E2" s="4" t="s">
        <v>202</v>
      </c>
      <c r="F2" s="1"/>
      <c r="G2" s="1"/>
      <c r="H2" s="1"/>
      <c r="I2" s="1"/>
      <c r="J2" s="4"/>
      <c r="K2" s="1"/>
      <c r="L2" s="1"/>
      <c r="M2" s="1"/>
      <c r="N2" s="1"/>
      <c r="O2" s="1"/>
      <c r="P2" s="1"/>
      <c r="Q2" s="4"/>
      <c r="R2" s="1"/>
      <c r="S2" s="4"/>
      <c r="T2" s="1"/>
      <c r="U2" s="1"/>
      <c r="V2" s="1"/>
      <c r="W2" s="1"/>
      <c r="X2" s="4"/>
      <c r="Y2" s="1"/>
      <c r="Z2" s="1"/>
    </row>
    <row r="3" spans="1:26" ht="13.5" x14ac:dyDescent="0.3">
      <c r="A3" s="1"/>
      <c r="B3" s="1"/>
      <c r="C3" s="1"/>
      <c r="D3" s="1"/>
      <c r="E3" s="5" t="s">
        <v>1</v>
      </c>
      <c r="F3" s="1"/>
      <c r="G3" s="1"/>
      <c r="H3" s="1"/>
      <c r="I3" s="1"/>
      <c r="J3" s="5"/>
      <c r="K3" s="1"/>
      <c r="L3" s="1"/>
      <c r="M3" s="1"/>
      <c r="N3" s="1"/>
      <c r="O3" s="1"/>
      <c r="P3" s="1"/>
      <c r="Q3" s="5"/>
      <c r="R3" s="1"/>
      <c r="S3" s="5"/>
      <c r="T3" s="1"/>
      <c r="U3" s="1"/>
      <c r="V3" s="1"/>
      <c r="W3" s="1"/>
      <c r="X3" s="5"/>
      <c r="Y3" s="1"/>
      <c r="Z3" s="1"/>
    </row>
    <row r="4" spans="1:26" ht="13.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 x14ac:dyDescent="0.3"/>
    <row r="6" spans="1:26" ht="18" customHeight="1" thickBot="1" x14ac:dyDescent="0.35">
      <c r="A6" s="115" t="s">
        <v>86</v>
      </c>
      <c r="B6" s="115"/>
      <c r="C6" s="115" t="s">
        <v>203</v>
      </c>
    </row>
    <row r="7" spans="1:26" ht="12.4" customHeight="1" x14ac:dyDescent="0.3">
      <c r="A7" s="114"/>
      <c r="F7" s="421" t="s">
        <v>79</v>
      </c>
      <c r="G7" s="422"/>
      <c r="H7" s="422"/>
      <c r="I7" s="422"/>
      <c r="J7" s="422"/>
      <c r="K7" s="423"/>
      <c r="M7" s="421" t="s">
        <v>78</v>
      </c>
      <c r="N7" s="422"/>
      <c r="O7" s="422"/>
      <c r="P7" s="422"/>
      <c r="Q7" s="422"/>
      <c r="R7" s="423"/>
      <c r="T7" s="421" t="s">
        <v>77</v>
      </c>
      <c r="U7" s="422"/>
      <c r="V7" s="422"/>
      <c r="W7" s="422"/>
      <c r="X7" s="422"/>
      <c r="Y7" s="423"/>
    </row>
    <row r="8" spans="1:26" ht="24.75" customHeight="1" thickBot="1" x14ac:dyDescent="0.35">
      <c r="F8" s="424" t="s">
        <v>75</v>
      </c>
      <c r="G8" s="425"/>
      <c r="H8" s="425"/>
      <c r="I8" s="425"/>
      <c r="J8" s="425"/>
      <c r="K8" s="426"/>
      <c r="M8" s="424" t="s">
        <v>74</v>
      </c>
      <c r="N8" s="425"/>
      <c r="O8" s="425"/>
      <c r="P8" s="425"/>
      <c r="Q8" s="425"/>
      <c r="R8" s="426"/>
      <c r="T8" s="424" t="s">
        <v>74</v>
      </c>
      <c r="U8" s="425"/>
      <c r="V8" s="425"/>
      <c r="W8" s="425"/>
      <c r="X8" s="425"/>
      <c r="Y8" s="426"/>
    </row>
    <row r="9" spans="1:26" ht="24.75" customHeight="1" thickBot="1" x14ac:dyDescent="0.35">
      <c r="A9" s="52" t="s">
        <v>40</v>
      </c>
      <c r="B9" s="53" t="s">
        <v>10</v>
      </c>
      <c r="C9" s="54" t="s">
        <v>41</v>
      </c>
      <c r="D9" s="111" t="s">
        <v>70</v>
      </c>
      <c r="E9" s="110" t="s">
        <v>69</v>
      </c>
      <c r="F9" s="108" t="s">
        <v>68</v>
      </c>
      <c r="G9" s="107" t="s">
        <v>63</v>
      </c>
      <c r="H9" s="106" t="s">
        <v>62</v>
      </c>
      <c r="I9" s="106" t="s">
        <v>61</v>
      </c>
      <c r="J9" s="105" t="s">
        <v>60</v>
      </c>
      <c r="K9" s="104" t="s">
        <v>59</v>
      </c>
      <c r="M9" s="108" t="s">
        <v>68</v>
      </c>
      <c r="N9" s="107" t="s">
        <v>63</v>
      </c>
      <c r="O9" s="106" t="s">
        <v>62</v>
      </c>
      <c r="P9" s="106" t="s">
        <v>61</v>
      </c>
      <c r="Q9" s="105" t="s">
        <v>60</v>
      </c>
      <c r="R9" s="104" t="s">
        <v>59</v>
      </c>
      <c r="T9" s="108" t="s">
        <v>68</v>
      </c>
      <c r="U9" s="107" t="s">
        <v>63</v>
      </c>
      <c r="V9" s="106" t="s">
        <v>62</v>
      </c>
      <c r="W9" s="106" t="s">
        <v>61</v>
      </c>
      <c r="X9" s="105" t="s">
        <v>60</v>
      </c>
      <c r="Y9" s="104" t="s">
        <v>59</v>
      </c>
    </row>
    <row r="10" spans="1:26" ht="13.5" x14ac:dyDescent="0.3">
      <c r="A10" s="340" t="s">
        <v>37</v>
      </c>
      <c r="B10" s="169">
        <v>1</v>
      </c>
      <c r="C10" s="168" t="s">
        <v>42</v>
      </c>
      <c r="D10" s="103" t="s">
        <v>57</v>
      </c>
      <c r="E10" s="102" t="s">
        <v>51</v>
      </c>
      <c r="F10" s="101">
        <f>'1.2_RAW_DataCleanse'!F10</f>
        <v>0</v>
      </c>
      <c r="G10" s="101">
        <f>'1.2_RAW_DataCleanse'!G10</f>
        <v>0</v>
      </c>
      <c r="H10" s="101">
        <f>'1.2_RAW_DataCleanse'!H10</f>
        <v>0</v>
      </c>
      <c r="I10" s="101">
        <f>'1.2_RAW_DataCleanse'!I10</f>
        <v>0</v>
      </c>
      <c r="J10" s="101">
        <f>'1.2_RAW_DataCleanse'!J10</f>
        <v>0</v>
      </c>
      <c r="K10" s="100">
        <f>'1.2_RAW_DataCleanse'!K10</f>
        <v>0</v>
      </c>
      <c r="M10" s="101">
        <f>'1.2_RAW_DataCleanse'!M10</f>
        <v>0</v>
      </c>
      <c r="N10" s="101">
        <f>'1.2_RAW_DataCleanse'!N10</f>
        <v>0</v>
      </c>
      <c r="O10" s="101">
        <f>'1.2_RAW_DataCleanse'!O10</f>
        <v>0</v>
      </c>
      <c r="P10" s="101">
        <f>'1.2_RAW_DataCleanse'!P10</f>
        <v>0</v>
      </c>
      <c r="Q10" s="101">
        <f>'1.2_RAW_DataCleanse'!Q10</f>
        <v>0</v>
      </c>
      <c r="R10" s="100">
        <f>'1.2_RAW_DataCleanse'!R10</f>
        <v>0</v>
      </c>
      <c r="T10" s="101">
        <f>'1.2_RAW_DataCleanse'!T10</f>
        <v>0</v>
      </c>
      <c r="U10" s="101">
        <f>'1.2_RAW_DataCleanse'!U10</f>
        <v>0</v>
      </c>
      <c r="V10" s="101">
        <f>'1.2_RAW_DataCleanse'!V10</f>
        <v>0</v>
      </c>
      <c r="W10" s="101">
        <f>'1.2_RAW_DataCleanse'!W10</f>
        <v>0</v>
      </c>
      <c r="X10" s="101">
        <f>'1.2_RAW_DataCleanse'!X10</f>
        <v>0</v>
      </c>
      <c r="Y10" s="100">
        <f>'1.2_RAW_DataCleanse'!Y10</f>
        <v>0</v>
      </c>
    </row>
    <row r="11" spans="1:26" ht="13.5" x14ac:dyDescent="0.3">
      <c r="A11" s="22"/>
      <c r="B11" s="23"/>
      <c r="C11" s="133"/>
      <c r="D11" s="31"/>
      <c r="E11" s="99" t="s">
        <v>52</v>
      </c>
      <c r="F11" s="98">
        <f>'1.2_RAW_DataCleanse'!F11</f>
        <v>11</v>
      </c>
      <c r="G11" s="98">
        <f>'1.2_RAW_DataCleanse'!G11</f>
        <v>11</v>
      </c>
      <c r="H11" s="98">
        <f>'1.2_RAW_DataCleanse'!H11</f>
        <v>0</v>
      </c>
      <c r="I11" s="98">
        <f>'1.2_RAW_DataCleanse'!I11</f>
        <v>0</v>
      </c>
      <c r="J11" s="98">
        <f>'1.2_RAW_DataCleanse'!J11</f>
        <v>0</v>
      </c>
      <c r="K11" s="97">
        <f>'1.2_RAW_DataCleanse'!K11</f>
        <v>0</v>
      </c>
      <c r="M11" s="98">
        <f>'1.2_RAW_DataCleanse'!M11</f>
        <v>11</v>
      </c>
      <c r="N11" s="98">
        <f>'1.2_RAW_DataCleanse'!N11</f>
        <v>11</v>
      </c>
      <c r="O11" s="98">
        <f>'1.2_RAW_DataCleanse'!O11</f>
        <v>0</v>
      </c>
      <c r="P11" s="98">
        <f>'1.2_RAW_DataCleanse'!P11</f>
        <v>0</v>
      </c>
      <c r="Q11" s="98">
        <f>'1.2_RAW_DataCleanse'!Q11</f>
        <v>0</v>
      </c>
      <c r="R11" s="97">
        <f>'1.2_RAW_DataCleanse'!R11</f>
        <v>0</v>
      </c>
      <c r="T11" s="98">
        <f>'1.2_RAW_DataCleanse'!T11</f>
        <v>11</v>
      </c>
      <c r="U11" s="98">
        <f>'1.2_RAW_DataCleanse'!U11</f>
        <v>11</v>
      </c>
      <c r="V11" s="98">
        <f>'1.2_RAW_DataCleanse'!V11</f>
        <v>0</v>
      </c>
      <c r="W11" s="98">
        <f>'1.2_RAW_DataCleanse'!W11</f>
        <v>0</v>
      </c>
      <c r="X11" s="98">
        <f>'1.2_RAW_DataCleanse'!X11</f>
        <v>0</v>
      </c>
      <c r="Y11" s="97">
        <f>'1.2_RAW_DataCleanse'!Y11</f>
        <v>0</v>
      </c>
    </row>
    <row r="12" spans="1:26" ht="13.5" x14ac:dyDescent="0.3">
      <c r="A12" s="22"/>
      <c r="B12" s="23"/>
      <c r="C12" s="133"/>
      <c r="D12" s="31"/>
      <c r="E12" s="99" t="s">
        <v>53</v>
      </c>
      <c r="F12" s="98">
        <f>'1.2_RAW_DataCleanse'!F12</f>
        <v>0</v>
      </c>
      <c r="G12" s="98">
        <f>'1.2_RAW_DataCleanse'!G12</f>
        <v>0</v>
      </c>
      <c r="H12" s="98">
        <f>'1.2_RAW_DataCleanse'!H12</f>
        <v>0</v>
      </c>
      <c r="I12" s="98">
        <f>'1.2_RAW_DataCleanse'!I12</f>
        <v>0</v>
      </c>
      <c r="J12" s="98">
        <f>'1.2_RAW_DataCleanse'!J12</f>
        <v>0</v>
      </c>
      <c r="K12" s="97">
        <f>'1.2_RAW_DataCleanse'!K12</f>
        <v>0</v>
      </c>
      <c r="M12" s="98">
        <f>'1.2_RAW_DataCleanse'!M12</f>
        <v>0</v>
      </c>
      <c r="N12" s="98">
        <f>'1.2_RAW_DataCleanse'!N12</f>
        <v>0</v>
      </c>
      <c r="O12" s="98">
        <f>'1.2_RAW_DataCleanse'!O12</f>
        <v>0</v>
      </c>
      <c r="P12" s="98">
        <f>'1.2_RAW_DataCleanse'!P12</f>
        <v>0</v>
      </c>
      <c r="Q12" s="98">
        <f>'1.2_RAW_DataCleanse'!Q12</f>
        <v>0</v>
      </c>
      <c r="R12" s="97">
        <f>'1.2_RAW_DataCleanse'!R12</f>
        <v>0</v>
      </c>
      <c r="T12" s="98">
        <f>'1.2_RAW_DataCleanse'!T12</f>
        <v>0</v>
      </c>
      <c r="U12" s="98">
        <f>'1.2_RAW_DataCleanse'!U12</f>
        <v>0</v>
      </c>
      <c r="V12" s="98">
        <f>'1.2_RAW_DataCleanse'!V12</f>
        <v>0</v>
      </c>
      <c r="W12" s="98">
        <f>'1.2_RAW_DataCleanse'!W12</f>
        <v>0</v>
      </c>
      <c r="X12" s="98">
        <f>'1.2_RAW_DataCleanse'!X12</f>
        <v>0</v>
      </c>
      <c r="Y12" s="97">
        <f>'1.2_RAW_DataCleanse'!Y12</f>
        <v>0</v>
      </c>
    </row>
    <row r="13" spans="1:26" ht="14" thickBot="1" x14ac:dyDescent="0.35">
      <c r="A13" s="22"/>
      <c r="B13" s="171"/>
      <c r="C13" s="170"/>
      <c r="D13" s="96"/>
      <c r="E13" s="95" t="s">
        <v>54</v>
      </c>
      <c r="F13" s="93">
        <f>'1.2_RAW_DataCleanse'!F13</f>
        <v>0</v>
      </c>
      <c r="G13" s="93">
        <f>'1.2_RAW_DataCleanse'!G13</f>
        <v>0</v>
      </c>
      <c r="H13" s="93">
        <f>'1.2_RAW_DataCleanse'!H13</f>
        <v>0</v>
      </c>
      <c r="I13" s="93">
        <f>'1.2_RAW_DataCleanse'!I13</f>
        <v>0</v>
      </c>
      <c r="J13" s="93">
        <f>'1.2_RAW_DataCleanse'!J13</f>
        <v>0</v>
      </c>
      <c r="K13" s="92">
        <f>'1.2_RAW_DataCleanse'!K13</f>
        <v>0</v>
      </c>
      <c r="M13" s="93">
        <f>'1.2_RAW_DataCleanse'!M13</f>
        <v>0</v>
      </c>
      <c r="N13" s="93">
        <f>'1.2_RAW_DataCleanse'!N13</f>
        <v>0</v>
      </c>
      <c r="O13" s="93">
        <f>'1.2_RAW_DataCleanse'!O13</f>
        <v>0</v>
      </c>
      <c r="P13" s="93">
        <f>'1.2_RAW_DataCleanse'!P13</f>
        <v>0</v>
      </c>
      <c r="Q13" s="93">
        <f>'1.2_RAW_DataCleanse'!Q13</f>
        <v>0</v>
      </c>
      <c r="R13" s="92">
        <f>'1.2_RAW_DataCleanse'!R13</f>
        <v>0</v>
      </c>
      <c r="T13" s="93">
        <f>'1.2_RAW_DataCleanse'!T13</f>
        <v>0</v>
      </c>
      <c r="U13" s="93">
        <f>'1.2_RAW_DataCleanse'!U13</f>
        <v>0</v>
      </c>
      <c r="V13" s="93">
        <f>'1.2_RAW_DataCleanse'!V13</f>
        <v>0</v>
      </c>
      <c r="W13" s="93">
        <f>'1.2_RAW_DataCleanse'!W13</f>
        <v>0</v>
      </c>
      <c r="X13" s="93">
        <f>'1.2_RAW_DataCleanse'!X13</f>
        <v>0</v>
      </c>
      <c r="Y13" s="92">
        <f>'1.2_RAW_DataCleanse'!Y13</f>
        <v>0</v>
      </c>
    </row>
    <row r="14" spans="1:26" ht="13.5" x14ac:dyDescent="0.3">
      <c r="A14" s="341" t="str">
        <f>A10</f>
        <v>400KV Network</v>
      </c>
      <c r="B14" s="169">
        <v>2</v>
      </c>
      <c r="C14" s="168" t="s">
        <v>43</v>
      </c>
      <c r="D14" s="103" t="s">
        <v>55</v>
      </c>
      <c r="E14" s="102" t="str">
        <f t="shared" ref="E14:E45" si="0">E10</f>
        <v>Low</v>
      </c>
      <c r="F14" s="101">
        <f>'1.2_RAW_DataCleanse'!F14</f>
        <v>0</v>
      </c>
      <c r="G14" s="101">
        <f>'1.2_RAW_DataCleanse'!G14</f>
        <v>0</v>
      </c>
      <c r="H14" s="101">
        <f>'1.2_RAW_DataCleanse'!H14</f>
        <v>0</v>
      </c>
      <c r="I14" s="101">
        <f>'1.2_RAW_DataCleanse'!I14</f>
        <v>0</v>
      </c>
      <c r="J14" s="101">
        <f>'1.2_RAW_DataCleanse'!J14</f>
        <v>0</v>
      </c>
      <c r="K14" s="100">
        <f>'1.2_RAW_DataCleanse'!K14</f>
        <v>0</v>
      </c>
      <c r="M14" s="101">
        <f>'1.2_RAW_DataCleanse'!M14</f>
        <v>0</v>
      </c>
      <c r="N14" s="101">
        <f>'1.2_RAW_DataCleanse'!N14</f>
        <v>0</v>
      </c>
      <c r="O14" s="101">
        <f>'1.2_RAW_DataCleanse'!O14</f>
        <v>0</v>
      </c>
      <c r="P14" s="101">
        <f>'1.2_RAW_DataCleanse'!P14</f>
        <v>0</v>
      </c>
      <c r="Q14" s="101">
        <f>'1.2_RAW_DataCleanse'!Q14</f>
        <v>0</v>
      </c>
      <c r="R14" s="100">
        <f>'1.2_RAW_DataCleanse'!R14</f>
        <v>0</v>
      </c>
      <c r="T14" s="101">
        <f>'1.2_RAW_DataCleanse'!T14</f>
        <v>0</v>
      </c>
      <c r="U14" s="101">
        <f>'1.2_RAW_DataCleanse'!U14</f>
        <v>0</v>
      </c>
      <c r="V14" s="101">
        <f>'1.2_RAW_DataCleanse'!V14</f>
        <v>0</v>
      </c>
      <c r="W14" s="101">
        <f>'1.2_RAW_DataCleanse'!W14</f>
        <v>0</v>
      </c>
      <c r="X14" s="101">
        <f>'1.2_RAW_DataCleanse'!X14</f>
        <v>0</v>
      </c>
      <c r="Y14" s="100">
        <f>'1.2_RAW_DataCleanse'!Y14</f>
        <v>0</v>
      </c>
    </row>
    <row r="15" spans="1:26" ht="13.5" x14ac:dyDescent="0.3">
      <c r="A15" s="342"/>
      <c r="B15" s="23"/>
      <c r="C15" s="133"/>
      <c r="D15" s="31"/>
      <c r="E15" s="99" t="str">
        <f t="shared" si="0"/>
        <v>Medium</v>
      </c>
      <c r="F15" s="98">
        <f>'1.2_RAW_DataCleanse'!F15</f>
        <v>2</v>
      </c>
      <c r="G15" s="98">
        <f>'1.2_RAW_DataCleanse'!G15</f>
        <v>3</v>
      </c>
      <c r="H15" s="98">
        <f>'1.2_RAW_DataCleanse'!H15</f>
        <v>-1</v>
      </c>
      <c r="I15" s="98">
        <f>'1.2_RAW_DataCleanse'!I15</f>
        <v>0</v>
      </c>
      <c r="J15" s="98">
        <f>'1.2_RAW_DataCleanse'!J15</f>
        <v>0</v>
      </c>
      <c r="K15" s="97">
        <f>'1.2_RAW_DataCleanse'!K15</f>
        <v>0</v>
      </c>
      <c r="M15" s="98">
        <f>'1.2_RAW_DataCleanse'!M15</f>
        <v>2</v>
      </c>
      <c r="N15" s="98">
        <f>'1.2_RAW_DataCleanse'!N15</f>
        <v>3</v>
      </c>
      <c r="O15" s="98">
        <f>'1.2_RAW_DataCleanse'!O15</f>
        <v>-1</v>
      </c>
      <c r="P15" s="98">
        <f>'1.2_RAW_DataCleanse'!P15</f>
        <v>0</v>
      </c>
      <c r="Q15" s="98">
        <f>'1.2_RAW_DataCleanse'!Q15</f>
        <v>0</v>
      </c>
      <c r="R15" s="97">
        <f>'1.2_RAW_DataCleanse'!R15</f>
        <v>0</v>
      </c>
      <c r="T15" s="98">
        <f>'1.2_RAW_DataCleanse'!T15</f>
        <v>2</v>
      </c>
      <c r="U15" s="98">
        <f>'1.2_RAW_DataCleanse'!U15</f>
        <v>3</v>
      </c>
      <c r="V15" s="98">
        <f>'1.2_RAW_DataCleanse'!V15</f>
        <v>-1</v>
      </c>
      <c r="W15" s="98">
        <f>'1.2_RAW_DataCleanse'!W15</f>
        <v>0</v>
      </c>
      <c r="X15" s="98">
        <f>'1.2_RAW_DataCleanse'!X15</f>
        <v>0</v>
      </c>
      <c r="Y15" s="97">
        <f>'1.2_RAW_DataCleanse'!Y15</f>
        <v>0</v>
      </c>
    </row>
    <row r="16" spans="1:26" ht="13.5" x14ac:dyDescent="0.3">
      <c r="A16" s="342"/>
      <c r="B16" s="23"/>
      <c r="C16" s="133"/>
      <c r="D16" s="31"/>
      <c r="E16" s="99" t="str">
        <f t="shared" si="0"/>
        <v>High</v>
      </c>
      <c r="F16" s="98">
        <f>'1.2_RAW_DataCleanse'!F16</f>
        <v>0</v>
      </c>
      <c r="G16" s="98">
        <f>'1.2_RAW_DataCleanse'!G16</f>
        <v>0</v>
      </c>
      <c r="H16" s="98">
        <f>'1.2_RAW_DataCleanse'!H16</f>
        <v>0</v>
      </c>
      <c r="I16" s="98">
        <f>'1.2_RAW_DataCleanse'!I16</f>
        <v>0</v>
      </c>
      <c r="J16" s="98">
        <f>'1.2_RAW_DataCleanse'!J16</f>
        <v>0</v>
      </c>
      <c r="K16" s="97">
        <f>'1.2_RAW_DataCleanse'!K16</f>
        <v>0</v>
      </c>
      <c r="M16" s="98">
        <f>'1.2_RAW_DataCleanse'!M16</f>
        <v>0</v>
      </c>
      <c r="N16" s="98">
        <f>'1.2_RAW_DataCleanse'!N16</f>
        <v>0</v>
      </c>
      <c r="O16" s="98">
        <f>'1.2_RAW_DataCleanse'!O16</f>
        <v>0</v>
      </c>
      <c r="P16" s="98">
        <f>'1.2_RAW_DataCleanse'!P16</f>
        <v>0</v>
      </c>
      <c r="Q16" s="98">
        <f>'1.2_RAW_DataCleanse'!Q16</f>
        <v>0</v>
      </c>
      <c r="R16" s="97">
        <f>'1.2_RAW_DataCleanse'!R16</f>
        <v>0</v>
      </c>
      <c r="T16" s="98">
        <f>'1.2_RAW_DataCleanse'!T16</f>
        <v>0</v>
      </c>
      <c r="U16" s="98">
        <f>'1.2_RAW_DataCleanse'!U16</f>
        <v>0</v>
      </c>
      <c r="V16" s="98">
        <f>'1.2_RAW_DataCleanse'!V16</f>
        <v>0</v>
      </c>
      <c r="W16" s="98">
        <f>'1.2_RAW_DataCleanse'!W16</f>
        <v>0</v>
      </c>
      <c r="X16" s="98">
        <f>'1.2_RAW_DataCleanse'!X16</f>
        <v>0</v>
      </c>
      <c r="Y16" s="97">
        <f>'1.2_RAW_DataCleanse'!Y16</f>
        <v>0</v>
      </c>
    </row>
    <row r="17" spans="1:25" ht="14" thickBot="1" x14ac:dyDescent="0.35">
      <c r="A17" s="342"/>
      <c r="B17" s="171"/>
      <c r="C17" s="170"/>
      <c r="D17" s="96"/>
      <c r="E17" s="95" t="str">
        <f t="shared" si="0"/>
        <v>Very high</v>
      </c>
      <c r="F17" s="93">
        <f>'1.2_RAW_DataCleanse'!F17</f>
        <v>0</v>
      </c>
      <c r="G17" s="93">
        <f>'1.2_RAW_DataCleanse'!G17</f>
        <v>0</v>
      </c>
      <c r="H17" s="93">
        <f>'1.2_RAW_DataCleanse'!H17</f>
        <v>0</v>
      </c>
      <c r="I17" s="93">
        <f>'1.2_RAW_DataCleanse'!I17</f>
        <v>0</v>
      </c>
      <c r="J17" s="93">
        <f>'1.2_RAW_DataCleanse'!J17</f>
        <v>0</v>
      </c>
      <c r="K17" s="92">
        <f>'1.2_RAW_DataCleanse'!K17</f>
        <v>0</v>
      </c>
      <c r="M17" s="93">
        <f>'1.2_RAW_DataCleanse'!M17</f>
        <v>0</v>
      </c>
      <c r="N17" s="93">
        <f>'1.2_RAW_DataCleanse'!N17</f>
        <v>0</v>
      </c>
      <c r="O17" s="93">
        <f>'1.2_RAW_DataCleanse'!O17</f>
        <v>0</v>
      </c>
      <c r="P17" s="93">
        <f>'1.2_RAW_DataCleanse'!P17</f>
        <v>0</v>
      </c>
      <c r="Q17" s="93">
        <f>'1.2_RAW_DataCleanse'!Q17</f>
        <v>0</v>
      </c>
      <c r="R17" s="92">
        <f>'1.2_RAW_DataCleanse'!R17</f>
        <v>0</v>
      </c>
      <c r="T17" s="93">
        <f>'1.2_RAW_DataCleanse'!T17</f>
        <v>0</v>
      </c>
      <c r="U17" s="93">
        <f>'1.2_RAW_DataCleanse'!U17</f>
        <v>0</v>
      </c>
      <c r="V17" s="93">
        <f>'1.2_RAW_DataCleanse'!V17</f>
        <v>0</v>
      </c>
      <c r="W17" s="93">
        <f>'1.2_RAW_DataCleanse'!W17</f>
        <v>0</v>
      </c>
      <c r="X17" s="93">
        <f>'1.2_RAW_DataCleanse'!X17</f>
        <v>0</v>
      </c>
      <c r="Y17" s="92">
        <f>'1.2_RAW_DataCleanse'!Y17</f>
        <v>0</v>
      </c>
    </row>
    <row r="18" spans="1:25" ht="13.5" x14ac:dyDescent="0.3">
      <c r="A18" s="341" t="str">
        <f>A14</f>
        <v>400KV Network</v>
      </c>
      <c r="B18" s="169">
        <v>3</v>
      </c>
      <c r="C18" s="168" t="s">
        <v>44</v>
      </c>
      <c r="D18" s="103" t="s">
        <v>55</v>
      </c>
      <c r="E18" s="102" t="str">
        <f t="shared" si="0"/>
        <v>Low</v>
      </c>
      <c r="F18" s="101">
        <f>'1.2_RAW_DataCleanse'!F18</f>
        <v>0</v>
      </c>
      <c r="G18" s="101">
        <f>'1.2_RAW_DataCleanse'!G18</f>
        <v>0</v>
      </c>
      <c r="H18" s="101">
        <f>'1.2_RAW_DataCleanse'!H18</f>
        <v>0</v>
      </c>
      <c r="I18" s="101">
        <f>'1.2_RAW_DataCleanse'!I18</f>
        <v>0</v>
      </c>
      <c r="J18" s="101">
        <f>'1.2_RAW_DataCleanse'!J18</f>
        <v>0</v>
      </c>
      <c r="K18" s="100">
        <f>'1.2_RAW_DataCleanse'!K18</f>
        <v>0</v>
      </c>
      <c r="M18" s="101">
        <f>'1.2_RAW_DataCleanse'!M18</f>
        <v>0</v>
      </c>
      <c r="N18" s="101">
        <f>'1.2_RAW_DataCleanse'!N18</f>
        <v>0</v>
      </c>
      <c r="O18" s="101">
        <f>'1.2_RAW_DataCleanse'!O18</f>
        <v>0</v>
      </c>
      <c r="P18" s="101">
        <f>'1.2_RAW_DataCleanse'!P18</f>
        <v>0</v>
      </c>
      <c r="Q18" s="101">
        <f>'1.2_RAW_DataCleanse'!Q18</f>
        <v>0</v>
      </c>
      <c r="R18" s="100">
        <f>'1.2_RAW_DataCleanse'!R18</f>
        <v>0</v>
      </c>
      <c r="T18" s="101">
        <f>'1.2_RAW_DataCleanse'!T18</f>
        <v>0</v>
      </c>
      <c r="U18" s="101">
        <f>'1.2_RAW_DataCleanse'!U18</f>
        <v>0</v>
      </c>
      <c r="V18" s="101">
        <f>'1.2_RAW_DataCleanse'!V18</f>
        <v>0</v>
      </c>
      <c r="W18" s="101">
        <f>'1.2_RAW_DataCleanse'!W18</f>
        <v>0</v>
      </c>
      <c r="X18" s="101">
        <f>'1.2_RAW_DataCleanse'!X18</f>
        <v>0</v>
      </c>
      <c r="Y18" s="100">
        <f>'1.2_RAW_DataCleanse'!Y18</f>
        <v>0</v>
      </c>
    </row>
    <row r="19" spans="1:25" ht="13.5" x14ac:dyDescent="0.3">
      <c r="A19" s="342"/>
      <c r="B19" s="23"/>
      <c r="C19" s="133"/>
      <c r="D19" s="31"/>
      <c r="E19" s="99" t="str">
        <f t="shared" si="0"/>
        <v>Medium</v>
      </c>
      <c r="F19" s="98">
        <f>'1.2_RAW_DataCleanse'!F19</f>
        <v>2</v>
      </c>
      <c r="G19" s="98">
        <f>'1.2_RAW_DataCleanse'!G19</f>
        <v>2</v>
      </c>
      <c r="H19" s="98">
        <f>'1.2_RAW_DataCleanse'!H19</f>
        <v>0</v>
      </c>
      <c r="I19" s="98">
        <f>'1.2_RAW_DataCleanse'!I19</f>
        <v>0</v>
      </c>
      <c r="J19" s="98">
        <f>'1.2_RAW_DataCleanse'!J19</f>
        <v>0</v>
      </c>
      <c r="K19" s="97">
        <f>'1.2_RAW_DataCleanse'!K19</f>
        <v>0</v>
      </c>
      <c r="M19" s="98">
        <f>'1.2_RAW_DataCleanse'!M19</f>
        <v>2</v>
      </c>
      <c r="N19" s="98">
        <f>'1.2_RAW_DataCleanse'!N19</f>
        <v>2</v>
      </c>
      <c r="O19" s="98">
        <f>'1.2_RAW_DataCleanse'!O19</f>
        <v>0</v>
      </c>
      <c r="P19" s="98">
        <f>'1.2_RAW_DataCleanse'!P19</f>
        <v>0</v>
      </c>
      <c r="Q19" s="98">
        <f>'1.2_RAW_DataCleanse'!Q19</f>
        <v>0</v>
      </c>
      <c r="R19" s="97">
        <f>'1.2_RAW_DataCleanse'!R19</f>
        <v>0</v>
      </c>
      <c r="T19" s="98">
        <f>'1.2_RAW_DataCleanse'!T19</f>
        <v>2</v>
      </c>
      <c r="U19" s="98">
        <f>'1.2_RAW_DataCleanse'!U19</f>
        <v>2</v>
      </c>
      <c r="V19" s="98">
        <f>'1.2_RAW_DataCleanse'!V19</f>
        <v>0</v>
      </c>
      <c r="W19" s="98">
        <f>'1.2_RAW_DataCleanse'!W19</f>
        <v>0</v>
      </c>
      <c r="X19" s="98">
        <f>'1.2_RAW_DataCleanse'!X19</f>
        <v>0</v>
      </c>
      <c r="Y19" s="97">
        <f>'1.2_RAW_DataCleanse'!Y19</f>
        <v>0</v>
      </c>
    </row>
    <row r="20" spans="1:25" ht="13.5" x14ac:dyDescent="0.3">
      <c r="A20" s="342"/>
      <c r="B20" s="23"/>
      <c r="C20" s="133"/>
      <c r="D20" s="31"/>
      <c r="E20" s="99" t="str">
        <f t="shared" si="0"/>
        <v>High</v>
      </c>
      <c r="F20" s="98">
        <f>'1.2_RAW_DataCleanse'!F20</f>
        <v>0</v>
      </c>
      <c r="G20" s="98">
        <f>'1.2_RAW_DataCleanse'!G20</f>
        <v>0</v>
      </c>
      <c r="H20" s="98">
        <f>'1.2_RAW_DataCleanse'!H20</f>
        <v>0</v>
      </c>
      <c r="I20" s="98">
        <f>'1.2_RAW_DataCleanse'!I20</f>
        <v>0</v>
      </c>
      <c r="J20" s="98">
        <f>'1.2_RAW_DataCleanse'!J20</f>
        <v>0</v>
      </c>
      <c r="K20" s="97">
        <f>'1.2_RAW_DataCleanse'!K20</f>
        <v>0</v>
      </c>
      <c r="M20" s="98">
        <f>'1.2_RAW_DataCleanse'!M20</f>
        <v>0</v>
      </c>
      <c r="N20" s="98">
        <f>'1.2_RAW_DataCleanse'!N20</f>
        <v>0</v>
      </c>
      <c r="O20" s="98">
        <f>'1.2_RAW_DataCleanse'!O20</f>
        <v>0</v>
      </c>
      <c r="P20" s="98">
        <f>'1.2_RAW_DataCleanse'!P20</f>
        <v>0</v>
      </c>
      <c r="Q20" s="98">
        <f>'1.2_RAW_DataCleanse'!Q20</f>
        <v>0</v>
      </c>
      <c r="R20" s="97">
        <f>'1.2_RAW_DataCleanse'!R20</f>
        <v>0</v>
      </c>
      <c r="T20" s="98">
        <f>'1.2_RAW_DataCleanse'!T20</f>
        <v>0</v>
      </c>
      <c r="U20" s="98">
        <f>'1.2_RAW_DataCleanse'!U20</f>
        <v>0</v>
      </c>
      <c r="V20" s="98">
        <f>'1.2_RAW_DataCleanse'!V20</f>
        <v>0</v>
      </c>
      <c r="W20" s="98">
        <f>'1.2_RAW_DataCleanse'!W20</f>
        <v>0</v>
      </c>
      <c r="X20" s="98">
        <f>'1.2_RAW_DataCleanse'!X20</f>
        <v>0</v>
      </c>
      <c r="Y20" s="97">
        <f>'1.2_RAW_DataCleanse'!Y20</f>
        <v>0</v>
      </c>
    </row>
    <row r="21" spans="1:25" ht="14" thickBot="1" x14ac:dyDescent="0.35">
      <c r="A21" s="342"/>
      <c r="B21" s="171"/>
      <c r="C21" s="170"/>
      <c r="D21" s="96"/>
      <c r="E21" s="95" t="str">
        <f t="shared" si="0"/>
        <v>Very high</v>
      </c>
      <c r="F21" s="93">
        <f>'1.2_RAW_DataCleanse'!F21</f>
        <v>0</v>
      </c>
      <c r="G21" s="93">
        <f>'1.2_RAW_DataCleanse'!G21</f>
        <v>0</v>
      </c>
      <c r="H21" s="93">
        <f>'1.2_RAW_DataCleanse'!H21</f>
        <v>0</v>
      </c>
      <c r="I21" s="93">
        <f>'1.2_RAW_DataCleanse'!I21</f>
        <v>0</v>
      </c>
      <c r="J21" s="93">
        <f>'1.2_RAW_DataCleanse'!J21</f>
        <v>0</v>
      </c>
      <c r="K21" s="92">
        <f>'1.2_RAW_DataCleanse'!K21</f>
        <v>0</v>
      </c>
      <c r="M21" s="93">
        <f>'1.2_RAW_DataCleanse'!M21</f>
        <v>0</v>
      </c>
      <c r="N21" s="93">
        <f>'1.2_RAW_DataCleanse'!N21</f>
        <v>0</v>
      </c>
      <c r="O21" s="93">
        <f>'1.2_RAW_DataCleanse'!O21</f>
        <v>0</v>
      </c>
      <c r="P21" s="93">
        <f>'1.2_RAW_DataCleanse'!P21</f>
        <v>0</v>
      </c>
      <c r="Q21" s="93">
        <f>'1.2_RAW_DataCleanse'!Q21</f>
        <v>0</v>
      </c>
      <c r="R21" s="92">
        <f>'1.2_RAW_DataCleanse'!R21</f>
        <v>0</v>
      </c>
      <c r="T21" s="93">
        <f>'1.2_RAW_DataCleanse'!T21</f>
        <v>0</v>
      </c>
      <c r="U21" s="93">
        <f>'1.2_RAW_DataCleanse'!U21</f>
        <v>0</v>
      </c>
      <c r="V21" s="93">
        <f>'1.2_RAW_DataCleanse'!V21</f>
        <v>0</v>
      </c>
      <c r="W21" s="93">
        <f>'1.2_RAW_DataCleanse'!W21</f>
        <v>0</v>
      </c>
      <c r="X21" s="93">
        <f>'1.2_RAW_DataCleanse'!X21</f>
        <v>0</v>
      </c>
      <c r="Y21" s="92">
        <f>'1.2_RAW_DataCleanse'!Y21</f>
        <v>0</v>
      </c>
    </row>
    <row r="22" spans="1:25" ht="13.5" x14ac:dyDescent="0.3">
      <c r="A22" s="341" t="str">
        <f>A18</f>
        <v>400KV Network</v>
      </c>
      <c r="B22" s="169">
        <v>4</v>
      </c>
      <c r="C22" s="168" t="s">
        <v>45</v>
      </c>
      <c r="D22" s="103" t="s">
        <v>55</v>
      </c>
      <c r="E22" s="102" t="str">
        <f t="shared" si="0"/>
        <v>Low</v>
      </c>
      <c r="F22" s="101">
        <f>'1.2_RAW_DataCleanse'!F22</f>
        <v>0</v>
      </c>
      <c r="G22" s="101">
        <f>'1.2_RAW_DataCleanse'!G22</f>
        <v>0</v>
      </c>
      <c r="H22" s="101">
        <f>'1.2_RAW_DataCleanse'!H22</f>
        <v>0</v>
      </c>
      <c r="I22" s="101">
        <f>'1.2_RAW_DataCleanse'!I22</f>
        <v>0</v>
      </c>
      <c r="J22" s="101">
        <f>'1.2_RAW_DataCleanse'!J22</f>
        <v>0</v>
      </c>
      <c r="K22" s="100">
        <f>'1.2_RAW_DataCleanse'!K22</f>
        <v>0</v>
      </c>
      <c r="M22" s="101">
        <f>'1.2_RAW_DataCleanse'!M22</f>
        <v>0</v>
      </c>
      <c r="N22" s="101">
        <f>'1.2_RAW_DataCleanse'!N22</f>
        <v>0</v>
      </c>
      <c r="O22" s="101">
        <f>'1.2_RAW_DataCleanse'!O22</f>
        <v>0</v>
      </c>
      <c r="P22" s="101">
        <f>'1.2_RAW_DataCleanse'!P22</f>
        <v>0</v>
      </c>
      <c r="Q22" s="101">
        <f>'1.2_RAW_DataCleanse'!Q22</f>
        <v>0</v>
      </c>
      <c r="R22" s="100">
        <f>'1.2_RAW_DataCleanse'!R22</f>
        <v>0</v>
      </c>
      <c r="T22" s="101">
        <f>'1.2_RAW_DataCleanse'!T22</f>
        <v>0</v>
      </c>
      <c r="U22" s="101">
        <f>'1.2_RAW_DataCleanse'!U22</f>
        <v>0</v>
      </c>
      <c r="V22" s="101">
        <f>'1.2_RAW_DataCleanse'!V22</f>
        <v>0</v>
      </c>
      <c r="W22" s="101">
        <f>'1.2_RAW_DataCleanse'!W22</f>
        <v>0</v>
      </c>
      <c r="X22" s="101">
        <f>'1.2_RAW_DataCleanse'!X22</f>
        <v>0</v>
      </c>
      <c r="Y22" s="100">
        <f>'1.2_RAW_DataCleanse'!Y22</f>
        <v>0</v>
      </c>
    </row>
    <row r="23" spans="1:25" ht="13.5" x14ac:dyDescent="0.3">
      <c r="A23" s="342"/>
      <c r="B23" s="23"/>
      <c r="C23" s="133"/>
      <c r="D23" s="31"/>
      <c r="E23" s="99" t="str">
        <f t="shared" si="0"/>
        <v>Medium</v>
      </c>
      <c r="F23" s="98">
        <f>'1.2_RAW_DataCleanse'!F23</f>
        <v>-4.4770000000000003</v>
      </c>
      <c r="G23" s="98">
        <f>'1.2_RAW_DataCleanse'!G23</f>
        <v>0</v>
      </c>
      <c r="H23" s="98">
        <f>'1.2_RAW_DataCleanse'!H23</f>
        <v>0</v>
      </c>
      <c r="I23" s="98">
        <f>'1.2_RAW_DataCleanse'!I23</f>
        <v>-4.4770000000000003</v>
      </c>
      <c r="J23" s="98">
        <f>'1.2_RAW_DataCleanse'!J23</f>
        <v>0</v>
      </c>
      <c r="K23" s="97">
        <f>'1.2_RAW_DataCleanse'!K23</f>
        <v>0</v>
      </c>
      <c r="M23" s="98">
        <f>'1.2_RAW_DataCleanse'!M23</f>
        <v>-4.4770000000000003</v>
      </c>
      <c r="N23" s="98">
        <f>'1.2_RAW_DataCleanse'!N23</f>
        <v>0</v>
      </c>
      <c r="O23" s="98">
        <f>'1.2_RAW_DataCleanse'!O23</f>
        <v>0</v>
      </c>
      <c r="P23" s="98">
        <f>'1.2_RAW_DataCleanse'!P23</f>
        <v>-4.4770000000000003</v>
      </c>
      <c r="Q23" s="98">
        <f>'1.2_RAW_DataCleanse'!Q23</f>
        <v>0</v>
      </c>
      <c r="R23" s="97">
        <f>'1.2_RAW_DataCleanse'!R23</f>
        <v>0</v>
      </c>
      <c r="T23" s="98">
        <f>'1.2_RAW_DataCleanse'!T23</f>
        <v>-4.4770000000000003</v>
      </c>
      <c r="U23" s="98">
        <f>'1.2_RAW_DataCleanse'!U23</f>
        <v>0</v>
      </c>
      <c r="V23" s="98">
        <f>'1.2_RAW_DataCleanse'!V23</f>
        <v>0</v>
      </c>
      <c r="W23" s="98">
        <f>'1.2_RAW_DataCleanse'!W23</f>
        <v>-4.4770000000000003</v>
      </c>
      <c r="X23" s="98">
        <f>'1.2_RAW_DataCleanse'!X23</f>
        <v>0</v>
      </c>
      <c r="Y23" s="97">
        <f>'1.2_RAW_DataCleanse'!Y23</f>
        <v>0</v>
      </c>
    </row>
    <row r="24" spans="1:25" ht="13.5" x14ac:dyDescent="0.3">
      <c r="A24" s="342"/>
      <c r="B24" s="23"/>
      <c r="C24" s="133"/>
      <c r="D24" s="31"/>
      <c r="E24" s="99" t="str">
        <f t="shared" si="0"/>
        <v>High</v>
      </c>
      <c r="F24" s="98">
        <f>'1.2_RAW_DataCleanse'!F24</f>
        <v>0</v>
      </c>
      <c r="G24" s="98">
        <f>'1.2_RAW_DataCleanse'!G24</f>
        <v>0</v>
      </c>
      <c r="H24" s="98">
        <f>'1.2_RAW_DataCleanse'!H24</f>
        <v>0</v>
      </c>
      <c r="I24" s="98">
        <f>'1.2_RAW_DataCleanse'!I24</f>
        <v>0</v>
      </c>
      <c r="J24" s="98">
        <f>'1.2_RAW_DataCleanse'!J24</f>
        <v>0</v>
      </c>
      <c r="K24" s="97">
        <f>'1.2_RAW_DataCleanse'!K24</f>
        <v>0</v>
      </c>
      <c r="M24" s="98">
        <f>'1.2_RAW_DataCleanse'!M24</f>
        <v>0</v>
      </c>
      <c r="N24" s="98">
        <f>'1.2_RAW_DataCleanse'!N24</f>
        <v>0</v>
      </c>
      <c r="O24" s="98">
        <f>'1.2_RAW_DataCleanse'!O24</f>
        <v>0</v>
      </c>
      <c r="P24" s="98">
        <f>'1.2_RAW_DataCleanse'!P24</f>
        <v>0</v>
      </c>
      <c r="Q24" s="98">
        <f>'1.2_RAW_DataCleanse'!Q24</f>
        <v>0</v>
      </c>
      <c r="R24" s="97">
        <f>'1.2_RAW_DataCleanse'!R24</f>
        <v>0</v>
      </c>
      <c r="T24" s="98">
        <f>'1.2_RAW_DataCleanse'!T24</f>
        <v>0</v>
      </c>
      <c r="U24" s="98">
        <f>'1.2_RAW_DataCleanse'!U24</f>
        <v>0</v>
      </c>
      <c r="V24" s="98">
        <f>'1.2_RAW_DataCleanse'!V24</f>
        <v>0</v>
      </c>
      <c r="W24" s="98">
        <f>'1.2_RAW_DataCleanse'!W24</f>
        <v>0</v>
      </c>
      <c r="X24" s="98">
        <f>'1.2_RAW_DataCleanse'!X24</f>
        <v>0</v>
      </c>
      <c r="Y24" s="97">
        <f>'1.2_RAW_DataCleanse'!Y24</f>
        <v>0</v>
      </c>
    </row>
    <row r="25" spans="1:25" ht="14" thickBot="1" x14ac:dyDescent="0.35">
      <c r="A25" s="342"/>
      <c r="B25" s="171"/>
      <c r="C25" s="170"/>
      <c r="D25" s="96"/>
      <c r="E25" s="95" t="str">
        <f t="shared" si="0"/>
        <v>Very high</v>
      </c>
      <c r="F25" s="93">
        <f>'1.2_RAW_DataCleanse'!F25</f>
        <v>0</v>
      </c>
      <c r="G25" s="93">
        <f>'1.2_RAW_DataCleanse'!G25</f>
        <v>0</v>
      </c>
      <c r="H25" s="93">
        <f>'1.2_RAW_DataCleanse'!H25</f>
        <v>0</v>
      </c>
      <c r="I25" s="93">
        <f>'1.2_RAW_DataCleanse'!I25</f>
        <v>0</v>
      </c>
      <c r="J25" s="93">
        <f>'1.2_RAW_DataCleanse'!J25</f>
        <v>0</v>
      </c>
      <c r="K25" s="92">
        <f>'1.2_RAW_DataCleanse'!K25</f>
        <v>0</v>
      </c>
      <c r="M25" s="93">
        <f>'1.2_RAW_DataCleanse'!M25</f>
        <v>0</v>
      </c>
      <c r="N25" s="93">
        <f>'1.2_RAW_DataCleanse'!N25</f>
        <v>0</v>
      </c>
      <c r="O25" s="93">
        <f>'1.2_RAW_DataCleanse'!O25</f>
        <v>0</v>
      </c>
      <c r="P25" s="93">
        <f>'1.2_RAW_DataCleanse'!P25</f>
        <v>0</v>
      </c>
      <c r="Q25" s="93">
        <f>'1.2_RAW_DataCleanse'!Q25</f>
        <v>0</v>
      </c>
      <c r="R25" s="92">
        <f>'1.2_RAW_DataCleanse'!R25</f>
        <v>0</v>
      </c>
      <c r="T25" s="93">
        <f>'1.2_RAW_DataCleanse'!T25</f>
        <v>0</v>
      </c>
      <c r="U25" s="93">
        <f>'1.2_RAW_DataCleanse'!U25</f>
        <v>0</v>
      </c>
      <c r="V25" s="93">
        <f>'1.2_RAW_DataCleanse'!V25</f>
        <v>0</v>
      </c>
      <c r="W25" s="93">
        <f>'1.2_RAW_DataCleanse'!W25</f>
        <v>0</v>
      </c>
      <c r="X25" s="93">
        <f>'1.2_RAW_DataCleanse'!X25</f>
        <v>0</v>
      </c>
      <c r="Y25" s="92">
        <f>'1.2_RAW_DataCleanse'!Y25</f>
        <v>0</v>
      </c>
    </row>
    <row r="26" spans="1:25" ht="13.5" x14ac:dyDescent="0.3">
      <c r="A26" s="341" t="str">
        <f>A22</f>
        <v>400KV Network</v>
      </c>
      <c r="B26" s="169">
        <v>5</v>
      </c>
      <c r="C26" s="168" t="s">
        <v>46</v>
      </c>
      <c r="D26" s="103" t="s">
        <v>56</v>
      </c>
      <c r="E26" s="102" t="str">
        <f t="shared" si="0"/>
        <v>Low</v>
      </c>
      <c r="F26" s="101">
        <f>'1.2_RAW_DataCleanse'!F26</f>
        <v>0</v>
      </c>
      <c r="G26" s="101">
        <f>'1.2_RAW_DataCleanse'!G26</f>
        <v>0</v>
      </c>
      <c r="H26" s="101">
        <f>'1.2_RAW_DataCleanse'!H26</f>
        <v>0</v>
      </c>
      <c r="I26" s="101">
        <f>'1.2_RAW_DataCleanse'!I26</f>
        <v>0</v>
      </c>
      <c r="J26" s="101">
        <f>'1.2_RAW_DataCleanse'!J26</f>
        <v>0</v>
      </c>
      <c r="K26" s="100">
        <f>'1.2_RAW_DataCleanse'!K26</f>
        <v>0</v>
      </c>
      <c r="M26" s="101">
        <f>'1.2_RAW_DataCleanse'!M26</f>
        <v>0</v>
      </c>
      <c r="N26" s="101">
        <f>'1.2_RAW_DataCleanse'!N26</f>
        <v>0</v>
      </c>
      <c r="O26" s="101">
        <f>'1.2_RAW_DataCleanse'!O26</f>
        <v>0</v>
      </c>
      <c r="P26" s="101">
        <f>'1.2_RAW_DataCleanse'!P26</f>
        <v>0</v>
      </c>
      <c r="Q26" s="101">
        <f>'1.2_RAW_DataCleanse'!Q26</f>
        <v>0</v>
      </c>
      <c r="R26" s="100">
        <f>'1.2_RAW_DataCleanse'!R26</f>
        <v>0</v>
      </c>
      <c r="T26" s="101">
        <f>'1.2_RAW_DataCleanse'!T26</f>
        <v>0</v>
      </c>
      <c r="U26" s="101">
        <f>'1.2_RAW_DataCleanse'!U26</f>
        <v>0</v>
      </c>
      <c r="V26" s="101">
        <f>'1.2_RAW_DataCleanse'!V26</f>
        <v>0</v>
      </c>
      <c r="W26" s="101">
        <f>'1.2_RAW_DataCleanse'!W26</f>
        <v>0</v>
      </c>
      <c r="X26" s="101">
        <f>'1.2_RAW_DataCleanse'!X26</f>
        <v>0</v>
      </c>
      <c r="Y26" s="100">
        <f>'1.2_RAW_DataCleanse'!Y26</f>
        <v>0</v>
      </c>
    </row>
    <row r="27" spans="1:25" ht="13.5" x14ac:dyDescent="0.3">
      <c r="A27" s="342"/>
      <c r="B27" s="23"/>
      <c r="C27" s="133"/>
      <c r="D27" s="31"/>
      <c r="E27" s="99" t="str">
        <f t="shared" si="0"/>
        <v>Medium</v>
      </c>
      <c r="F27" s="98">
        <f>'1.2_RAW_DataCleanse'!F27</f>
        <v>117.77350000000001</v>
      </c>
      <c r="G27" s="98">
        <f>'1.2_RAW_DataCleanse'!G27</f>
        <v>4.5276000000000636</v>
      </c>
      <c r="H27" s="98">
        <f>'1.2_RAW_DataCleanse'!H27</f>
        <v>116.33540000000011</v>
      </c>
      <c r="I27" s="98">
        <f>'1.2_RAW_DataCleanse'!I27</f>
        <v>12.908900000000017</v>
      </c>
      <c r="J27" s="98">
        <f>'1.2_RAW_DataCleanse'!J27</f>
        <v>-15.998400000000174</v>
      </c>
      <c r="K27" s="97">
        <f>'1.2_RAW_DataCleanse'!K27</f>
        <v>0</v>
      </c>
      <c r="M27" s="98">
        <f>'1.2_RAW_DataCleanse'!M27</f>
        <v>117.77350000000001</v>
      </c>
      <c r="N27" s="98">
        <f>'1.2_RAW_DataCleanse'!N27</f>
        <v>44.322100000000006</v>
      </c>
      <c r="O27" s="98">
        <f>'1.2_RAW_DataCleanse'!O27</f>
        <v>-40.121300000000019</v>
      </c>
      <c r="P27" s="98">
        <f>'1.2_RAW_DataCleanse'!P27</f>
        <v>116.33540000000016</v>
      </c>
      <c r="Q27" s="98">
        <f>'1.2_RAW_DataCleanse'!Q27</f>
        <v>12.908900000000017</v>
      </c>
      <c r="R27" s="97">
        <f>'1.2_RAW_DataCleanse'!R27</f>
        <v>-15.671600000000126</v>
      </c>
      <c r="T27" s="98">
        <f>'1.2_RAW_DataCleanse'!T27</f>
        <v>117.7734999999999</v>
      </c>
      <c r="U27" s="98">
        <f>'1.2_RAW_DataCleanse'!U27</f>
        <v>44.648900000000026</v>
      </c>
      <c r="V27" s="98">
        <f>'1.2_RAW_DataCleanse'!V27</f>
        <v>-40.121300000000019</v>
      </c>
      <c r="W27" s="98">
        <f>'1.2_RAW_DataCleanse'!W27</f>
        <v>116.33540000000011</v>
      </c>
      <c r="X27" s="98">
        <f>'1.2_RAW_DataCleanse'!X27</f>
        <v>12.908900000000017</v>
      </c>
      <c r="Y27" s="97">
        <f>'1.2_RAW_DataCleanse'!Y27</f>
        <v>-15.998400000000174</v>
      </c>
    </row>
    <row r="28" spans="1:25" ht="13.5" x14ac:dyDescent="0.3">
      <c r="A28" s="342"/>
      <c r="B28" s="23"/>
      <c r="C28" s="133"/>
      <c r="D28" s="31"/>
      <c r="E28" s="99" t="str">
        <f t="shared" si="0"/>
        <v>High</v>
      </c>
      <c r="F28" s="98">
        <f>'1.2_RAW_DataCleanse'!F28</f>
        <v>0</v>
      </c>
      <c r="G28" s="98">
        <f>'1.2_RAW_DataCleanse'!G28</f>
        <v>0</v>
      </c>
      <c r="H28" s="98">
        <f>'1.2_RAW_DataCleanse'!H28</f>
        <v>0</v>
      </c>
      <c r="I28" s="98">
        <f>'1.2_RAW_DataCleanse'!I28</f>
        <v>0</v>
      </c>
      <c r="J28" s="98">
        <f>'1.2_RAW_DataCleanse'!J28</f>
        <v>0</v>
      </c>
      <c r="K28" s="97">
        <f>'1.2_RAW_DataCleanse'!K28</f>
        <v>0</v>
      </c>
      <c r="M28" s="98">
        <f>'1.2_RAW_DataCleanse'!M28</f>
        <v>0</v>
      </c>
      <c r="N28" s="98">
        <f>'1.2_RAW_DataCleanse'!N28</f>
        <v>0</v>
      </c>
      <c r="O28" s="98">
        <f>'1.2_RAW_DataCleanse'!O28</f>
        <v>0</v>
      </c>
      <c r="P28" s="98">
        <f>'1.2_RAW_DataCleanse'!P28</f>
        <v>0</v>
      </c>
      <c r="Q28" s="98">
        <f>'1.2_RAW_DataCleanse'!Q28</f>
        <v>0</v>
      </c>
      <c r="R28" s="97">
        <f>'1.2_RAW_DataCleanse'!R28</f>
        <v>0</v>
      </c>
      <c r="T28" s="98">
        <f>'1.2_RAW_DataCleanse'!T28</f>
        <v>0</v>
      </c>
      <c r="U28" s="98">
        <f>'1.2_RAW_DataCleanse'!U28</f>
        <v>0</v>
      </c>
      <c r="V28" s="98">
        <f>'1.2_RAW_DataCleanse'!V28</f>
        <v>0</v>
      </c>
      <c r="W28" s="98">
        <f>'1.2_RAW_DataCleanse'!W28</f>
        <v>0</v>
      </c>
      <c r="X28" s="98">
        <f>'1.2_RAW_DataCleanse'!X28</f>
        <v>0</v>
      </c>
      <c r="Y28" s="97">
        <f>'1.2_RAW_DataCleanse'!Y28</f>
        <v>0</v>
      </c>
    </row>
    <row r="29" spans="1:25" ht="14" thickBot="1" x14ac:dyDescent="0.35">
      <c r="A29" s="342"/>
      <c r="B29" s="171"/>
      <c r="C29" s="170"/>
      <c r="D29" s="96"/>
      <c r="E29" s="95" t="str">
        <f t="shared" si="0"/>
        <v>Very high</v>
      </c>
      <c r="F29" s="93">
        <f>'1.2_RAW_DataCleanse'!F29</f>
        <v>0</v>
      </c>
      <c r="G29" s="93">
        <f>'1.2_RAW_DataCleanse'!G29</f>
        <v>0</v>
      </c>
      <c r="H29" s="93">
        <f>'1.2_RAW_DataCleanse'!H29</f>
        <v>0</v>
      </c>
      <c r="I29" s="93">
        <f>'1.2_RAW_DataCleanse'!I29</f>
        <v>0</v>
      </c>
      <c r="J29" s="93">
        <f>'1.2_RAW_DataCleanse'!J29</f>
        <v>0</v>
      </c>
      <c r="K29" s="92">
        <f>'1.2_RAW_DataCleanse'!K29</f>
        <v>0</v>
      </c>
      <c r="M29" s="93">
        <f>'1.2_RAW_DataCleanse'!M29</f>
        <v>0</v>
      </c>
      <c r="N29" s="93">
        <f>'1.2_RAW_DataCleanse'!N29</f>
        <v>0</v>
      </c>
      <c r="O29" s="93">
        <f>'1.2_RAW_DataCleanse'!O29</f>
        <v>0</v>
      </c>
      <c r="P29" s="93">
        <f>'1.2_RAW_DataCleanse'!P29</f>
        <v>0</v>
      </c>
      <c r="Q29" s="93">
        <f>'1.2_RAW_DataCleanse'!Q29</f>
        <v>0</v>
      </c>
      <c r="R29" s="92">
        <f>'1.2_RAW_DataCleanse'!R29</f>
        <v>0</v>
      </c>
      <c r="T29" s="93">
        <f>'1.2_RAW_DataCleanse'!T29</f>
        <v>0</v>
      </c>
      <c r="U29" s="93">
        <f>'1.2_RAW_DataCleanse'!U29</f>
        <v>0</v>
      </c>
      <c r="V29" s="93">
        <f>'1.2_RAW_DataCleanse'!V29</f>
        <v>0</v>
      </c>
      <c r="W29" s="93">
        <f>'1.2_RAW_DataCleanse'!W29</f>
        <v>0</v>
      </c>
      <c r="X29" s="93">
        <f>'1.2_RAW_DataCleanse'!X29</f>
        <v>0</v>
      </c>
      <c r="Y29" s="92">
        <f>'1.2_RAW_DataCleanse'!Y29</f>
        <v>0</v>
      </c>
    </row>
    <row r="30" spans="1:25" ht="13.5" x14ac:dyDescent="0.3">
      <c r="A30" s="341" t="str">
        <f>A26</f>
        <v>400KV Network</v>
      </c>
      <c r="B30" s="169">
        <v>6</v>
      </c>
      <c r="C30" s="168" t="s">
        <v>47</v>
      </c>
      <c r="D30" s="103" t="s">
        <v>55</v>
      </c>
      <c r="E30" s="102" t="str">
        <f t="shared" si="0"/>
        <v>Low</v>
      </c>
      <c r="F30" s="101">
        <f>'1.2_RAW_DataCleanse'!F30</f>
        <v>0</v>
      </c>
      <c r="G30" s="101">
        <f>'1.2_RAW_DataCleanse'!G30</f>
        <v>0</v>
      </c>
      <c r="H30" s="101">
        <f>'1.2_RAW_DataCleanse'!H30</f>
        <v>0</v>
      </c>
      <c r="I30" s="101">
        <f>'1.2_RAW_DataCleanse'!I30</f>
        <v>0</v>
      </c>
      <c r="J30" s="101">
        <f>'1.2_RAW_DataCleanse'!J30</f>
        <v>0</v>
      </c>
      <c r="K30" s="100">
        <f>'1.2_RAW_DataCleanse'!K30</f>
        <v>0</v>
      </c>
      <c r="M30" s="101">
        <f>'1.2_RAW_DataCleanse'!M30</f>
        <v>0</v>
      </c>
      <c r="N30" s="101">
        <f>'1.2_RAW_DataCleanse'!N30</f>
        <v>0</v>
      </c>
      <c r="O30" s="101">
        <f>'1.2_RAW_DataCleanse'!O30</f>
        <v>0</v>
      </c>
      <c r="P30" s="101">
        <f>'1.2_RAW_DataCleanse'!P30</f>
        <v>0</v>
      </c>
      <c r="Q30" s="101">
        <f>'1.2_RAW_DataCleanse'!Q30</f>
        <v>0</v>
      </c>
      <c r="R30" s="100">
        <f>'1.2_RAW_DataCleanse'!R30</f>
        <v>0</v>
      </c>
      <c r="T30" s="101">
        <f>'1.2_RAW_DataCleanse'!T30</f>
        <v>0</v>
      </c>
      <c r="U30" s="101">
        <f>'1.2_RAW_DataCleanse'!U30</f>
        <v>0</v>
      </c>
      <c r="V30" s="101">
        <f>'1.2_RAW_DataCleanse'!V30</f>
        <v>0</v>
      </c>
      <c r="W30" s="101">
        <f>'1.2_RAW_DataCleanse'!W30</f>
        <v>0</v>
      </c>
      <c r="X30" s="101">
        <f>'1.2_RAW_DataCleanse'!X30</f>
        <v>0</v>
      </c>
      <c r="Y30" s="100">
        <f>'1.2_RAW_DataCleanse'!Y30</f>
        <v>0</v>
      </c>
    </row>
    <row r="31" spans="1:25" ht="13.5" x14ac:dyDescent="0.3">
      <c r="A31" s="342"/>
      <c r="B31" s="23"/>
      <c r="C31" s="133"/>
      <c r="D31" s="31"/>
      <c r="E31" s="99" t="str">
        <f t="shared" si="0"/>
        <v>Medium</v>
      </c>
      <c r="F31" s="98">
        <f>'1.2_RAW_DataCleanse'!F31</f>
        <v>117.77350000000035</v>
      </c>
      <c r="G31" s="98">
        <f>'1.2_RAW_DataCleanse'!G31</f>
        <v>4.2008000000001289</v>
      </c>
      <c r="H31" s="98">
        <f>'1.2_RAW_DataCleanse'!H31</f>
        <v>116.30330000000026</v>
      </c>
      <c r="I31" s="98">
        <f>'1.2_RAW_DataCleanse'!I31</f>
        <v>-1.5444999999999851</v>
      </c>
      <c r="J31" s="98">
        <f>'1.2_RAW_DataCleanse'!J31</f>
        <v>0</v>
      </c>
      <c r="K31" s="97">
        <f>'1.2_RAW_DataCleanse'!K31</f>
        <v>-1.1861000000000033</v>
      </c>
      <c r="M31" s="98">
        <f>'1.2_RAW_DataCleanse'!M31</f>
        <v>117.77350000000013</v>
      </c>
      <c r="N31" s="98">
        <f>'1.2_RAW_DataCleanse'!N31</f>
        <v>1.8833999999999946</v>
      </c>
      <c r="O31" s="98">
        <f>'1.2_RAW_DataCleanse'!O31</f>
        <v>2.3173999999999637</v>
      </c>
      <c r="P31" s="98">
        <f>'1.2_RAW_DataCleanse'!P31</f>
        <v>116.30330000000015</v>
      </c>
      <c r="Q31" s="98">
        <f>'1.2_RAW_DataCleanse'!Q31</f>
        <v>-1.5444999999999851</v>
      </c>
      <c r="R31" s="97">
        <f>'1.2_RAW_DataCleanse'!R31</f>
        <v>-1.1861000000000104</v>
      </c>
      <c r="T31" s="98">
        <f>'1.2_RAW_DataCleanse'!T31</f>
        <v>117.77350000000035</v>
      </c>
      <c r="U31" s="98">
        <f>'1.2_RAW_DataCleanse'!U31</f>
        <v>2.2101999999999933</v>
      </c>
      <c r="V31" s="98">
        <f>'1.2_RAW_DataCleanse'!V31</f>
        <v>1.9906000000001427</v>
      </c>
      <c r="W31" s="98">
        <f>'1.2_RAW_DataCleanse'!W31</f>
        <v>116.30330000000026</v>
      </c>
      <c r="X31" s="98">
        <f>'1.2_RAW_DataCleanse'!X31</f>
        <v>-1.5444999999999851</v>
      </c>
      <c r="Y31" s="97">
        <f>'1.2_RAW_DataCleanse'!Y31</f>
        <v>-1.1861000000000104</v>
      </c>
    </row>
    <row r="32" spans="1:25" ht="13.5" x14ac:dyDescent="0.3">
      <c r="A32" s="342"/>
      <c r="B32" s="23"/>
      <c r="C32" s="133"/>
      <c r="D32" s="31"/>
      <c r="E32" s="99" t="str">
        <f t="shared" si="0"/>
        <v>High</v>
      </c>
      <c r="F32" s="98">
        <f>'1.2_RAW_DataCleanse'!F32</f>
        <v>0</v>
      </c>
      <c r="G32" s="98">
        <f>'1.2_RAW_DataCleanse'!G32</f>
        <v>0</v>
      </c>
      <c r="H32" s="98">
        <f>'1.2_RAW_DataCleanse'!H32</f>
        <v>0</v>
      </c>
      <c r="I32" s="98">
        <f>'1.2_RAW_DataCleanse'!I32</f>
        <v>0</v>
      </c>
      <c r="J32" s="98">
        <f>'1.2_RAW_DataCleanse'!J32</f>
        <v>0</v>
      </c>
      <c r="K32" s="97">
        <f>'1.2_RAW_DataCleanse'!K32</f>
        <v>0</v>
      </c>
      <c r="M32" s="98">
        <f>'1.2_RAW_DataCleanse'!M32</f>
        <v>0</v>
      </c>
      <c r="N32" s="98">
        <f>'1.2_RAW_DataCleanse'!N32</f>
        <v>0</v>
      </c>
      <c r="O32" s="98">
        <f>'1.2_RAW_DataCleanse'!O32</f>
        <v>0</v>
      </c>
      <c r="P32" s="98">
        <f>'1.2_RAW_DataCleanse'!P32</f>
        <v>0</v>
      </c>
      <c r="Q32" s="98">
        <f>'1.2_RAW_DataCleanse'!Q32</f>
        <v>0</v>
      </c>
      <c r="R32" s="97">
        <f>'1.2_RAW_DataCleanse'!R32</f>
        <v>0</v>
      </c>
      <c r="T32" s="98">
        <f>'1.2_RAW_DataCleanse'!T32</f>
        <v>0</v>
      </c>
      <c r="U32" s="98">
        <f>'1.2_RAW_DataCleanse'!U32</f>
        <v>0</v>
      </c>
      <c r="V32" s="98">
        <f>'1.2_RAW_DataCleanse'!V32</f>
        <v>0</v>
      </c>
      <c r="W32" s="98">
        <f>'1.2_RAW_DataCleanse'!W32</f>
        <v>0</v>
      </c>
      <c r="X32" s="98">
        <f>'1.2_RAW_DataCleanse'!X32</f>
        <v>0</v>
      </c>
      <c r="Y32" s="97">
        <f>'1.2_RAW_DataCleanse'!Y32</f>
        <v>0</v>
      </c>
    </row>
    <row r="33" spans="1:25" ht="14" thickBot="1" x14ac:dyDescent="0.35">
      <c r="A33" s="342"/>
      <c r="B33" s="171"/>
      <c r="C33" s="170"/>
      <c r="D33" s="96"/>
      <c r="E33" s="95" t="str">
        <f t="shared" si="0"/>
        <v>Very high</v>
      </c>
      <c r="F33" s="93">
        <f>'1.2_RAW_DataCleanse'!F33</f>
        <v>0</v>
      </c>
      <c r="G33" s="93">
        <f>'1.2_RAW_DataCleanse'!G33</f>
        <v>0</v>
      </c>
      <c r="H33" s="93">
        <f>'1.2_RAW_DataCleanse'!H33</f>
        <v>0</v>
      </c>
      <c r="I33" s="93">
        <f>'1.2_RAW_DataCleanse'!I33</f>
        <v>0</v>
      </c>
      <c r="J33" s="93">
        <f>'1.2_RAW_DataCleanse'!J33</f>
        <v>0</v>
      </c>
      <c r="K33" s="92">
        <f>'1.2_RAW_DataCleanse'!K33</f>
        <v>0</v>
      </c>
      <c r="M33" s="93">
        <f>'1.2_RAW_DataCleanse'!M33</f>
        <v>0</v>
      </c>
      <c r="N33" s="93">
        <f>'1.2_RAW_DataCleanse'!N33</f>
        <v>0</v>
      </c>
      <c r="O33" s="93">
        <f>'1.2_RAW_DataCleanse'!O33</f>
        <v>0</v>
      </c>
      <c r="P33" s="93">
        <f>'1.2_RAW_DataCleanse'!P33</f>
        <v>0</v>
      </c>
      <c r="Q33" s="93">
        <f>'1.2_RAW_DataCleanse'!Q33</f>
        <v>0</v>
      </c>
      <c r="R33" s="92">
        <f>'1.2_RAW_DataCleanse'!R33</f>
        <v>0</v>
      </c>
      <c r="T33" s="93">
        <f>'1.2_RAW_DataCleanse'!T33</f>
        <v>0</v>
      </c>
      <c r="U33" s="93">
        <f>'1.2_RAW_DataCleanse'!U33</f>
        <v>0</v>
      </c>
      <c r="V33" s="93">
        <f>'1.2_RAW_DataCleanse'!V33</f>
        <v>0</v>
      </c>
      <c r="W33" s="93">
        <f>'1.2_RAW_DataCleanse'!W33</f>
        <v>0</v>
      </c>
      <c r="X33" s="93">
        <f>'1.2_RAW_DataCleanse'!X33</f>
        <v>0</v>
      </c>
      <c r="Y33" s="92">
        <f>'1.2_RAW_DataCleanse'!Y33</f>
        <v>0</v>
      </c>
    </row>
    <row r="34" spans="1:25" ht="13.5" x14ac:dyDescent="0.3">
      <c r="A34" s="341" t="str">
        <f>A30</f>
        <v>400KV Network</v>
      </c>
      <c r="B34" s="169">
        <v>7</v>
      </c>
      <c r="C34" s="168" t="s">
        <v>48</v>
      </c>
      <c r="D34" s="103" t="s">
        <v>55</v>
      </c>
      <c r="E34" s="102" t="str">
        <f t="shared" si="0"/>
        <v>Low</v>
      </c>
      <c r="F34" s="101">
        <f>'1.2_RAW_DataCleanse'!F34</f>
        <v>0</v>
      </c>
      <c r="G34" s="101">
        <f>'1.2_RAW_DataCleanse'!G34</f>
        <v>0</v>
      </c>
      <c r="H34" s="101">
        <f>'1.2_RAW_DataCleanse'!H34</f>
        <v>0</v>
      </c>
      <c r="I34" s="101">
        <f>'1.2_RAW_DataCleanse'!I34</f>
        <v>0</v>
      </c>
      <c r="J34" s="101">
        <f>'1.2_RAW_DataCleanse'!J34</f>
        <v>0</v>
      </c>
      <c r="K34" s="100">
        <f>'1.2_RAW_DataCleanse'!K34</f>
        <v>0</v>
      </c>
      <c r="M34" s="101">
        <f>'1.2_RAW_DataCleanse'!M34</f>
        <v>0</v>
      </c>
      <c r="N34" s="101">
        <f>'1.2_RAW_DataCleanse'!N34</f>
        <v>0</v>
      </c>
      <c r="O34" s="101">
        <f>'1.2_RAW_DataCleanse'!O34</f>
        <v>0</v>
      </c>
      <c r="P34" s="101">
        <f>'1.2_RAW_DataCleanse'!P34</f>
        <v>0</v>
      </c>
      <c r="Q34" s="101">
        <f>'1.2_RAW_DataCleanse'!Q34</f>
        <v>0</v>
      </c>
      <c r="R34" s="100">
        <f>'1.2_RAW_DataCleanse'!R34</f>
        <v>0</v>
      </c>
      <c r="T34" s="101">
        <f>'1.2_RAW_DataCleanse'!T34</f>
        <v>0</v>
      </c>
      <c r="U34" s="101">
        <f>'1.2_RAW_DataCleanse'!U34</f>
        <v>0</v>
      </c>
      <c r="V34" s="101">
        <f>'1.2_RAW_DataCleanse'!V34</f>
        <v>0</v>
      </c>
      <c r="W34" s="101">
        <f>'1.2_RAW_DataCleanse'!W34</f>
        <v>0</v>
      </c>
      <c r="X34" s="101">
        <f>'1.2_RAW_DataCleanse'!X34</f>
        <v>0</v>
      </c>
      <c r="Y34" s="100">
        <f>'1.2_RAW_DataCleanse'!Y34</f>
        <v>0</v>
      </c>
    </row>
    <row r="35" spans="1:25" ht="13.5" x14ac:dyDescent="0.3">
      <c r="A35" s="342"/>
      <c r="B35" s="23"/>
      <c r="C35" s="133"/>
      <c r="D35" s="31"/>
      <c r="E35" s="99" t="str">
        <f t="shared" si="0"/>
        <v>Medium</v>
      </c>
      <c r="F35" s="98">
        <f>'1.2_RAW_DataCleanse'!F35</f>
        <v>14</v>
      </c>
      <c r="G35" s="98">
        <f>'1.2_RAW_DataCleanse'!G35</f>
        <v>1</v>
      </c>
      <c r="H35" s="98">
        <f>'1.2_RAW_DataCleanse'!H35</f>
        <v>3</v>
      </c>
      <c r="I35" s="98">
        <f>'1.2_RAW_DataCleanse'!I35</f>
        <v>9</v>
      </c>
      <c r="J35" s="98">
        <f>'1.2_RAW_DataCleanse'!J35</f>
        <v>2</v>
      </c>
      <c r="K35" s="97">
        <f>'1.2_RAW_DataCleanse'!K35</f>
        <v>-1</v>
      </c>
      <c r="M35" s="98">
        <f>'1.2_RAW_DataCleanse'!M35</f>
        <v>14</v>
      </c>
      <c r="N35" s="98">
        <f>'1.2_RAW_DataCleanse'!N35</f>
        <v>1</v>
      </c>
      <c r="O35" s="98">
        <f>'1.2_RAW_DataCleanse'!O35</f>
        <v>3</v>
      </c>
      <c r="P35" s="98">
        <f>'1.2_RAW_DataCleanse'!P35</f>
        <v>4</v>
      </c>
      <c r="Q35" s="98">
        <f>'1.2_RAW_DataCleanse'!Q35</f>
        <v>7</v>
      </c>
      <c r="R35" s="97">
        <f>'1.2_RAW_DataCleanse'!R35</f>
        <v>-1</v>
      </c>
      <c r="T35" s="98">
        <f>'1.2_RAW_DataCleanse'!T35</f>
        <v>14</v>
      </c>
      <c r="U35" s="98">
        <f>'1.2_RAW_DataCleanse'!U35</f>
        <v>1</v>
      </c>
      <c r="V35" s="98">
        <f>'1.2_RAW_DataCleanse'!V35</f>
        <v>3</v>
      </c>
      <c r="W35" s="98">
        <f>'1.2_RAW_DataCleanse'!W35</f>
        <v>4</v>
      </c>
      <c r="X35" s="98">
        <f>'1.2_RAW_DataCleanse'!X35</f>
        <v>7</v>
      </c>
      <c r="Y35" s="97">
        <f>'1.2_RAW_DataCleanse'!Y35</f>
        <v>-1</v>
      </c>
    </row>
    <row r="36" spans="1:25" x14ac:dyDescent="0.3">
      <c r="A36" s="342"/>
      <c r="B36" s="23"/>
      <c r="C36" s="133"/>
      <c r="D36" s="31"/>
      <c r="E36" s="99" t="str">
        <f t="shared" si="0"/>
        <v>High</v>
      </c>
      <c r="F36" s="98">
        <f>'1.2_RAW_DataCleanse'!F36</f>
        <v>0</v>
      </c>
      <c r="G36" s="98">
        <f>'1.2_RAW_DataCleanse'!G36</f>
        <v>0</v>
      </c>
      <c r="H36" s="98">
        <f>'1.2_RAW_DataCleanse'!H36</f>
        <v>0</v>
      </c>
      <c r="I36" s="98">
        <f>'1.2_RAW_DataCleanse'!I36</f>
        <v>0</v>
      </c>
      <c r="J36" s="98">
        <f>'1.2_RAW_DataCleanse'!J36</f>
        <v>0</v>
      </c>
      <c r="K36" s="97">
        <f>'1.2_RAW_DataCleanse'!K36</f>
        <v>0</v>
      </c>
      <c r="M36" s="98">
        <f>'1.2_RAW_DataCleanse'!M36</f>
        <v>0</v>
      </c>
      <c r="N36" s="98">
        <f>'1.2_RAW_DataCleanse'!N36</f>
        <v>0</v>
      </c>
      <c r="O36" s="98">
        <f>'1.2_RAW_DataCleanse'!O36</f>
        <v>0</v>
      </c>
      <c r="P36" s="98">
        <f>'1.2_RAW_DataCleanse'!P36</f>
        <v>0</v>
      </c>
      <c r="Q36" s="98">
        <f>'1.2_RAW_DataCleanse'!Q36</f>
        <v>0</v>
      </c>
      <c r="R36" s="97">
        <f>'1.2_RAW_DataCleanse'!R36</f>
        <v>0</v>
      </c>
      <c r="T36" s="98">
        <f>'1.2_RAW_DataCleanse'!T36</f>
        <v>0</v>
      </c>
      <c r="U36" s="98">
        <f>'1.2_RAW_DataCleanse'!U36</f>
        <v>0</v>
      </c>
      <c r="V36" s="98">
        <f>'1.2_RAW_DataCleanse'!V36</f>
        <v>0</v>
      </c>
      <c r="W36" s="98">
        <f>'1.2_RAW_DataCleanse'!W36</f>
        <v>0</v>
      </c>
      <c r="X36" s="98">
        <f>'1.2_RAW_DataCleanse'!X36</f>
        <v>0</v>
      </c>
      <c r="Y36" s="97">
        <f>'1.2_RAW_DataCleanse'!Y36</f>
        <v>0</v>
      </c>
    </row>
    <row r="37" spans="1:25" ht="12.75" thickBot="1" x14ac:dyDescent="0.35">
      <c r="A37" s="343"/>
      <c r="B37" s="171"/>
      <c r="C37" s="170"/>
      <c r="D37" s="96"/>
      <c r="E37" s="95" t="str">
        <f t="shared" si="0"/>
        <v>Very high</v>
      </c>
      <c r="F37" s="93">
        <f>'1.2_RAW_DataCleanse'!F37</f>
        <v>0</v>
      </c>
      <c r="G37" s="93">
        <f>'1.2_RAW_DataCleanse'!G37</f>
        <v>0</v>
      </c>
      <c r="H37" s="93">
        <f>'1.2_RAW_DataCleanse'!H37</f>
        <v>0</v>
      </c>
      <c r="I37" s="93">
        <f>'1.2_RAW_DataCleanse'!I37</f>
        <v>0</v>
      </c>
      <c r="J37" s="93">
        <f>'1.2_RAW_DataCleanse'!J37</f>
        <v>0</v>
      </c>
      <c r="K37" s="92">
        <f>'1.2_RAW_DataCleanse'!K37</f>
        <v>0</v>
      </c>
      <c r="M37" s="93">
        <f>'1.2_RAW_DataCleanse'!M37</f>
        <v>0</v>
      </c>
      <c r="N37" s="93">
        <f>'1.2_RAW_DataCleanse'!N37</f>
        <v>0</v>
      </c>
      <c r="O37" s="93">
        <f>'1.2_RAW_DataCleanse'!O37</f>
        <v>0</v>
      </c>
      <c r="P37" s="93">
        <f>'1.2_RAW_DataCleanse'!P37</f>
        <v>0</v>
      </c>
      <c r="Q37" s="93">
        <f>'1.2_RAW_DataCleanse'!Q37</f>
        <v>0</v>
      </c>
      <c r="R37" s="92">
        <f>'1.2_RAW_DataCleanse'!R37</f>
        <v>0</v>
      </c>
      <c r="T37" s="93">
        <f>'1.2_RAW_DataCleanse'!T37</f>
        <v>0</v>
      </c>
      <c r="U37" s="93">
        <f>'1.2_RAW_DataCleanse'!U37</f>
        <v>0</v>
      </c>
      <c r="V37" s="93">
        <f>'1.2_RAW_DataCleanse'!V37</f>
        <v>0</v>
      </c>
      <c r="W37" s="93">
        <f>'1.2_RAW_DataCleanse'!W37</f>
        <v>0</v>
      </c>
      <c r="X37" s="93">
        <f>'1.2_RAW_DataCleanse'!X37</f>
        <v>0</v>
      </c>
      <c r="Y37" s="92">
        <f>'1.2_RAW_DataCleanse'!Y37</f>
        <v>0</v>
      </c>
    </row>
    <row r="38" spans="1:25" x14ac:dyDescent="0.3">
      <c r="A38" s="344" t="s">
        <v>38</v>
      </c>
      <c r="B38" s="169">
        <v>1</v>
      </c>
      <c r="C38" s="168" t="s">
        <v>42</v>
      </c>
      <c r="D38" s="103" t="s">
        <v>55</v>
      </c>
      <c r="E38" s="102" t="str">
        <f t="shared" si="0"/>
        <v>Low</v>
      </c>
      <c r="F38" s="101">
        <f>'1.2_RAW_DataCleanse'!F38</f>
        <v>0</v>
      </c>
      <c r="G38" s="101">
        <f>'1.2_RAW_DataCleanse'!G38</f>
        <v>0</v>
      </c>
      <c r="H38" s="101">
        <f>'1.2_RAW_DataCleanse'!H38</f>
        <v>0</v>
      </c>
      <c r="I38" s="101">
        <f>'1.2_RAW_DataCleanse'!I38</f>
        <v>0</v>
      </c>
      <c r="J38" s="101">
        <f>'1.2_RAW_DataCleanse'!J38</f>
        <v>0</v>
      </c>
      <c r="K38" s="100">
        <f>'1.2_RAW_DataCleanse'!K38</f>
        <v>0</v>
      </c>
      <c r="M38" s="101">
        <f>'1.2_RAW_DataCleanse'!M38</f>
        <v>0</v>
      </c>
      <c r="N38" s="101">
        <f>'1.2_RAW_DataCleanse'!N38</f>
        <v>0</v>
      </c>
      <c r="O38" s="101">
        <f>'1.2_RAW_DataCleanse'!O38</f>
        <v>0</v>
      </c>
      <c r="P38" s="101">
        <f>'1.2_RAW_DataCleanse'!P38</f>
        <v>0</v>
      </c>
      <c r="Q38" s="101">
        <f>'1.2_RAW_DataCleanse'!Q38</f>
        <v>0</v>
      </c>
      <c r="R38" s="100">
        <f>'1.2_RAW_DataCleanse'!R38</f>
        <v>0</v>
      </c>
      <c r="T38" s="101">
        <f>'1.2_RAW_DataCleanse'!T38</f>
        <v>0</v>
      </c>
      <c r="U38" s="101">
        <f>'1.2_RAW_DataCleanse'!U38</f>
        <v>0</v>
      </c>
      <c r="V38" s="101">
        <f>'1.2_RAW_DataCleanse'!V38</f>
        <v>0</v>
      </c>
      <c r="W38" s="101">
        <f>'1.2_RAW_DataCleanse'!W38</f>
        <v>0</v>
      </c>
      <c r="X38" s="101">
        <f>'1.2_RAW_DataCleanse'!X38</f>
        <v>0</v>
      </c>
      <c r="Y38" s="100">
        <f>'1.2_RAW_DataCleanse'!Y38</f>
        <v>0</v>
      </c>
    </row>
    <row r="39" spans="1:25" x14ac:dyDescent="0.3">
      <c r="A39" s="345"/>
      <c r="B39" s="23"/>
      <c r="C39" s="133"/>
      <c r="D39" s="31"/>
      <c r="E39" s="99" t="str">
        <f t="shared" si="0"/>
        <v>Medium</v>
      </c>
      <c r="F39" s="98">
        <f>'1.2_RAW_DataCleanse'!F39</f>
        <v>12</v>
      </c>
      <c r="G39" s="98">
        <f>'1.2_RAW_DataCleanse'!G39</f>
        <v>13</v>
      </c>
      <c r="H39" s="98">
        <f>'1.2_RAW_DataCleanse'!H39</f>
        <v>0</v>
      </c>
      <c r="I39" s="98">
        <f>'1.2_RAW_DataCleanse'!I39</f>
        <v>0</v>
      </c>
      <c r="J39" s="98">
        <f>'1.2_RAW_DataCleanse'!J39</f>
        <v>0</v>
      </c>
      <c r="K39" s="97">
        <f>'1.2_RAW_DataCleanse'!K39</f>
        <v>-1</v>
      </c>
      <c r="M39" s="98">
        <f>'1.2_RAW_DataCleanse'!M39</f>
        <v>14</v>
      </c>
      <c r="N39" s="98">
        <f>'1.2_RAW_DataCleanse'!N39</f>
        <v>14</v>
      </c>
      <c r="O39" s="98">
        <f>'1.2_RAW_DataCleanse'!O39</f>
        <v>0</v>
      </c>
      <c r="P39" s="98">
        <f>'1.2_RAW_DataCleanse'!P39</f>
        <v>1</v>
      </c>
      <c r="Q39" s="98">
        <f>'1.2_RAW_DataCleanse'!Q39</f>
        <v>0</v>
      </c>
      <c r="R39" s="97">
        <f>'1.2_RAW_DataCleanse'!R39</f>
        <v>-1</v>
      </c>
      <c r="T39" s="98">
        <f>'1.2_RAW_DataCleanse'!T39</f>
        <v>12</v>
      </c>
      <c r="U39" s="98">
        <f>'1.2_RAW_DataCleanse'!U39</f>
        <v>13</v>
      </c>
      <c r="V39" s="98">
        <f>'1.2_RAW_DataCleanse'!V39</f>
        <v>0</v>
      </c>
      <c r="W39" s="98">
        <f>'1.2_RAW_DataCleanse'!W39</f>
        <v>0</v>
      </c>
      <c r="X39" s="98">
        <f>'1.2_RAW_DataCleanse'!X39</f>
        <v>0</v>
      </c>
      <c r="Y39" s="97">
        <f>'1.2_RAW_DataCleanse'!Y39</f>
        <v>-1</v>
      </c>
    </row>
    <row r="40" spans="1:25" x14ac:dyDescent="0.3">
      <c r="A40" s="345"/>
      <c r="B40" s="23"/>
      <c r="C40" s="133"/>
      <c r="D40" s="31"/>
      <c r="E40" s="99" t="str">
        <f t="shared" si="0"/>
        <v>High</v>
      </c>
      <c r="F40" s="98">
        <f>'1.2_RAW_DataCleanse'!F40</f>
        <v>1</v>
      </c>
      <c r="G40" s="98">
        <f>'1.2_RAW_DataCleanse'!G40</f>
        <v>1</v>
      </c>
      <c r="H40" s="98">
        <f>'1.2_RAW_DataCleanse'!H40</f>
        <v>0</v>
      </c>
      <c r="I40" s="98">
        <f>'1.2_RAW_DataCleanse'!I40</f>
        <v>0</v>
      </c>
      <c r="J40" s="98">
        <f>'1.2_RAW_DataCleanse'!J40</f>
        <v>0</v>
      </c>
      <c r="K40" s="97">
        <f>'1.2_RAW_DataCleanse'!K40</f>
        <v>0</v>
      </c>
      <c r="M40" s="98">
        <f>'1.2_RAW_DataCleanse'!M40</f>
        <v>-1</v>
      </c>
      <c r="N40" s="98">
        <f>'1.2_RAW_DataCleanse'!N40</f>
        <v>-1</v>
      </c>
      <c r="O40" s="98">
        <f>'1.2_RAW_DataCleanse'!O40</f>
        <v>0</v>
      </c>
      <c r="P40" s="98">
        <f>'1.2_RAW_DataCleanse'!P40</f>
        <v>0</v>
      </c>
      <c r="Q40" s="98">
        <f>'1.2_RAW_DataCleanse'!Q40</f>
        <v>0</v>
      </c>
      <c r="R40" s="97">
        <f>'1.2_RAW_DataCleanse'!R40</f>
        <v>0</v>
      </c>
      <c r="T40" s="98">
        <f>'1.2_RAW_DataCleanse'!T40</f>
        <v>1</v>
      </c>
      <c r="U40" s="98">
        <f>'1.2_RAW_DataCleanse'!U40</f>
        <v>1</v>
      </c>
      <c r="V40" s="98">
        <f>'1.2_RAW_DataCleanse'!V40</f>
        <v>0</v>
      </c>
      <c r="W40" s="98">
        <f>'1.2_RAW_DataCleanse'!W40</f>
        <v>0</v>
      </c>
      <c r="X40" s="98">
        <f>'1.2_RAW_DataCleanse'!X40</f>
        <v>0</v>
      </c>
      <c r="Y40" s="97">
        <f>'1.2_RAW_DataCleanse'!Y40</f>
        <v>0</v>
      </c>
    </row>
    <row r="41" spans="1:25" ht="12.75" thickBot="1" x14ac:dyDescent="0.35">
      <c r="A41" s="345"/>
      <c r="B41" s="171"/>
      <c r="C41" s="170"/>
      <c r="D41" s="96"/>
      <c r="E41" s="95" t="str">
        <f t="shared" si="0"/>
        <v>Very high</v>
      </c>
      <c r="F41" s="93">
        <f>'1.2_RAW_DataCleanse'!F41</f>
        <v>0</v>
      </c>
      <c r="G41" s="93">
        <f>'1.2_RAW_DataCleanse'!G41</f>
        <v>0</v>
      </c>
      <c r="H41" s="93">
        <f>'1.2_RAW_DataCleanse'!H41</f>
        <v>0</v>
      </c>
      <c r="I41" s="93">
        <f>'1.2_RAW_DataCleanse'!I41</f>
        <v>0</v>
      </c>
      <c r="J41" s="93">
        <f>'1.2_RAW_DataCleanse'!J41</f>
        <v>0</v>
      </c>
      <c r="K41" s="92">
        <f>'1.2_RAW_DataCleanse'!K41</f>
        <v>0</v>
      </c>
      <c r="M41" s="93">
        <f>'1.2_RAW_DataCleanse'!M41</f>
        <v>0</v>
      </c>
      <c r="N41" s="93">
        <f>'1.2_RAW_DataCleanse'!N41</f>
        <v>0</v>
      </c>
      <c r="O41" s="93">
        <f>'1.2_RAW_DataCleanse'!O41</f>
        <v>0</v>
      </c>
      <c r="P41" s="93">
        <f>'1.2_RAW_DataCleanse'!P41</f>
        <v>0</v>
      </c>
      <c r="Q41" s="93">
        <f>'1.2_RAW_DataCleanse'!Q41</f>
        <v>0</v>
      </c>
      <c r="R41" s="92">
        <f>'1.2_RAW_DataCleanse'!R41</f>
        <v>0</v>
      </c>
      <c r="T41" s="93">
        <f>'1.2_RAW_DataCleanse'!T41</f>
        <v>0</v>
      </c>
      <c r="U41" s="93">
        <f>'1.2_RAW_DataCleanse'!U41</f>
        <v>0</v>
      </c>
      <c r="V41" s="93">
        <f>'1.2_RAW_DataCleanse'!V41</f>
        <v>0</v>
      </c>
      <c r="W41" s="93">
        <f>'1.2_RAW_DataCleanse'!W41</f>
        <v>0</v>
      </c>
      <c r="X41" s="93">
        <f>'1.2_RAW_DataCleanse'!X41</f>
        <v>0</v>
      </c>
      <c r="Y41" s="92">
        <f>'1.2_RAW_DataCleanse'!Y41</f>
        <v>0</v>
      </c>
    </row>
    <row r="42" spans="1:25" x14ac:dyDescent="0.3">
      <c r="A42" s="346" t="str">
        <f>A38</f>
        <v>275KV Network</v>
      </c>
      <c r="B42" s="169">
        <v>2</v>
      </c>
      <c r="C42" s="168" t="s">
        <v>43</v>
      </c>
      <c r="D42" s="103" t="s">
        <v>58</v>
      </c>
      <c r="E42" s="102" t="str">
        <f t="shared" si="0"/>
        <v>Low</v>
      </c>
      <c r="F42" s="101">
        <f>'1.2_RAW_DataCleanse'!F42</f>
        <v>0</v>
      </c>
      <c r="G42" s="101">
        <f>'1.2_RAW_DataCleanse'!G42</f>
        <v>0</v>
      </c>
      <c r="H42" s="101">
        <f>'1.2_RAW_DataCleanse'!H42</f>
        <v>0</v>
      </c>
      <c r="I42" s="101">
        <f>'1.2_RAW_DataCleanse'!I42</f>
        <v>0</v>
      </c>
      <c r="J42" s="101">
        <f>'1.2_RAW_DataCleanse'!J42</f>
        <v>0</v>
      </c>
      <c r="K42" s="100">
        <f>'1.2_RAW_DataCleanse'!K42</f>
        <v>0</v>
      </c>
      <c r="M42" s="101">
        <f>'1.2_RAW_DataCleanse'!M42</f>
        <v>0</v>
      </c>
      <c r="N42" s="101">
        <f>'1.2_RAW_DataCleanse'!N42</f>
        <v>0</v>
      </c>
      <c r="O42" s="101">
        <f>'1.2_RAW_DataCleanse'!O42</f>
        <v>0</v>
      </c>
      <c r="P42" s="101">
        <f>'1.2_RAW_DataCleanse'!P42</f>
        <v>0</v>
      </c>
      <c r="Q42" s="101">
        <f>'1.2_RAW_DataCleanse'!Q42</f>
        <v>0</v>
      </c>
      <c r="R42" s="100">
        <f>'1.2_RAW_DataCleanse'!R42</f>
        <v>0</v>
      </c>
      <c r="T42" s="101">
        <f>'1.2_RAW_DataCleanse'!T42</f>
        <v>0</v>
      </c>
      <c r="U42" s="101">
        <f>'1.2_RAW_DataCleanse'!U42</f>
        <v>0</v>
      </c>
      <c r="V42" s="101">
        <f>'1.2_RAW_DataCleanse'!V42</f>
        <v>0</v>
      </c>
      <c r="W42" s="101">
        <f>'1.2_RAW_DataCleanse'!W42</f>
        <v>0</v>
      </c>
      <c r="X42" s="101">
        <f>'1.2_RAW_DataCleanse'!X42</f>
        <v>0</v>
      </c>
      <c r="Y42" s="100">
        <f>'1.2_RAW_DataCleanse'!Y42</f>
        <v>0</v>
      </c>
    </row>
    <row r="43" spans="1:25" x14ac:dyDescent="0.3">
      <c r="A43" s="345"/>
      <c r="B43" s="23"/>
      <c r="C43" s="133"/>
      <c r="D43" s="31"/>
      <c r="E43" s="99" t="str">
        <f t="shared" si="0"/>
        <v>Medium</v>
      </c>
      <c r="F43" s="98">
        <f>'1.2_RAW_DataCleanse'!F43</f>
        <v>10</v>
      </c>
      <c r="G43" s="98">
        <f>'1.2_RAW_DataCleanse'!G43</f>
        <v>14</v>
      </c>
      <c r="H43" s="98">
        <f>'1.2_RAW_DataCleanse'!H43</f>
        <v>0</v>
      </c>
      <c r="I43" s="98">
        <f>'1.2_RAW_DataCleanse'!I43</f>
        <v>-3</v>
      </c>
      <c r="J43" s="98">
        <f>'1.2_RAW_DataCleanse'!J43</f>
        <v>0</v>
      </c>
      <c r="K43" s="97">
        <f>'1.2_RAW_DataCleanse'!K43</f>
        <v>-1</v>
      </c>
      <c r="M43" s="98">
        <f>'1.2_RAW_DataCleanse'!M43</f>
        <v>10</v>
      </c>
      <c r="N43" s="98">
        <f>'1.2_RAW_DataCleanse'!N43</f>
        <v>14</v>
      </c>
      <c r="O43" s="98">
        <f>'1.2_RAW_DataCleanse'!O43</f>
        <v>0</v>
      </c>
      <c r="P43" s="98">
        <f>'1.2_RAW_DataCleanse'!P43</f>
        <v>-3</v>
      </c>
      <c r="Q43" s="98">
        <f>'1.2_RAW_DataCleanse'!Q43</f>
        <v>0</v>
      </c>
      <c r="R43" s="97">
        <f>'1.2_RAW_DataCleanse'!R43</f>
        <v>-1</v>
      </c>
      <c r="T43" s="98">
        <f>'1.2_RAW_DataCleanse'!T43</f>
        <v>10</v>
      </c>
      <c r="U43" s="98">
        <f>'1.2_RAW_DataCleanse'!U43</f>
        <v>14</v>
      </c>
      <c r="V43" s="98">
        <f>'1.2_RAW_DataCleanse'!V43</f>
        <v>0</v>
      </c>
      <c r="W43" s="98">
        <f>'1.2_RAW_DataCleanse'!W43</f>
        <v>-3</v>
      </c>
      <c r="X43" s="98">
        <f>'1.2_RAW_DataCleanse'!X43</f>
        <v>0</v>
      </c>
      <c r="Y43" s="97">
        <f>'1.2_RAW_DataCleanse'!Y43</f>
        <v>-1</v>
      </c>
    </row>
    <row r="44" spans="1:25" x14ac:dyDescent="0.3">
      <c r="A44" s="345"/>
      <c r="B44" s="23"/>
      <c r="C44" s="133"/>
      <c r="D44" s="31"/>
      <c r="E44" s="99" t="str">
        <f t="shared" si="0"/>
        <v>High</v>
      </c>
      <c r="F44" s="98">
        <f>'1.2_RAW_DataCleanse'!F44</f>
        <v>2</v>
      </c>
      <c r="G44" s="98">
        <f>'1.2_RAW_DataCleanse'!G44</f>
        <v>0</v>
      </c>
      <c r="H44" s="98">
        <f>'1.2_RAW_DataCleanse'!H44</f>
        <v>0</v>
      </c>
      <c r="I44" s="98">
        <f>'1.2_RAW_DataCleanse'!I44</f>
        <v>2</v>
      </c>
      <c r="J44" s="98">
        <f>'1.2_RAW_DataCleanse'!J44</f>
        <v>0</v>
      </c>
      <c r="K44" s="97">
        <f>'1.2_RAW_DataCleanse'!K44</f>
        <v>0</v>
      </c>
      <c r="M44" s="98">
        <f>'1.2_RAW_DataCleanse'!M44</f>
        <v>2</v>
      </c>
      <c r="N44" s="98">
        <f>'1.2_RAW_DataCleanse'!N44</f>
        <v>0</v>
      </c>
      <c r="O44" s="98">
        <f>'1.2_RAW_DataCleanse'!O44</f>
        <v>0</v>
      </c>
      <c r="P44" s="98">
        <f>'1.2_RAW_DataCleanse'!P44</f>
        <v>2</v>
      </c>
      <c r="Q44" s="98">
        <f>'1.2_RAW_DataCleanse'!Q44</f>
        <v>0</v>
      </c>
      <c r="R44" s="97">
        <f>'1.2_RAW_DataCleanse'!R44</f>
        <v>0</v>
      </c>
      <c r="T44" s="98">
        <f>'1.2_RAW_DataCleanse'!T44</f>
        <v>2</v>
      </c>
      <c r="U44" s="98">
        <f>'1.2_RAW_DataCleanse'!U44</f>
        <v>0</v>
      </c>
      <c r="V44" s="98">
        <f>'1.2_RAW_DataCleanse'!V44</f>
        <v>0</v>
      </c>
      <c r="W44" s="98">
        <f>'1.2_RAW_DataCleanse'!W44</f>
        <v>2</v>
      </c>
      <c r="X44" s="98">
        <f>'1.2_RAW_DataCleanse'!X44</f>
        <v>0</v>
      </c>
      <c r="Y44" s="97">
        <f>'1.2_RAW_DataCleanse'!Y44</f>
        <v>0</v>
      </c>
    </row>
    <row r="45" spans="1:25" ht="12.75" thickBot="1" x14ac:dyDescent="0.35">
      <c r="A45" s="345"/>
      <c r="B45" s="171"/>
      <c r="C45" s="170"/>
      <c r="D45" s="96"/>
      <c r="E45" s="95" t="str">
        <f t="shared" si="0"/>
        <v>Very high</v>
      </c>
      <c r="F45" s="93">
        <f>'1.2_RAW_DataCleanse'!F45</f>
        <v>0</v>
      </c>
      <c r="G45" s="93">
        <f>'1.2_RAW_DataCleanse'!G45</f>
        <v>0</v>
      </c>
      <c r="H45" s="93">
        <f>'1.2_RAW_DataCleanse'!H45</f>
        <v>0</v>
      </c>
      <c r="I45" s="93">
        <f>'1.2_RAW_DataCleanse'!I45</f>
        <v>0</v>
      </c>
      <c r="J45" s="93">
        <f>'1.2_RAW_DataCleanse'!J45</f>
        <v>0</v>
      </c>
      <c r="K45" s="92">
        <f>'1.2_RAW_DataCleanse'!K45</f>
        <v>0</v>
      </c>
      <c r="M45" s="93">
        <f>'1.2_RAW_DataCleanse'!M45</f>
        <v>0</v>
      </c>
      <c r="N45" s="93">
        <f>'1.2_RAW_DataCleanse'!N45</f>
        <v>0</v>
      </c>
      <c r="O45" s="93">
        <f>'1.2_RAW_DataCleanse'!O45</f>
        <v>0</v>
      </c>
      <c r="P45" s="93">
        <f>'1.2_RAW_DataCleanse'!P45</f>
        <v>0</v>
      </c>
      <c r="Q45" s="93">
        <f>'1.2_RAW_DataCleanse'!Q45</f>
        <v>0</v>
      </c>
      <c r="R45" s="92">
        <f>'1.2_RAW_DataCleanse'!R45</f>
        <v>0</v>
      </c>
      <c r="T45" s="93">
        <f>'1.2_RAW_DataCleanse'!T45</f>
        <v>0</v>
      </c>
      <c r="U45" s="93">
        <f>'1.2_RAW_DataCleanse'!U45</f>
        <v>0</v>
      </c>
      <c r="V45" s="93">
        <f>'1.2_RAW_DataCleanse'!V45</f>
        <v>0</v>
      </c>
      <c r="W45" s="93">
        <f>'1.2_RAW_DataCleanse'!W45</f>
        <v>0</v>
      </c>
      <c r="X45" s="93">
        <f>'1.2_RAW_DataCleanse'!X45</f>
        <v>0</v>
      </c>
      <c r="Y45" s="92">
        <f>'1.2_RAW_DataCleanse'!Y45</f>
        <v>0</v>
      </c>
    </row>
    <row r="46" spans="1:25" x14ac:dyDescent="0.3">
      <c r="A46" s="346" t="str">
        <f>A42</f>
        <v>275KV Network</v>
      </c>
      <c r="B46" s="169">
        <v>3</v>
      </c>
      <c r="C46" s="168" t="s">
        <v>44</v>
      </c>
      <c r="D46" s="103" t="s">
        <v>58</v>
      </c>
      <c r="E46" s="102" t="str">
        <f t="shared" ref="E46:E77" si="1">E42</f>
        <v>Low</v>
      </c>
      <c r="F46" s="101">
        <f>'1.2_RAW_DataCleanse'!F46</f>
        <v>0</v>
      </c>
      <c r="G46" s="101">
        <f>'1.2_RAW_DataCleanse'!G46</f>
        <v>0</v>
      </c>
      <c r="H46" s="101">
        <f>'1.2_RAW_DataCleanse'!H46</f>
        <v>0</v>
      </c>
      <c r="I46" s="101">
        <f>'1.2_RAW_DataCleanse'!I46</f>
        <v>0</v>
      </c>
      <c r="J46" s="101">
        <f>'1.2_RAW_DataCleanse'!J46</f>
        <v>0</v>
      </c>
      <c r="K46" s="100">
        <f>'1.2_RAW_DataCleanse'!K46</f>
        <v>0</v>
      </c>
      <c r="M46" s="101">
        <f>'1.2_RAW_DataCleanse'!M46</f>
        <v>0</v>
      </c>
      <c r="N46" s="101">
        <f>'1.2_RAW_DataCleanse'!N46</f>
        <v>0</v>
      </c>
      <c r="O46" s="101">
        <f>'1.2_RAW_DataCleanse'!O46</f>
        <v>0</v>
      </c>
      <c r="P46" s="101">
        <f>'1.2_RAW_DataCleanse'!P46</f>
        <v>0</v>
      </c>
      <c r="Q46" s="101">
        <f>'1.2_RAW_DataCleanse'!Q46</f>
        <v>0</v>
      </c>
      <c r="R46" s="100">
        <f>'1.2_RAW_DataCleanse'!R46</f>
        <v>0</v>
      </c>
      <c r="T46" s="101">
        <f>'1.2_RAW_DataCleanse'!T46</f>
        <v>0</v>
      </c>
      <c r="U46" s="101">
        <f>'1.2_RAW_DataCleanse'!U46</f>
        <v>0</v>
      </c>
      <c r="V46" s="101">
        <f>'1.2_RAW_DataCleanse'!V46</f>
        <v>0</v>
      </c>
      <c r="W46" s="101">
        <f>'1.2_RAW_DataCleanse'!W46</f>
        <v>0</v>
      </c>
      <c r="X46" s="101">
        <f>'1.2_RAW_DataCleanse'!X46</f>
        <v>0</v>
      </c>
      <c r="Y46" s="100">
        <f>'1.2_RAW_DataCleanse'!Y46</f>
        <v>0</v>
      </c>
    </row>
    <row r="47" spans="1:25" x14ac:dyDescent="0.3">
      <c r="A47" s="345"/>
      <c r="B47" s="23"/>
      <c r="C47" s="133"/>
      <c r="D47" s="31"/>
      <c r="E47" s="99" t="str">
        <f t="shared" si="1"/>
        <v>Medium</v>
      </c>
      <c r="F47" s="98">
        <f>'1.2_RAW_DataCleanse'!F47</f>
        <v>1</v>
      </c>
      <c r="G47" s="98">
        <f>'1.2_RAW_DataCleanse'!G47</f>
        <v>0</v>
      </c>
      <c r="H47" s="98">
        <f>'1.2_RAW_DataCleanse'!H47</f>
        <v>0</v>
      </c>
      <c r="I47" s="98">
        <f>'1.2_RAW_DataCleanse'!I47</f>
        <v>1</v>
      </c>
      <c r="J47" s="98">
        <f>'1.2_RAW_DataCleanse'!J47</f>
        <v>0</v>
      </c>
      <c r="K47" s="97">
        <f>'1.2_RAW_DataCleanse'!K47</f>
        <v>0</v>
      </c>
      <c r="M47" s="98">
        <f>'1.2_RAW_DataCleanse'!M47</f>
        <v>1</v>
      </c>
      <c r="N47" s="98">
        <f>'1.2_RAW_DataCleanse'!N47</f>
        <v>0</v>
      </c>
      <c r="O47" s="98">
        <f>'1.2_RAW_DataCleanse'!O47</f>
        <v>0</v>
      </c>
      <c r="P47" s="98">
        <f>'1.2_RAW_DataCleanse'!P47</f>
        <v>1</v>
      </c>
      <c r="Q47" s="98">
        <f>'1.2_RAW_DataCleanse'!Q47</f>
        <v>0</v>
      </c>
      <c r="R47" s="97">
        <f>'1.2_RAW_DataCleanse'!R47</f>
        <v>0</v>
      </c>
      <c r="T47" s="98">
        <f>'1.2_RAW_DataCleanse'!T47</f>
        <v>1</v>
      </c>
      <c r="U47" s="98">
        <f>'1.2_RAW_DataCleanse'!U47</f>
        <v>0</v>
      </c>
      <c r="V47" s="98">
        <f>'1.2_RAW_DataCleanse'!V47</f>
        <v>0</v>
      </c>
      <c r="W47" s="98">
        <f>'1.2_RAW_DataCleanse'!W47</f>
        <v>1</v>
      </c>
      <c r="X47" s="98">
        <f>'1.2_RAW_DataCleanse'!X47</f>
        <v>0</v>
      </c>
      <c r="Y47" s="97">
        <f>'1.2_RAW_DataCleanse'!Y47</f>
        <v>0</v>
      </c>
    </row>
    <row r="48" spans="1:25" x14ac:dyDescent="0.3">
      <c r="A48" s="345"/>
      <c r="B48" s="23"/>
      <c r="C48" s="133"/>
      <c r="D48" s="31"/>
      <c r="E48" s="99" t="str">
        <f t="shared" si="1"/>
        <v>High</v>
      </c>
      <c r="F48" s="98">
        <f>'1.2_RAW_DataCleanse'!F48</f>
        <v>0</v>
      </c>
      <c r="G48" s="98">
        <f>'1.2_RAW_DataCleanse'!G48</f>
        <v>0</v>
      </c>
      <c r="H48" s="98">
        <f>'1.2_RAW_DataCleanse'!H48</f>
        <v>0</v>
      </c>
      <c r="I48" s="98">
        <f>'1.2_RAW_DataCleanse'!I48</f>
        <v>0</v>
      </c>
      <c r="J48" s="98">
        <f>'1.2_RAW_DataCleanse'!J48</f>
        <v>0</v>
      </c>
      <c r="K48" s="97">
        <f>'1.2_RAW_DataCleanse'!K48</f>
        <v>0</v>
      </c>
      <c r="M48" s="98">
        <f>'1.2_RAW_DataCleanse'!M48</f>
        <v>0</v>
      </c>
      <c r="N48" s="98">
        <f>'1.2_RAW_DataCleanse'!N48</f>
        <v>0</v>
      </c>
      <c r="O48" s="98">
        <f>'1.2_RAW_DataCleanse'!O48</f>
        <v>0</v>
      </c>
      <c r="P48" s="98">
        <f>'1.2_RAW_DataCleanse'!P48</f>
        <v>0</v>
      </c>
      <c r="Q48" s="98">
        <f>'1.2_RAW_DataCleanse'!Q48</f>
        <v>0</v>
      </c>
      <c r="R48" s="97">
        <f>'1.2_RAW_DataCleanse'!R48</f>
        <v>0</v>
      </c>
      <c r="T48" s="98">
        <f>'1.2_RAW_DataCleanse'!T48</f>
        <v>0</v>
      </c>
      <c r="U48" s="98">
        <f>'1.2_RAW_DataCleanse'!U48</f>
        <v>0</v>
      </c>
      <c r="V48" s="98">
        <f>'1.2_RAW_DataCleanse'!V48</f>
        <v>0</v>
      </c>
      <c r="W48" s="98">
        <f>'1.2_RAW_DataCleanse'!W48</f>
        <v>0</v>
      </c>
      <c r="X48" s="98">
        <f>'1.2_RAW_DataCleanse'!X48</f>
        <v>0</v>
      </c>
      <c r="Y48" s="97">
        <f>'1.2_RAW_DataCleanse'!Y48</f>
        <v>0</v>
      </c>
    </row>
    <row r="49" spans="1:25" ht="12.75" thickBot="1" x14ac:dyDescent="0.35">
      <c r="A49" s="345"/>
      <c r="B49" s="171"/>
      <c r="C49" s="170"/>
      <c r="D49" s="96"/>
      <c r="E49" s="95" t="str">
        <f t="shared" si="1"/>
        <v>Very high</v>
      </c>
      <c r="F49" s="93">
        <f>'1.2_RAW_DataCleanse'!F49</f>
        <v>0</v>
      </c>
      <c r="G49" s="93">
        <f>'1.2_RAW_DataCleanse'!G49</f>
        <v>0</v>
      </c>
      <c r="H49" s="93">
        <f>'1.2_RAW_DataCleanse'!H49</f>
        <v>0</v>
      </c>
      <c r="I49" s="93">
        <f>'1.2_RAW_DataCleanse'!I49</f>
        <v>0</v>
      </c>
      <c r="J49" s="93">
        <f>'1.2_RAW_DataCleanse'!J49</f>
        <v>0</v>
      </c>
      <c r="K49" s="92">
        <f>'1.2_RAW_DataCleanse'!K49</f>
        <v>0</v>
      </c>
      <c r="M49" s="93">
        <f>'1.2_RAW_DataCleanse'!M49</f>
        <v>0</v>
      </c>
      <c r="N49" s="93">
        <f>'1.2_RAW_DataCleanse'!N49</f>
        <v>0</v>
      </c>
      <c r="O49" s="93">
        <f>'1.2_RAW_DataCleanse'!O49</f>
        <v>0</v>
      </c>
      <c r="P49" s="93">
        <f>'1.2_RAW_DataCleanse'!P49</f>
        <v>0</v>
      </c>
      <c r="Q49" s="93">
        <f>'1.2_RAW_DataCleanse'!Q49</f>
        <v>0</v>
      </c>
      <c r="R49" s="92">
        <f>'1.2_RAW_DataCleanse'!R49</f>
        <v>0</v>
      </c>
      <c r="T49" s="93">
        <f>'1.2_RAW_DataCleanse'!T49</f>
        <v>0</v>
      </c>
      <c r="U49" s="93">
        <f>'1.2_RAW_DataCleanse'!U49</f>
        <v>0</v>
      </c>
      <c r="V49" s="93">
        <f>'1.2_RAW_DataCleanse'!V49</f>
        <v>0</v>
      </c>
      <c r="W49" s="93">
        <f>'1.2_RAW_DataCleanse'!W49</f>
        <v>0</v>
      </c>
      <c r="X49" s="93">
        <f>'1.2_RAW_DataCleanse'!X49</f>
        <v>0</v>
      </c>
      <c r="Y49" s="92">
        <f>'1.2_RAW_DataCleanse'!Y49</f>
        <v>0</v>
      </c>
    </row>
    <row r="50" spans="1:25" x14ac:dyDescent="0.3">
      <c r="A50" s="346" t="str">
        <f>A46</f>
        <v>275KV Network</v>
      </c>
      <c r="B50" s="169">
        <v>4</v>
      </c>
      <c r="C50" s="168" t="s">
        <v>45</v>
      </c>
      <c r="D50" s="103" t="s">
        <v>58</v>
      </c>
      <c r="E50" s="102" t="str">
        <f t="shared" si="1"/>
        <v>Low</v>
      </c>
      <c r="F50" s="101">
        <f>'1.2_RAW_DataCleanse'!F50</f>
        <v>-4.9637000000000029</v>
      </c>
      <c r="G50" s="101">
        <f>'1.2_RAW_DataCleanse'!G50</f>
        <v>-4.9637000000000029</v>
      </c>
      <c r="H50" s="101">
        <f>'1.2_RAW_DataCleanse'!H50</f>
        <v>0</v>
      </c>
      <c r="I50" s="101">
        <f>'1.2_RAW_DataCleanse'!I50</f>
        <v>0</v>
      </c>
      <c r="J50" s="101">
        <f>'1.2_RAW_DataCleanse'!J50</f>
        <v>0</v>
      </c>
      <c r="K50" s="100">
        <f>'1.2_RAW_DataCleanse'!K50</f>
        <v>0</v>
      </c>
      <c r="M50" s="101">
        <f>'1.2_RAW_DataCleanse'!M50</f>
        <v>-4.9637000000000029</v>
      </c>
      <c r="N50" s="101">
        <f>'1.2_RAW_DataCleanse'!N50</f>
        <v>-4.9637000000000029</v>
      </c>
      <c r="O50" s="101">
        <f>'1.2_RAW_DataCleanse'!O50</f>
        <v>0</v>
      </c>
      <c r="P50" s="101">
        <f>'1.2_RAW_DataCleanse'!P50</f>
        <v>0</v>
      </c>
      <c r="Q50" s="101">
        <f>'1.2_RAW_DataCleanse'!Q50</f>
        <v>0</v>
      </c>
      <c r="R50" s="100">
        <f>'1.2_RAW_DataCleanse'!R50</f>
        <v>0</v>
      </c>
      <c r="T50" s="101">
        <f>'1.2_RAW_DataCleanse'!T50</f>
        <v>-4.9637000000000029</v>
      </c>
      <c r="U50" s="101">
        <f>'1.2_RAW_DataCleanse'!U50</f>
        <v>-4.9637000000000029</v>
      </c>
      <c r="V50" s="101">
        <f>'1.2_RAW_DataCleanse'!V50</f>
        <v>0</v>
      </c>
      <c r="W50" s="101">
        <f>'1.2_RAW_DataCleanse'!W50</f>
        <v>0</v>
      </c>
      <c r="X50" s="101">
        <f>'1.2_RAW_DataCleanse'!X50</f>
        <v>0</v>
      </c>
      <c r="Y50" s="100">
        <f>'1.2_RAW_DataCleanse'!Y50</f>
        <v>0</v>
      </c>
    </row>
    <row r="51" spans="1:25" x14ac:dyDescent="0.3">
      <c r="A51" s="345"/>
      <c r="B51" s="23"/>
      <c r="C51" s="133"/>
      <c r="D51" s="31"/>
      <c r="E51" s="99" t="str">
        <f t="shared" si="1"/>
        <v>Medium</v>
      </c>
      <c r="F51" s="98">
        <f>'1.2_RAW_DataCleanse'!F51</f>
        <v>19.821799999999996</v>
      </c>
      <c r="G51" s="98">
        <f>'1.2_RAW_DataCleanse'!G51</f>
        <v>21.078699999999998</v>
      </c>
      <c r="H51" s="98">
        <f>'1.2_RAW_DataCleanse'!H51</f>
        <v>0</v>
      </c>
      <c r="I51" s="98">
        <f>'1.2_RAW_DataCleanse'!I51</f>
        <v>-1.2568999999999946</v>
      </c>
      <c r="J51" s="98">
        <f>'1.2_RAW_DataCleanse'!J51</f>
        <v>0</v>
      </c>
      <c r="K51" s="97">
        <f>'1.2_RAW_DataCleanse'!K51</f>
        <v>0</v>
      </c>
      <c r="M51" s="98">
        <f>'1.2_RAW_DataCleanse'!M51</f>
        <v>19.821799999999996</v>
      </c>
      <c r="N51" s="98">
        <f>'1.2_RAW_DataCleanse'!N51</f>
        <v>21.078699999999998</v>
      </c>
      <c r="O51" s="98">
        <f>'1.2_RAW_DataCleanse'!O51</f>
        <v>0</v>
      </c>
      <c r="P51" s="98">
        <f>'1.2_RAW_DataCleanse'!P51</f>
        <v>-1.2568999999999946</v>
      </c>
      <c r="Q51" s="98">
        <f>'1.2_RAW_DataCleanse'!Q51</f>
        <v>0</v>
      </c>
      <c r="R51" s="97">
        <f>'1.2_RAW_DataCleanse'!R51</f>
        <v>0</v>
      </c>
      <c r="T51" s="98">
        <f>'1.2_RAW_DataCleanse'!T51</f>
        <v>19.821799999999996</v>
      </c>
      <c r="U51" s="98">
        <f>'1.2_RAW_DataCleanse'!U51</f>
        <v>21.078699999999998</v>
      </c>
      <c r="V51" s="98">
        <f>'1.2_RAW_DataCleanse'!V51</f>
        <v>0</v>
      </c>
      <c r="W51" s="98">
        <f>'1.2_RAW_DataCleanse'!W51</f>
        <v>-1.2568999999999946</v>
      </c>
      <c r="X51" s="98">
        <f>'1.2_RAW_DataCleanse'!X51</f>
        <v>0</v>
      </c>
      <c r="Y51" s="97">
        <f>'1.2_RAW_DataCleanse'!Y51</f>
        <v>0</v>
      </c>
    </row>
    <row r="52" spans="1:25" x14ac:dyDescent="0.3">
      <c r="A52" s="345"/>
      <c r="B52" s="23"/>
      <c r="C52" s="133"/>
      <c r="D52" s="31"/>
      <c r="E52" s="99" t="str">
        <f t="shared" si="1"/>
        <v>High</v>
      </c>
      <c r="F52" s="98">
        <f>'1.2_RAW_DataCleanse'!F52</f>
        <v>-1.9099999999999895E-2</v>
      </c>
      <c r="G52" s="98">
        <f>'1.2_RAW_DataCleanse'!G52</f>
        <v>0</v>
      </c>
      <c r="H52" s="98">
        <f>'1.2_RAW_DataCleanse'!H52</f>
        <v>0</v>
      </c>
      <c r="I52" s="98">
        <f>'1.2_RAW_DataCleanse'!I52</f>
        <v>-1.9099999999999895E-2</v>
      </c>
      <c r="J52" s="98">
        <f>'1.2_RAW_DataCleanse'!J52</f>
        <v>0</v>
      </c>
      <c r="K52" s="97">
        <f>'1.2_RAW_DataCleanse'!K52</f>
        <v>0</v>
      </c>
      <c r="M52" s="98">
        <f>'1.2_RAW_DataCleanse'!M52</f>
        <v>-1.9099999999999895E-2</v>
      </c>
      <c r="N52" s="98">
        <f>'1.2_RAW_DataCleanse'!N52</f>
        <v>0</v>
      </c>
      <c r="O52" s="98">
        <f>'1.2_RAW_DataCleanse'!O52</f>
        <v>0</v>
      </c>
      <c r="P52" s="98">
        <f>'1.2_RAW_DataCleanse'!P52</f>
        <v>-1.9099999999999895E-2</v>
      </c>
      <c r="Q52" s="98">
        <f>'1.2_RAW_DataCleanse'!Q52</f>
        <v>0</v>
      </c>
      <c r="R52" s="97">
        <f>'1.2_RAW_DataCleanse'!R52</f>
        <v>0</v>
      </c>
      <c r="T52" s="98">
        <f>'1.2_RAW_DataCleanse'!T52</f>
        <v>-1.9099999999999895E-2</v>
      </c>
      <c r="U52" s="98">
        <f>'1.2_RAW_DataCleanse'!U52</f>
        <v>0</v>
      </c>
      <c r="V52" s="98">
        <f>'1.2_RAW_DataCleanse'!V52</f>
        <v>0</v>
      </c>
      <c r="W52" s="98">
        <f>'1.2_RAW_DataCleanse'!W52</f>
        <v>-1.9099999999999895E-2</v>
      </c>
      <c r="X52" s="98">
        <f>'1.2_RAW_DataCleanse'!X52</f>
        <v>0</v>
      </c>
      <c r="Y52" s="97">
        <f>'1.2_RAW_DataCleanse'!Y52</f>
        <v>0</v>
      </c>
    </row>
    <row r="53" spans="1:25" ht="12.75" thickBot="1" x14ac:dyDescent="0.35">
      <c r="A53" s="345"/>
      <c r="B53" s="171"/>
      <c r="C53" s="170"/>
      <c r="D53" s="96"/>
      <c r="E53" s="95" t="str">
        <f t="shared" si="1"/>
        <v>Very high</v>
      </c>
      <c r="F53" s="93">
        <f>'1.2_RAW_DataCleanse'!F53</f>
        <v>0</v>
      </c>
      <c r="G53" s="93">
        <f>'1.2_RAW_DataCleanse'!G53</f>
        <v>0</v>
      </c>
      <c r="H53" s="93">
        <f>'1.2_RAW_DataCleanse'!H53</f>
        <v>0</v>
      </c>
      <c r="I53" s="93">
        <f>'1.2_RAW_DataCleanse'!I53</f>
        <v>0</v>
      </c>
      <c r="J53" s="93">
        <f>'1.2_RAW_DataCleanse'!J53</f>
        <v>0</v>
      </c>
      <c r="K53" s="92">
        <f>'1.2_RAW_DataCleanse'!K53</f>
        <v>0</v>
      </c>
      <c r="M53" s="93">
        <f>'1.2_RAW_DataCleanse'!M53</f>
        <v>0</v>
      </c>
      <c r="N53" s="93">
        <f>'1.2_RAW_DataCleanse'!N53</f>
        <v>0</v>
      </c>
      <c r="O53" s="93">
        <f>'1.2_RAW_DataCleanse'!O53</f>
        <v>0</v>
      </c>
      <c r="P53" s="93">
        <f>'1.2_RAW_DataCleanse'!P53</f>
        <v>0</v>
      </c>
      <c r="Q53" s="93">
        <f>'1.2_RAW_DataCleanse'!Q53</f>
        <v>0</v>
      </c>
      <c r="R53" s="92">
        <f>'1.2_RAW_DataCleanse'!R53</f>
        <v>0</v>
      </c>
      <c r="T53" s="93">
        <f>'1.2_RAW_DataCleanse'!T53</f>
        <v>0</v>
      </c>
      <c r="U53" s="93">
        <f>'1.2_RAW_DataCleanse'!U53</f>
        <v>0</v>
      </c>
      <c r="V53" s="93">
        <f>'1.2_RAW_DataCleanse'!V53</f>
        <v>0</v>
      </c>
      <c r="W53" s="93">
        <f>'1.2_RAW_DataCleanse'!W53</f>
        <v>0</v>
      </c>
      <c r="X53" s="93">
        <f>'1.2_RAW_DataCleanse'!X53</f>
        <v>0</v>
      </c>
      <c r="Y53" s="92">
        <f>'1.2_RAW_DataCleanse'!Y53</f>
        <v>0</v>
      </c>
    </row>
    <row r="54" spans="1:25" x14ac:dyDescent="0.3">
      <c r="A54" s="346" t="str">
        <f>A50</f>
        <v>275KV Network</v>
      </c>
      <c r="B54" s="169">
        <v>5</v>
      </c>
      <c r="C54" s="168" t="s">
        <v>46</v>
      </c>
      <c r="D54" s="103" t="s">
        <v>58</v>
      </c>
      <c r="E54" s="102" t="str">
        <f t="shared" si="1"/>
        <v>Low</v>
      </c>
      <c r="F54" s="101">
        <f>'1.2_RAW_DataCleanse'!F54</f>
        <v>-2.4451999999999927</v>
      </c>
      <c r="G54" s="101">
        <f>'1.2_RAW_DataCleanse'!G54</f>
        <v>6.6499999999999559E-2</v>
      </c>
      <c r="H54" s="101">
        <f>'1.2_RAW_DataCleanse'!H54</f>
        <v>0</v>
      </c>
      <c r="I54" s="101">
        <f>'1.2_RAW_DataCleanse'!I54</f>
        <v>0</v>
      </c>
      <c r="J54" s="101">
        <f>'1.2_RAW_DataCleanse'!J54</f>
        <v>-2.5116999999999976</v>
      </c>
      <c r="K54" s="100">
        <f>'1.2_RAW_DataCleanse'!K54</f>
        <v>0</v>
      </c>
      <c r="M54" s="101">
        <f>'1.2_RAW_DataCleanse'!M54</f>
        <v>-2.4452000000000069</v>
      </c>
      <c r="N54" s="101">
        <f>'1.2_RAW_DataCleanse'!N54</f>
        <v>0.22219999999999729</v>
      </c>
      <c r="O54" s="101">
        <f>'1.2_RAW_DataCleanse'!O54</f>
        <v>0</v>
      </c>
      <c r="P54" s="101">
        <f>'1.2_RAW_DataCleanse'!P54</f>
        <v>0</v>
      </c>
      <c r="Q54" s="101">
        <f>'1.2_RAW_DataCleanse'!Q54</f>
        <v>0</v>
      </c>
      <c r="R54" s="100">
        <f>'1.2_RAW_DataCleanse'!R54</f>
        <v>-2.6674000000000007</v>
      </c>
      <c r="T54" s="101">
        <f>'1.2_RAW_DataCleanse'!T54</f>
        <v>-2.4451999999999927</v>
      </c>
      <c r="U54" s="101">
        <f>'1.2_RAW_DataCleanse'!U54</f>
        <v>6.6499999999999559E-2</v>
      </c>
      <c r="V54" s="101">
        <f>'1.2_RAW_DataCleanse'!V54</f>
        <v>0</v>
      </c>
      <c r="W54" s="101">
        <f>'1.2_RAW_DataCleanse'!W54</f>
        <v>0</v>
      </c>
      <c r="X54" s="101">
        <f>'1.2_RAW_DataCleanse'!X54</f>
        <v>0</v>
      </c>
      <c r="Y54" s="100">
        <f>'1.2_RAW_DataCleanse'!Y54</f>
        <v>-2.5116999999999976</v>
      </c>
    </row>
    <row r="55" spans="1:25" x14ac:dyDescent="0.3">
      <c r="A55" s="345"/>
      <c r="B55" s="23"/>
      <c r="C55" s="133"/>
      <c r="D55" s="31"/>
      <c r="E55" s="99" t="str">
        <f t="shared" si="1"/>
        <v>Medium</v>
      </c>
      <c r="F55" s="98">
        <f>'1.2_RAW_DataCleanse'!F55</f>
        <v>-125.63750000000016</v>
      </c>
      <c r="G55" s="98">
        <f>'1.2_RAW_DataCleanse'!G55</f>
        <v>-14.93810000000002</v>
      </c>
      <c r="H55" s="98">
        <f>'1.2_RAW_DataCleanse'!H55</f>
        <v>-115.52810000000001</v>
      </c>
      <c r="I55" s="98">
        <f>'1.2_RAW_DataCleanse'!I55</f>
        <v>6.6543999999999954</v>
      </c>
      <c r="J55" s="98">
        <f>'1.2_RAW_DataCleanse'!J55</f>
        <v>-0.63990000000012515</v>
      </c>
      <c r="K55" s="97">
        <f>'1.2_RAW_DataCleanse'!K55</f>
        <v>-1.185799999999972</v>
      </c>
      <c r="M55" s="98">
        <f>'1.2_RAW_DataCleanse'!M55</f>
        <v>-125.63750000000016</v>
      </c>
      <c r="N55" s="98">
        <f>'1.2_RAW_DataCleanse'!N55</f>
        <v>-3.0453999999999724</v>
      </c>
      <c r="O55" s="98">
        <f>'1.2_RAW_DataCleanse'!O55</f>
        <v>-14.08</v>
      </c>
      <c r="P55" s="98">
        <f>'1.2_RAW_DataCleanse'!P55</f>
        <v>-115.52810000000001</v>
      </c>
      <c r="Q55" s="98">
        <f>'1.2_RAW_DataCleanse'!Q55</f>
        <v>5.4458999999999946</v>
      </c>
      <c r="R55" s="97">
        <f>'1.2_RAW_DataCleanse'!R55</f>
        <v>1.5700999999999112</v>
      </c>
      <c r="T55" s="98">
        <f>'1.2_RAW_DataCleanse'!T55</f>
        <v>-125.63750000000005</v>
      </c>
      <c r="U55" s="98">
        <f>'1.2_RAW_DataCleanse'!U55</f>
        <v>-0.93310000000001025</v>
      </c>
      <c r="V55" s="98">
        <f>'1.2_RAW_DataCleanse'!V55</f>
        <v>-14.005000000000001</v>
      </c>
      <c r="W55" s="98">
        <f>'1.2_RAW_DataCleanse'!W55</f>
        <v>-115.52810000000001</v>
      </c>
      <c r="X55" s="98">
        <f>'1.2_RAW_DataCleanse'!X55</f>
        <v>5.4458999999999946</v>
      </c>
      <c r="Y55" s="97">
        <f>'1.2_RAW_DataCleanse'!Y55</f>
        <v>-0.61720000000002528</v>
      </c>
    </row>
    <row r="56" spans="1:25" x14ac:dyDescent="0.3">
      <c r="A56" s="345"/>
      <c r="B56" s="23"/>
      <c r="C56" s="133"/>
      <c r="D56" s="31"/>
      <c r="E56" s="99" t="str">
        <f t="shared" si="1"/>
        <v>High</v>
      </c>
      <c r="F56" s="98">
        <f>'1.2_RAW_DataCleanse'!F56</f>
        <v>-3.8721999999999639</v>
      </c>
      <c r="G56" s="98">
        <f>'1.2_RAW_DataCleanse'!G56</f>
        <v>0</v>
      </c>
      <c r="H56" s="98">
        <f>'1.2_RAW_DataCleanse'!H56</f>
        <v>-3.0300000000000438E-2</v>
      </c>
      <c r="I56" s="98">
        <f>'1.2_RAW_DataCleanse'!I56</f>
        <v>-0.34200000000000053</v>
      </c>
      <c r="J56" s="98">
        <f>'1.2_RAW_DataCleanse'!J56</f>
        <v>-2.3268999999999664</v>
      </c>
      <c r="K56" s="97">
        <f>'1.2_RAW_DataCleanse'!K56</f>
        <v>-1.1730000000000018</v>
      </c>
      <c r="M56" s="98">
        <f>'1.2_RAW_DataCleanse'!M56</f>
        <v>-3.8721999999999639</v>
      </c>
      <c r="N56" s="98">
        <f>'1.2_RAW_DataCleanse'!N56</f>
        <v>-1.1730000000000018</v>
      </c>
      <c r="O56" s="98">
        <f>'1.2_RAW_DataCleanse'!O56</f>
        <v>0</v>
      </c>
      <c r="P56" s="98">
        <f>'1.2_RAW_DataCleanse'!P56</f>
        <v>-3.0300000000000438E-2</v>
      </c>
      <c r="Q56" s="98">
        <f>'1.2_RAW_DataCleanse'!Q56</f>
        <v>-0.34200000000000053</v>
      </c>
      <c r="R56" s="97">
        <f>'1.2_RAW_DataCleanse'!R56</f>
        <v>-2.3268999999999664</v>
      </c>
      <c r="T56" s="98">
        <f>'1.2_RAW_DataCleanse'!T56</f>
        <v>-3.8721999999999639</v>
      </c>
      <c r="U56" s="98">
        <f>'1.2_RAW_DataCleanse'!U56</f>
        <v>0</v>
      </c>
      <c r="V56" s="98">
        <f>'1.2_RAW_DataCleanse'!V56</f>
        <v>0</v>
      </c>
      <c r="W56" s="98">
        <f>'1.2_RAW_DataCleanse'!W56</f>
        <v>-3.0300000000000438E-2</v>
      </c>
      <c r="X56" s="98">
        <f>'1.2_RAW_DataCleanse'!X56</f>
        <v>-0.34200000000000053</v>
      </c>
      <c r="Y56" s="97">
        <f>'1.2_RAW_DataCleanse'!Y56</f>
        <v>-3.4998999999999683</v>
      </c>
    </row>
    <row r="57" spans="1:25" ht="12.75" thickBot="1" x14ac:dyDescent="0.35">
      <c r="A57" s="345"/>
      <c r="B57" s="171"/>
      <c r="C57" s="170"/>
      <c r="D57" s="96"/>
      <c r="E57" s="95" t="str">
        <f t="shared" si="1"/>
        <v>Very high</v>
      </c>
      <c r="F57" s="93">
        <f>'1.2_RAW_DataCleanse'!F57</f>
        <v>0</v>
      </c>
      <c r="G57" s="93">
        <f>'1.2_RAW_DataCleanse'!G57</f>
        <v>0</v>
      </c>
      <c r="H57" s="93">
        <f>'1.2_RAW_DataCleanse'!H57</f>
        <v>0</v>
      </c>
      <c r="I57" s="93">
        <f>'1.2_RAW_DataCleanse'!I57</f>
        <v>0</v>
      </c>
      <c r="J57" s="93">
        <f>'1.2_RAW_DataCleanse'!J57</f>
        <v>0</v>
      </c>
      <c r="K57" s="92">
        <f>'1.2_RAW_DataCleanse'!K57</f>
        <v>0</v>
      </c>
      <c r="M57" s="93">
        <f>'1.2_RAW_DataCleanse'!M57</f>
        <v>0</v>
      </c>
      <c r="N57" s="93">
        <f>'1.2_RAW_DataCleanse'!N57</f>
        <v>0</v>
      </c>
      <c r="O57" s="93">
        <f>'1.2_RAW_DataCleanse'!O57</f>
        <v>0</v>
      </c>
      <c r="P57" s="93">
        <f>'1.2_RAW_DataCleanse'!P57</f>
        <v>0</v>
      </c>
      <c r="Q57" s="93">
        <f>'1.2_RAW_DataCleanse'!Q57</f>
        <v>0</v>
      </c>
      <c r="R57" s="92">
        <f>'1.2_RAW_DataCleanse'!R57</f>
        <v>0</v>
      </c>
      <c r="T57" s="93">
        <f>'1.2_RAW_DataCleanse'!T57</f>
        <v>0</v>
      </c>
      <c r="U57" s="93">
        <f>'1.2_RAW_DataCleanse'!U57</f>
        <v>0</v>
      </c>
      <c r="V57" s="93">
        <f>'1.2_RAW_DataCleanse'!V57</f>
        <v>0</v>
      </c>
      <c r="W57" s="93">
        <f>'1.2_RAW_DataCleanse'!W57</f>
        <v>0</v>
      </c>
      <c r="X57" s="93">
        <f>'1.2_RAW_DataCleanse'!X57</f>
        <v>0</v>
      </c>
      <c r="Y57" s="92">
        <f>'1.2_RAW_DataCleanse'!Y57</f>
        <v>0</v>
      </c>
    </row>
    <row r="58" spans="1:25" x14ac:dyDescent="0.3">
      <c r="A58" s="346" t="str">
        <f>A54</f>
        <v>275KV Network</v>
      </c>
      <c r="B58" s="169">
        <v>6</v>
      </c>
      <c r="C58" s="168" t="s">
        <v>47</v>
      </c>
      <c r="D58" s="103" t="s">
        <v>57</v>
      </c>
      <c r="E58" s="102" t="str">
        <f t="shared" si="1"/>
        <v>Low</v>
      </c>
      <c r="F58" s="101">
        <f>'1.2_RAW_DataCleanse'!F58</f>
        <v>-2.4452000000000069</v>
      </c>
      <c r="G58" s="101">
        <f>'1.2_RAW_DataCleanse'!G58</f>
        <v>0.21189999999999642</v>
      </c>
      <c r="H58" s="101">
        <f>'1.2_RAW_DataCleanse'!H58</f>
        <v>0</v>
      </c>
      <c r="I58" s="101">
        <f>'1.2_RAW_DataCleanse'!I58</f>
        <v>-2.8482000000000003</v>
      </c>
      <c r="J58" s="101">
        <f>'1.2_RAW_DataCleanse'!J58</f>
        <v>3.5400000000002763E-2</v>
      </c>
      <c r="K58" s="100">
        <f>'1.2_RAW_DataCleanse'!K58</f>
        <v>0.15570000000000039</v>
      </c>
      <c r="M58" s="101">
        <f>'1.2_RAW_DataCleanse'!M58</f>
        <v>-2.4452000000000069</v>
      </c>
      <c r="N58" s="101">
        <f>'1.2_RAW_DataCleanse'!N58</f>
        <v>0.22219999999999729</v>
      </c>
      <c r="O58" s="101">
        <f>'1.2_RAW_DataCleanse'!O58</f>
        <v>0.14540000000000042</v>
      </c>
      <c r="P58" s="101">
        <f>'1.2_RAW_DataCleanse'!P58</f>
        <v>0</v>
      </c>
      <c r="Q58" s="101">
        <f>'1.2_RAW_DataCleanse'!Q58</f>
        <v>-2.8482000000000003</v>
      </c>
      <c r="R58" s="100">
        <f>'1.2_RAW_DataCleanse'!R58</f>
        <v>3.5399999999999876E-2</v>
      </c>
      <c r="T58" s="101">
        <f>'1.2_RAW_DataCleanse'!T58</f>
        <v>-2.4451999999999998</v>
      </c>
      <c r="U58" s="101">
        <f>'1.2_RAW_DataCleanse'!U58</f>
        <v>0.11809999999999921</v>
      </c>
      <c r="V58" s="101">
        <f>'1.2_RAW_DataCleanse'!V58</f>
        <v>9.3799999999999883E-2</v>
      </c>
      <c r="W58" s="101">
        <f>'1.2_RAW_DataCleanse'!W58</f>
        <v>0</v>
      </c>
      <c r="X58" s="101">
        <f>'1.2_RAW_DataCleanse'!X58</f>
        <v>-2.8482000000000003</v>
      </c>
      <c r="Y58" s="100">
        <f>'1.2_RAW_DataCleanse'!Y58</f>
        <v>0.19110000000000227</v>
      </c>
    </row>
    <row r="59" spans="1:25" x14ac:dyDescent="0.3">
      <c r="A59" s="345"/>
      <c r="B59" s="23"/>
      <c r="C59" s="133"/>
      <c r="D59" s="31"/>
      <c r="E59" s="99" t="str">
        <f t="shared" si="1"/>
        <v>Medium</v>
      </c>
      <c r="F59" s="98">
        <f>'1.2_RAW_DataCleanse'!F59</f>
        <v>-125.63749999999993</v>
      </c>
      <c r="G59" s="98">
        <f>'1.2_RAW_DataCleanse'!G59</f>
        <v>-12.796799999999962</v>
      </c>
      <c r="H59" s="98">
        <f>'1.2_RAW_DataCleanse'!H59</f>
        <v>-117.10229999999996</v>
      </c>
      <c r="I59" s="98">
        <f>'1.2_RAW_DataCleanse'!I59</f>
        <v>6.9751000000000261</v>
      </c>
      <c r="J59" s="98">
        <f>'1.2_RAW_DataCleanse'!J59</f>
        <v>-0.58160000000000878</v>
      </c>
      <c r="K59" s="97">
        <f>'1.2_RAW_DataCleanse'!K59</f>
        <v>-2.1319000000000301</v>
      </c>
      <c r="M59" s="98">
        <f>'1.2_RAW_DataCleanse'!M59</f>
        <v>-125.63750000000005</v>
      </c>
      <c r="N59" s="98">
        <f>'1.2_RAW_DataCleanse'!N59</f>
        <v>-2.6472999999999729</v>
      </c>
      <c r="O59" s="98">
        <f>'1.2_RAW_DataCleanse'!O59</f>
        <v>-14.047900000000027</v>
      </c>
      <c r="P59" s="98">
        <f>'1.2_RAW_DataCleanse'!P59</f>
        <v>-115.38540000000002</v>
      </c>
      <c r="Q59" s="98">
        <f>'1.2_RAW_DataCleanse'!Q59</f>
        <v>7.1994000000000256</v>
      </c>
      <c r="R59" s="97">
        <f>'1.2_RAW_DataCleanse'!R59</f>
        <v>-0.75630000000003861</v>
      </c>
      <c r="T59" s="98">
        <f>'1.2_RAW_DataCleanse'!T59</f>
        <v>-125.63749999999993</v>
      </c>
      <c r="U59" s="98">
        <f>'1.2_RAW_DataCleanse'!U59</f>
        <v>-0.25259999999999749</v>
      </c>
      <c r="V59" s="98">
        <f>'1.2_RAW_DataCleanse'!V59</f>
        <v>-14.261099999999999</v>
      </c>
      <c r="W59" s="98">
        <f>'1.2_RAW_DataCleanse'!W59</f>
        <v>-115.38540000000002</v>
      </c>
      <c r="X59" s="98">
        <f>'1.2_RAW_DataCleanse'!X59</f>
        <v>6.9751000000000261</v>
      </c>
      <c r="Y59" s="97">
        <f>'1.2_RAW_DataCleanse'!Y59</f>
        <v>-2.7135000000000105</v>
      </c>
    </row>
    <row r="60" spans="1:25" x14ac:dyDescent="0.3">
      <c r="A60" s="345"/>
      <c r="B60" s="23"/>
      <c r="C60" s="133"/>
      <c r="D60" s="31"/>
      <c r="E60" s="99" t="str">
        <f t="shared" si="1"/>
        <v>High</v>
      </c>
      <c r="F60" s="98">
        <f>'1.2_RAW_DataCleanse'!F60</f>
        <v>-3.872199999999907</v>
      </c>
      <c r="G60" s="98">
        <f>'1.2_RAW_DataCleanse'!G60</f>
        <v>-2.6944999999999766</v>
      </c>
      <c r="H60" s="98">
        <f>'1.2_RAW_DataCleanse'!H60</f>
        <v>0.12770000000000081</v>
      </c>
      <c r="I60" s="98">
        <f>'1.2_RAW_DataCleanse'!I60</f>
        <v>-1.3053999999999633</v>
      </c>
      <c r="J60" s="98">
        <f>'1.2_RAW_DataCleanse'!J60</f>
        <v>0</v>
      </c>
      <c r="K60" s="97">
        <f>'1.2_RAW_DataCleanse'!K60</f>
        <v>0</v>
      </c>
      <c r="M60" s="98">
        <f>'1.2_RAW_DataCleanse'!M60</f>
        <v>-3.872199999999907</v>
      </c>
      <c r="N60" s="98">
        <f>'1.2_RAW_DataCleanse'!N60</f>
        <v>-1.1730000000000018</v>
      </c>
      <c r="O60" s="98">
        <f>'1.2_RAW_DataCleanse'!O60</f>
        <v>-1.521499999999989</v>
      </c>
      <c r="P60" s="98">
        <f>'1.2_RAW_DataCleanse'!P60</f>
        <v>0.12770000000000081</v>
      </c>
      <c r="Q60" s="98">
        <f>'1.2_RAW_DataCleanse'!Q60</f>
        <v>-1.3053999999999633</v>
      </c>
      <c r="R60" s="97">
        <f>'1.2_RAW_DataCleanse'!R60</f>
        <v>0</v>
      </c>
      <c r="T60" s="98">
        <f>'1.2_RAW_DataCleanse'!T60</f>
        <v>-3.872199999999907</v>
      </c>
      <c r="U60" s="98">
        <f>'1.2_RAW_DataCleanse'!U60</f>
        <v>0</v>
      </c>
      <c r="V60" s="98">
        <f>'1.2_RAW_DataCleanse'!V60</f>
        <v>-2.6944999999999766</v>
      </c>
      <c r="W60" s="98">
        <f>'1.2_RAW_DataCleanse'!W60</f>
        <v>0.12770000000000081</v>
      </c>
      <c r="X60" s="98">
        <f>'1.2_RAW_DataCleanse'!X60</f>
        <v>-1.3053999999999633</v>
      </c>
      <c r="Y60" s="97">
        <f>'1.2_RAW_DataCleanse'!Y60</f>
        <v>0</v>
      </c>
    </row>
    <row r="61" spans="1:25" ht="12.75" thickBot="1" x14ac:dyDescent="0.35">
      <c r="A61" s="345"/>
      <c r="B61" s="171"/>
      <c r="C61" s="170"/>
      <c r="D61" s="96"/>
      <c r="E61" s="95" t="str">
        <f t="shared" si="1"/>
        <v>Very high</v>
      </c>
      <c r="F61" s="93">
        <f>'1.2_RAW_DataCleanse'!F61</f>
        <v>0</v>
      </c>
      <c r="G61" s="93">
        <f>'1.2_RAW_DataCleanse'!G61</f>
        <v>0</v>
      </c>
      <c r="H61" s="93">
        <f>'1.2_RAW_DataCleanse'!H61</f>
        <v>0</v>
      </c>
      <c r="I61" s="93">
        <f>'1.2_RAW_DataCleanse'!I61</f>
        <v>0</v>
      </c>
      <c r="J61" s="93">
        <f>'1.2_RAW_DataCleanse'!J61</f>
        <v>0</v>
      </c>
      <c r="K61" s="92">
        <f>'1.2_RAW_DataCleanse'!K61</f>
        <v>0</v>
      </c>
      <c r="M61" s="93">
        <f>'1.2_RAW_DataCleanse'!M61</f>
        <v>0</v>
      </c>
      <c r="N61" s="93">
        <f>'1.2_RAW_DataCleanse'!N61</f>
        <v>0</v>
      </c>
      <c r="O61" s="93">
        <f>'1.2_RAW_DataCleanse'!O61</f>
        <v>0</v>
      </c>
      <c r="P61" s="93">
        <f>'1.2_RAW_DataCleanse'!P61</f>
        <v>0</v>
      </c>
      <c r="Q61" s="93">
        <f>'1.2_RAW_DataCleanse'!Q61</f>
        <v>0</v>
      </c>
      <c r="R61" s="92">
        <f>'1.2_RAW_DataCleanse'!R61</f>
        <v>0</v>
      </c>
      <c r="T61" s="93">
        <f>'1.2_RAW_DataCleanse'!T61</f>
        <v>0</v>
      </c>
      <c r="U61" s="93">
        <f>'1.2_RAW_DataCleanse'!U61</f>
        <v>0</v>
      </c>
      <c r="V61" s="93">
        <f>'1.2_RAW_DataCleanse'!V61</f>
        <v>0</v>
      </c>
      <c r="W61" s="93">
        <f>'1.2_RAW_DataCleanse'!W61</f>
        <v>0</v>
      </c>
      <c r="X61" s="93">
        <f>'1.2_RAW_DataCleanse'!X61</f>
        <v>0</v>
      </c>
      <c r="Y61" s="92">
        <f>'1.2_RAW_DataCleanse'!Y61</f>
        <v>0</v>
      </c>
    </row>
    <row r="62" spans="1:25" x14ac:dyDescent="0.3">
      <c r="A62" s="346" t="str">
        <f>A58</f>
        <v>275KV Network</v>
      </c>
      <c r="B62" s="169">
        <v>7</v>
      </c>
      <c r="C62" s="168" t="s">
        <v>48</v>
      </c>
      <c r="D62" s="103" t="s">
        <v>57</v>
      </c>
      <c r="E62" s="102" t="str">
        <f t="shared" si="1"/>
        <v>Low</v>
      </c>
      <c r="F62" s="101">
        <f>'1.2_RAW_DataCleanse'!F62</f>
        <v>-4</v>
      </c>
      <c r="G62" s="101">
        <f>'1.2_RAW_DataCleanse'!G62</f>
        <v>0</v>
      </c>
      <c r="H62" s="101">
        <f>'1.2_RAW_DataCleanse'!H62</f>
        <v>0</v>
      </c>
      <c r="I62" s="101">
        <f>'1.2_RAW_DataCleanse'!I62</f>
        <v>0</v>
      </c>
      <c r="J62" s="101">
        <f>'1.2_RAW_DataCleanse'!J62</f>
        <v>-4</v>
      </c>
      <c r="K62" s="100">
        <f>'1.2_RAW_DataCleanse'!K62</f>
        <v>0</v>
      </c>
      <c r="M62" s="101">
        <f>'1.2_RAW_DataCleanse'!M62</f>
        <v>-4</v>
      </c>
      <c r="N62" s="101">
        <f>'1.2_RAW_DataCleanse'!N62</f>
        <v>0</v>
      </c>
      <c r="O62" s="101">
        <f>'1.2_RAW_DataCleanse'!O62</f>
        <v>1</v>
      </c>
      <c r="P62" s="101">
        <f>'1.2_RAW_DataCleanse'!P62</f>
        <v>0</v>
      </c>
      <c r="Q62" s="101">
        <f>'1.2_RAW_DataCleanse'!Q62</f>
        <v>-5</v>
      </c>
      <c r="R62" s="100">
        <f>'1.2_RAW_DataCleanse'!R62</f>
        <v>0</v>
      </c>
      <c r="T62" s="101">
        <f>'1.2_RAW_DataCleanse'!T62</f>
        <v>-4</v>
      </c>
      <c r="U62" s="101">
        <f>'1.2_RAW_DataCleanse'!U62</f>
        <v>0</v>
      </c>
      <c r="V62" s="101">
        <f>'1.2_RAW_DataCleanse'!V62</f>
        <v>0</v>
      </c>
      <c r="W62" s="101">
        <f>'1.2_RAW_DataCleanse'!W62</f>
        <v>0</v>
      </c>
      <c r="X62" s="101">
        <f>'1.2_RAW_DataCleanse'!X62</f>
        <v>-4</v>
      </c>
      <c r="Y62" s="100">
        <f>'1.2_RAW_DataCleanse'!Y62</f>
        <v>0</v>
      </c>
    </row>
    <row r="63" spans="1:25" x14ac:dyDescent="0.3">
      <c r="A63" s="345"/>
      <c r="B63" s="23"/>
      <c r="C63" s="133"/>
      <c r="D63" s="31"/>
      <c r="E63" s="99" t="str">
        <f t="shared" si="1"/>
        <v>Medium</v>
      </c>
      <c r="F63" s="98">
        <f>'1.2_RAW_DataCleanse'!F63</f>
        <v>-5</v>
      </c>
      <c r="G63" s="98">
        <f>'1.2_RAW_DataCleanse'!G63</f>
        <v>0</v>
      </c>
      <c r="H63" s="98">
        <f>'1.2_RAW_DataCleanse'!H63</f>
        <v>3</v>
      </c>
      <c r="I63" s="98">
        <f>'1.2_RAW_DataCleanse'!I63</f>
        <v>-10</v>
      </c>
      <c r="J63" s="98">
        <f>'1.2_RAW_DataCleanse'!J63</f>
        <v>1</v>
      </c>
      <c r="K63" s="97">
        <f>'1.2_RAW_DataCleanse'!K63</f>
        <v>1</v>
      </c>
      <c r="M63" s="98">
        <f>'1.2_RAW_DataCleanse'!M63</f>
        <v>-5</v>
      </c>
      <c r="N63" s="98">
        <f>'1.2_RAW_DataCleanse'!N63</f>
        <v>-2</v>
      </c>
      <c r="O63" s="98">
        <f>'1.2_RAW_DataCleanse'!O63</f>
        <v>4</v>
      </c>
      <c r="P63" s="98">
        <f>'1.2_RAW_DataCleanse'!P63</f>
        <v>-11</v>
      </c>
      <c r="Q63" s="98">
        <f>'1.2_RAW_DataCleanse'!Q63</f>
        <v>3</v>
      </c>
      <c r="R63" s="97">
        <f>'1.2_RAW_DataCleanse'!R63</f>
        <v>1</v>
      </c>
      <c r="T63" s="98">
        <f>'1.2_RAW_DataCleanse'!T63</f>
        <v>-5</v>
      </c>
      <c r="U63" s="98">
        <f>'1.2_RAW_DataCleanse'!U63</f>
        <v>-2</v>
      </c>
      <c r="V63" s="98">
        <f>'1.2_RAW_DataCleanse'!V63</f>
        <v>5</v>
      </c>
      <c r="W63" s="98">
        <f>'1.2_RAW_DataCleanse'!W63</f>
        <v>-11</v>
      </c>
      <c r="X63" s="98">
        <f>'1.2_RAW_DataCleanse'!X63</f>
        <v>2</v>
      </c>
      <c r="Y63" s="97">
        <f>'1.2_RAW_DataCleanse'!Y63</f>
        <v>1</v>
      </c>
    </row>
    <row r="64" spans="1:25" x14ac:dyDescent="0.3">
      <c r="A64" s="345"/>
      <c r="B64" s="23"/>
      <c r="C64" s="133"/>
      <c r="D64" s="31"/>
      <c r="E64" s="99" t="str">
        <f t="shared" si="1"/>
        <v>High</v>
      </c>
      <c r="F64" s="98">
        <f>'1.2_RAW_DataCleanse'!F64</f>
        <v>6</v>
      </c>
      <c r="G64" s="98">
        <f>'1.2_RAW_DataCleanse'!G64</f>
        <v>3</v>
      </c>
      <c r="H64" s="98">
        <f>'1.2_RAW_DataCleanse'!H64</f>
        <v>-1</v>
      </c>
      <c r="I64" s="98">
        <f>'1.2_RAW_DataCleanse'!I64</f>
        <v>5</v>
      </c>
      <c r="J64" s="98">
        <f>'1.2_RAW_DataCleanse'!J64</f>
        <v>-1</v>
      </c>
      <c r="K64" s="97">
        <f>'1.2_RAW_DataCleanse'!K64</f>
        <v>0</v>
      </c>
      <c r="M64" s="98">
        <f>'1.2_RAW_DataCleanse'!M64</f>
        <v>6</v>
      </c>
      <c r="N64" s="98">
        <f>'1.2_RAW_DataCleanse'!N64</f>
        <v>3</v>
      </c>
      <c r="O64" s="98">
        <f>'1.2_RAW_DataCleanse'!O64</f>
        <v>4</v>
      </c>
      <c r="P64" s="98">
        <f>'1.2_RAW_DataCleanse'!P64</f>
        <v>0</v>
      </c>
      <c r="Q64" s="98">
        <f>'1.2_RAW_DataCleanse'!Q64</f>
        <v>-1</v>
      </c>
      <c r="R64" s="97">
        <f>'1.2_RAW_DataCleanse'!R64</f>
        <v>0</v>
      </c>
      <c r="T64" s="98">
        <f>'1.2_RAW_DataCleanse'!T64</f>
        <v>6</v>
      </c>
      <c r="U64" s="98">
        <f>'1.2_RAW_DataCleanse'!U64</f>
        <v>3</v>
      </c>
      <c r="V64" s="98">
        <f>'1.2_RAW_DataCleanse'!V64</f>
        <v>-1</v>
      </c>
      <c r="W64" s="98">
        <f>'1.2_RAW_DataCleanse'!W64</f>
        <v>0</v>
      </c>
      <c r="X64" s="98">
        <f>'1.2_RAW_DataCleanse'!X64</f>
        <v>4</v>
      </c>
      <c r="Y64" s="97">
        <f>'1.2_RAW_DataCleanse'!Y64</f>
        <v>0</v>
      </c>
    </row>
    <row r="65" spans="1:25" ht="12.75" thickBot="1" x14ac:dyDescent="0.35">
      <c r="A65" s="347"/>
      <c r="B65" s="171"/>
      <c r="C65" s="170"/>
      <c r="D65" s="96"/>
      <c r="E65" s="95" t="str">
        <f t="shared" si="1"/>
        <v>Very high</v>
      </c>
      <c r="F65" s="93">
        <f>'1.2_RAW_DataCleanse'!F65</f>
        <v>0</v>
      </c>
      <c r="G65" s="93">
        <f>'1.2_RAW_DataCleanse'!G65</f>
        <v>0</v>
      </c>
      <c r="H65" s="93">
        <f>'1.2_RAW_DataCleanse'!H65</f>
        <v>0</v>
      </c>
      <c r="I65" s="93">
        <f>'1.2_RAW_DataCleanse'!I65</f>
        <v>0</v>
      </c>
      <c r="J65" s="93">
        <f>'1.2_RAW_DataCleanse'!J65</f>
        <v>0</v>
      </c>
      <c r="K65" s="92">
        <f>'1.2_RAW_DataCleanse'!K65</f>
        <v>0</v>
      </c>
      <c r="M65" s="93">
        <f>'1.2_RAW_DataCleanse'!M65</f>
        <v>0</v>
      </c>
      <c r="N65" s="93">
        <f>'1.2_RAW_DataCleanse'!N65</f>
        <v>0</v>
      </c>
      <c r="O65" s="93">
        <f>'1.2_RAW_DataCleanse'!O65</f>
        <v>0</v>
      </c>
      <c r="P65" s="93">
        <f>'1.2_RAW_DataCleanse'!P65</f>
        <v>0</v>
      </c>
      <c r="Q65" s="93">
        <f>'1.2_RAW_DataCleanse'!Q65</f>
        <v>0</v>
      </c>
      <c r="R65" s="92">
        <f>'1.2_RAW_DataCleanse'!R65</f>
        <v>0</v>
      </c>
      <c r="T65" s="93">
        <f>'1.2_RAW_DataCleanse'!T65</f>
        <v>0</v>
      </c>
      <c r="U65" s="93">
        <f>'1.2_RAW_DataCleanse'!U65</f>
        <v>0</v>
      </c>
      <c r="V65" s="93">
        <f>'1.2_RAW_DataCleanse'!V65</f>
        <v>0</v>
      </c>
      <c r="W65" s="93">
        <f>'1.2_RAW_DataCleanse'!W65</f>
        <v>0</v>
      </c>
      <c r="X65" s="93">
        <f>'1.2_RAW_DataCleanse'!X65</f>
        <v>0</v>
      </c>
      <c r="Y65" s="92">
        <f>'1.2_RAW_DataCleanse'!Y65</f>
        <v>0</v>
      </c>
    </row>
    <row r="66" spans="1:25" x14ac:dyDescent="0.3">
      <c r="A66" s="348" t="s">
        <v>39</v>
      </c>
      <c r="B66" s="169">
        <v>1</v>
      </c>
      <c r="C66" s="168" t="s">
        <v>42</v>
      </c>
      <c r="D66" s="103" t="s">
        <v>57</v>
      </c>
      <c r="E66" s="102" t="str">
        <f t="shared" si="1"/>
        <v>Low</v>
      </c>
      <c r="F66" s="101">
        <f>'1.2_RAW_DataCleanse'!F66</f>
        <v>0</v>
      </c>
      <c r="G66" s="101">
        <f>'1.2_RAW_DataCleanse'!G66</f>
        <v>0</v>
      </c>
      <c r="H66" s="101">
        <f>'1.2_RAW_DataCleanse'!H66</f>
        <v>0</v>
      </c>
      <c r="I66" s="101">
        <f>'1.2_RAW_DataCleanse'!I66</f>
        <v>0</v>
      </c>
      <c r="J66" s="101">
        <f>'1.2_RAW_DataCleanse'!J66</f>
        <v>0</v>
      </c>
      <c r="K66" s="100">
        <f>'1.2_RAW_DataCleanse'!K66</f>
        <v>0</v>
      </c>
      <c r="M66" s="101">
        <f>'1.2_RAW_DataCleanse'!M66</f>
        <v>0</v>
      </c>
      <c r="N66" s="101">
        <f>'1.2_RAW_DataCleanse'!N66</f>
        <v>0</v>
      </c>
      <c r="O66" s="101">
        <f>'1.2_RAW_DataCleanse'!O66</f>
        <v>0</v>
      </c>
      <c r="P66" s="101">
        <f>'1.2_RAW_DataCleanse'!P66</f>
        <v>0</v>
      </c>
      <c r="Q66" s="101">
        <f>'1.2_RAW_DataCleanse'!Q66</f>
        <v>0</v>
      </c>
      <c r="R66" s="100">
        <f>'1.2_RAW_DataCleanse'!R66</f>
        <v>0</v>
      </c>
      <c r="T66" s="101">
        <f>'1.2_RAW_DataCleanse'!T66</f>
        <v>0</v>
      </c>
      <c r="U66" s="101">
        <f>'1.2_RAW_DataCleanse'!U66</f>
        <v>0</v>
      </c>
      <c r="V66" s="101">
        <f>'1.2_RAW_DataCleanse'!V66</f>
        <v>0</v>
      </c>
      <c r="W66" s="101">
        <f>'1.2_RAW_DataCleanse'!W66</f>
        <v>0</v>
      </c>
      <c r="X66" s="101">
        <f>'1.2_RAW_DataCleanse'!X66</f>
        <v>0</v>
      </c>
      <c r="Y66" s="100">
        <f>'1.2_RAW_DataCleanse'!Y66</f>
        <v>0</v>
      </c>
    </row>
    <row r="67" spans="1:25" x14ac:dyDescent="0.3">
      <c r="A67" s="342"/>
      <c r="B67" s="23"/>
      <c r="C67" s="133"/>
      <c r="D67" s="31"/>
      <c r="E67" s="99" t="str">
        <f t="shared" si="1"/>
        <v>Medium</v>
      </c>
      <c r="F67" s="98">
        <f>'1.2_RAW_DataCleanse'!F67</f>
        <v>4</v>
      </c>
      <c r="G67" s="98">
        <f>'1.2_RAW_DataCleanse'!G67</f>
        <v>4</v>
      </c>
      <c r="H67" s="98">
        <f>'1.2_RAW_DataCleanse'!H67</f>
        <v>0</v>
      </c>
      <c r="I67" s="98">
        <f>'1.2_RAW_DataCleanse'!I67</f>
        <v>0</v>
      </c>
      <c r="J67" s="98">
        <f>'1.2_RAW_DataCleanse'!J67</f>
        <v>0</v>
      </c>
      <c r="K67" s="97">
        <f>'1.2_RAW_DataCleanse'!K67</f>
        <v>0</v>
      </c>
      <c r="M67" s="98">
        <f>'1.2_RAW_DataCleanse'!M67</f>
        <v>4</v>
      </c>
      <c r="N67" s="98">
        <f>'1.2_RAW_DataCleanse'!N67</f>
        <v>4</v>
      </c>
      <c r="O67" s="98">
        <f>'1.2_RAW_DataCleanse'!O67</f>
        <v>0</v>
      </c>
      <c r="P67" s="98">
        <f>'1.2_RAW_DataCleanse'!P67</f>
        <v>0</v>
      </c>
      <c r="Q67" s="98">
        <f>'1.2_RAW_DataCleanse'!Q67</f>
        <v>0</v>
      </c>
      <c r="R67" s="97">
        <f>'1.2_RAW_DataCleanse'!R67</f>
        <v>0</v>
      </c>
      <c r="T67" s="98">
        <f>'1.2_RAW_DataCleanse'!T67</f>
        <v>4</v>
      </c>
      <c r="U67" s="98">
        <f>'1.2_RAW_DataCleanse'!U67</f>
        <v>4</v>
      </c>
      <c r="V67" s="98">
        <f>'1.2_RAW_DataCleanse'!V67</f>
        <v>0</v>
      </c>
      <c r="W67" s="98">
        <f>'1.2_RAW_DataCleanse'!W67</f>
        <v>0</v>
      </c>
      <c r="X67" s="98">
        <f>'1.2_RAW_DataCleanse'!X67</f>
        <v>0</v>
      </c>
      <c r="Y67" s="97">
        <f>'1.2_RAW_DataCleanse'!Y67</f>
        <v>0</v>
      </c>
    </row>
    <row r="68" spans="1:25" x14ac:dyDescent="0.3">
      <c r="A68" s="342"/>
      <c r="B68" s="23"/>
      <c r="C68" s="133"/>
      <c r="D68" s="31"/>
      <c r="E68" s="99" t="str">
        <f t="shared" si="1"/>
        <v>High</v>
      </c>
      <c r="F68" s="98">
        <f>'1.2_RAW_DataCleanse'!F68</f>
        <v>-2</v>
      </c>
      <c r="G68" s="98">
        <f>'1.2_RAW_DataCleanse'!G68</f>
        <v>1</v>
      </c>
      <c r="H68" s="98">
        <f>'1.2_RAW_DataCleanse'!H68</f>
        <v>0</v>
      </c>
      <c r="I68" s="98">
        <f>'1.2_RAW_DataCleanse'!I68</f>
        <v>-2</v>
      </c>
      <c r="J68" s="98">
        <f>'1.2_RAW_DataCleanse'!J68</f>
        <v>-2</v>
      </c>
      <c r="K68" s="97">
        <f>'1.2_RAW_DataCleanse'!K68</f>
        <v>1</v>
      </c>
      <c r="M68" s="98">
        <f>'1.2_RAW_DataCleanse'!M68</f>
        <v>-3</v>
      </c>
      <c r="N68" s="98">
        <f>'1.2_RAW_DataCleanse'!N68</f>
        <v>-2</v>
      </c>
      <c r="O68" s="98">
        <f>'1.2_RAW_DataCleanse'!O68</f>
        <v>3</v>
      </c>
      <c r="P68" s="98">
        <f>'1.2_RAW_DataCleanse'!P68</f>
        <v>-2</v>
      </c>
      <c r="Q68" s="98">
        <f>'1.2_RAW_DataCleanse'!Q68</f>
        <v>-2</v>
      </c>
      <c r="R68" s="97">
        <f>'1.2_RAW_DataCleanse'!R68</f>
        <v>0</v>
      </c>
      <c r="T68" s="98">
        <f>'1.2_RAW_DataCleanse'!T68</f>
        <v>-2</v>
      </c>
      <c r="U68" s="98">
        <f>'1.2_RAW_DataCleanse'!U68</f>
        <v>1</v>
      </c>
      <c r="V68" s="98">
        <f>'1.2_RAW_DataCleanse'!V68</f>
        <v>0</v>
      </c>
      <c r="W68" s="98">
        <f>'1.2_RAW_DataCleanse'!W68</f>
        <v>-2</v>
      </c>
      <c r="X68" s="98">
        <f>'1.2_RAW_DataCleanse'!X68</f>
        <v>-2</v>
      </c>
      <c r="Y68" s="97">
        <f>'1.2_RAW_DataCleanse'!Y68</f>
        <v>1</v>
      </c>
    </row>
    <row r="69" spans="1:25" ht="12.75" thickBot="1" x14ac:dyDescent="0.35">
      <c r="A69" s="342"/>
      <c r="B69" s="171"/>
      <c r="C69" s="170"/>
      <c r="D69" s="96"/>
      <c r="E69" s="95" t="str">
        <f t="shared" si="1"/>
        <v>Very high</v>
      </c>
      <c r="F69" s="93">
        <f>'1.2_RAW_DataCleanse'!F69</f>
        <v>0</v>
      </c>
      <c r="G69" s="93">
        <f>'1.2_RAW_DataCleanse'!G69</f>
        <v>0</v>
      </c>
      <c r="H69" s="93">
        <f>'1.2_RAW_DataCleanse'!H69</f>
        <v>0</v>
      </c>
      <c r="I69" s="93">
        <f>'1.2_RAW_DataCleanse'!I69</f>
        <v>0</v>
      </c>
      <c r="J69" s="93">
        <f>'1.2_RAW_DataCleanse'!J69</f>
        <v>0</v>
      </c>
      <c r="K69" s="92">
        <f>'1.2_RAW_DataCleanse'!K69</f>
        <v>0</v>
      </c>
      <c r="M69" s="93">
        <f>'1.2_RAW_DataCleanse'!M69</f>
        <v>0</v>
      </c>
      <c r="N69" s="93">
        <f>'1.2_RAW_DataCleanse'!N69</f>
        <v>0</v>
      </c>
      <c r="O69" s="93">
        <f>'1.2_RAW_DataCleanse'!O69</f>
        <v>0</v>
      </c>
      <c r="P69" s="93">
        <f>'1.2_RAW_DataCleanse'!P69</f>
        <v>0</v>
      </c>
      <c r="Q69" s="93">
        <f>'1.2_RAW_DataCleanse'!Q69</f>
        <v>0</v>
      </c>
      <c r="R69" s="92">
        <f>'1.2_RAW_DataCleanse'!R69</f>
        <v>0</v>
      </c>
      <c r="T69" s="93">
        <f>'1.2_RAW_DataCleanse'!T69</f>
        <v>0</v>
      </c>
      <c r="U69" s="93">
        <f>'1.2_RAW_DataCleanse'!U69</f>
        <v>0</v>
      </c>
      <c r="V69" s="93">
        <f>'1.2_RAW_DataCleanse'!V69</f>
        <v>0</v>
      </c>
      <c r="W69" s="93">
        <f>'1.2_RAW_DataCleanse'!W69</f>
        <v>0</v>
      </c>
      <c r="X69" s="93">
        <f>'1.2_RAW_DataCleanse'!X69</f>
        <v>0</v>
      </c>
      <c r="Y69" s="92">
        <f>'1.2_RAW_DataCleanse'!Y69</f>
        <v>0</v>
      </c>
    </row>
    <row r="70" spans="1:25" x14ac:dyDescent="0.3">
      <c r="A70" s="341" t="str">
        <f>A66</f>
        <v>132KV Network</v>
      </c>
      <c r="B70" s="169">
        <v>2</v>
      </c>
      <c r="C70" s="168" t="s">
        <v>43</v>
      </c>
      <c r="D70" s="103" t="s">
        <v>56</v>
      </c>
      <c r="E70" s="102" t="str">
        <f t="shared" si="1"/>
        <v>Low</v>
      </c>
      <c r="F70" s="101">
        <f>'1.2_RAW_DataCleanse'!F70</f>
        <v>0</v>
      </c>
      <c r="G70" s="101">
        <f>'1.2_RAW_DataCleanse'!G70</f>
        <v>0</v>
      </c>
      <c r="H70" s="101">
        <f>'1.2_RAW_DataCleanse'!H70</f>
        <v>0</v>
      </c>
      <c r="I70" s="101">
        <f>'1.2_RAW_DataCleanse'!I70</f>
        <v>0</v>
      </c>
      <c r="J70" s="101">
        <f>'1.2_RAW_DataCleanse'!J70</f>
        <v>0</v>
      </c>
      <c r="K70" s="100">
        <f>'1.2_RAW_DataCleanse'!K70</f>
        <v>0</v>
      </c>
      <c r="M70" s="101">
        <f>'1.2_RAW_DataCleanse'!M70</f>
        <v>0</v>
      </c>
      <c r="N70" s="101">
        <f>'1.2_RAW_DataCleanse'!N70</f>
        <v>0</v>
      </c>
      <c r="O70" s="101">
        <f>'1.2_RAW_DataCleanse'!O70</f>
        <v>0</v>
      </c>
      <c r="P70" s="101">
        <f>'1.2_RAW_DataCleanse'!P70</f>
        <v>0</v>
      </c>
      <c r="Q70" s="101">
        <f>'1.2_RAW_DataCleanse'!Q70</f>
        <v>0</v>
      </c>
      <c r="R70" s="100">
        <f>'1.2_RAW_DataCleanse'!R70</f>
        <v>0</v>
      </c>
      <c r="T70" s="101">
        <f>'1.2_RAW_DataCleanse'!T70</f>
        <v>0</v>
      </c>
      <c r="U70" s="101">
        <f>'1.2_RAW_DataCleanse'!U70</f>
        <v>0</v>
      </c>
      <c r="V70" s="101">
        <f>'1.2_RAW_DataCleanse'!V70</f>
        <v>0</v>
      </c>
      <c r="W70" s="101">
        <f>'1.2_RAW_DataCleanse'!W70</f>
        <v>0</v>
      </c>
      <c r="X70" s="101">
        <f>'1.2_RAW_DataCleanse'!X70</f>
        <v>0</v>
      </c>
      <c r="Y70" s="100">
        <f>'1.2_RAW_DataCleanse'!Y70</f>
        <v>0</v>
      </c>
    </row>
    <row r="71" spans="1:25" x14ac:dyDescent="0.3">
      <c r="A71" s="342"/>
      <c r="B71" s="23"/>
      <c r="C71" s="133"/>
      <c r="D71" s="31"/>
      <c r="E71" s="99" t="str">
        <f t="shared" si="1"/>
        <v>Medium</v>
      </c>
      <c r="F71" s="98">
        <f>'1.2_RAW_DataCleanse'!F71</f>
        <v>4</v>
      </c>
      <c r="G71" s="98">
        <f>'1.2_RAW_DataCleanse'!G71</f>
        <v>4</v>
      </c>
      <c r="H71" s="98">
        <f>'1.2_RAW_DataCleanse'!H71</f>
        <v>0</v>
      </c>
      <c r="I71" s="98">
        <f>'1.2_RAW_DataCleanse'!I71</f>
        <v>0</v>
      </c>
      <c r="J71" s="98">
        <f>'1.2_RAW_DataCleanse'!J71</f>
        <v>0</v>
      </c>
      <c r="K71" s="97">
        <f>'1.2_RAW_DataCleanse'!K71</f>
        <v>0</v>
      </c>
      <c r="M71" s="98">
        <f>'1.2_RAW_DataCleanse'!M71</f>
        <v>4</v>
      </c>
      <c r="N71" s="98">
        <f>'1.2_RAW_DataCleanse'!N71</f>
        <v>4</v>
      </c>
      <c r="O71" s="98">
        <f>'1.2_RAW_DataCleanse'!O71</f>
        <v>0</v>
      </c>
      <c r="P71" s="98">
        <f>'1.2_RAW_DataCleanse'!P71</f>
        <v>0</v>
      </c>
      <c r="Q71" s="98">
        <f>'1.2_RAW_DataCleanse'!Q71</f>
        <v>0</v>
      </c>
      <c r="R71" s="97">
        <f>'1.2_RAW_DataCleanse'!R71</f>
        <v>0</v>
      </c>
      <c r="T71" s="98">
        <f>'1.2_RAW_DataCleanse'!T71</f>
        <v>4</v>
      </c>
      <c r="U71" s="98">
        <f>'1.2_RAW_DataCleanse'!U71</f>
        <v>4</v>
      </c>
      <c r="V71" s="98">
        <f>'1.2_RAW_DataCleanse'!V71</f>
        <v>0</v>
      </c>
      <c r="W71" s="98">
        <f>'1.2_RAW_DataCleanse'!W71</f>
        <v>0</v>
      </c>
      <c r="X71" s="98">
        <f>'1.2_RAW_DataCleanse'!X71</f>
        <v>0</v>
      </c>
      <c r="Y71" s="97">
        <f>'1.2_RAW_DataCleanse'!Y71</f>
        <v>0</v>
      </c>
    </row>
    <row r="72" spans="1:25" x14ac:dyDescent="0.3">
      <c r="A72" s="342"/>
      <c r="B72" s="23"/>
      <c r="C72" s="133"/>
      <c r="D72" s="31"/>
      <c r="E72" s="99" t="str">
        <f t="shared" si="1"/>
        <v>High</v>
      </c>
      <c r="F72" s="98">
        <f>'1.2_RAW_DataCleanse'!F72</f>
        <v>8</v>
      </c>
      <c r="G72" s="98">
        <f>'1.2_RAW_DataCleanse'!G72</f>
        <v>2</v>
      </c>
      <c r="H72" s="98">
        <f>'1.2_RAW_DataCleanse'!H72</f>
        <v>-1</v>
      </c>
      <c r="I72" s="98">
        <f>'1.2_RAW_DataCleanse'!I72</f>
        <v>-1</v>
      </c>
      <c r="J72" s="98">
        <f>'1.2_RAW_DataCleanse'!J72</f>
        <v>8</v>
      </c>
      <c r="K72" s="97">
        <f>'1.2_RAW_DataCleanse'!K72</f>
        <v>0</v>
      </c>
      <c r="M72" s="98">
        <f>'1.2_RAW_DataCleanse'!M72</f>
        <v>8</v>
      </c>
      <c r="N72" s="98">
        <f>'1.2_RAW_DataCleanse'!N72</f>
        <v>2</v>
      </c>
      <c r="O72" s="98">
        <f>'1.2_RAW_DataCleanse'!O72</f>
        <v>-1</v>
      </c>
      <c r="P72" s="98">
        <f>'1.2_RAW_DataCleanse'!P72</f>
        <v>-1</v>
      </c>
      <c r="Q72" s="98">
        <f>'1.2_RAW_DataCleanse'!Q72</f>
        <v>8</v>
      </c>
      <c r="R72" s="97">
        <f>'1.2_RAW_DataCleanse'!R72</f>
        <v>0</v>
      </c>
      <c r="T72" s="98">
        <f>'1.2_RAW_DataCleanse'!T72</f>
        <v>8</v>
      </c>
      <c r="U72" s="98">
        <f>'1.2_RAW_DataCleanse'!U72</f>
        <v>2</v>
      </c>
      <c r="V72" s="98">
        <f>'1.2_RAW_DataCleanse'!V72</f>
        <v>-1</v>
      </c>
      <c r="W72" s="98">
        <f>'1.2_RAW_DataCleanse'!W72</f>
        <v>-1</v>
      </c>
      <c r="X72" s="98">
        <f>'1.2_RAW_DataCleanse'!X72</f>
        <v>8</v>
      </c>
      <c r="Y72" s="97">
        <f>'1.2_RAW_DataCleanse'!Y72</f>
        <v>0</v>
      </c>
    </row>
    <row r="73" spans="1:25" ht="12.75" thickBot="1" x14ac:dyDescent="0.35">
      <c r="A73" s="342"/>
      <c r="B73" s="171"/>
      <c r="C73" s="170"/>
      <c r="D73" s="96"/>
      <c r="E73" s="95" t="str">
        <f t="shared" si="1"/>
        <v>Very high</v>
      </c>
      <c r="F73" s="93">
        <f>'1.2_RAW_DataCleanse'!F73</f>
        <v>0</v>
      </c>
      <c r="G73" s="93">
        <f>'1.2_RAW_DataCleanse'!G73</f>
        <v>0</v>
      </c>
      <c r="H73" s="93">
        <f>'1.2_RAW_DataCleanse'!H73</f>
        <v>0</v>
      </c>
      <c r="I73" s="93">
        <f>'1.2_RAW_DataCleanse'!I73</f>
        <v>0</v>
      </c>
      <c r="J73" s="93">
        <f>'1.2_RAW_DataCleanse'!J73</f>
        <v>0</v>
      </c>
      <c r="K73" s="92">
        <f>'1.2_RAW_DataCleanse'!K73</f>
        <v>0</v>
      </c>
      <c r="M73" s="93">
        <f>'1.2_RAW_DataCleanse'!M73</f>
        <v>0</v>
      </c>
      <c r="N73" s="93">
        <f>'1.2_RAW_DataCleanse'!N73</f>
        <v>0</v>
      </c>
      <c r="O73" s="93">
        <f>'1.2_RAW_DataCleanse'!O73</f>
        <v>0</v>
      </c>
      <c r="P73" s="93">
        <f>'1.2_RAW_DataCleanse'!P73</f>
        <v>0</v>
      </c>
      <c r="Q73" s="93">
        <f>'1.2_RAW_DataCleanse'!Q73</f>
        <v>0</v>
      </c>
      <c r="R73" s="92">
        <f>'1.2_RAW_DataCleanse'!R73</f>
        <v>0</v>
      </c>
      <c r="T73" s="93">
        <f>'1.2_RAW_DataCleanse'!T73</f>
        <v>0</v>
      </c>
      <c r="U73" s="93">
        <f>'1.2_RAW_DataCleanse'!U73</f>
        <v>0</v>
      </c>
      <c r="V73" s="93">
        <f>'1.2_RAW_DataCleanse'!V73</f>
        <v>0</v>
      </c>
      <c r="W73" s="93">
        <f>'1.2_RAW_DataCleanse'!W73</f>
        <v>0</v>
      </c>
      <c r="X73" s="93">
        <f>'1.2_RAW_DataCleanse'!X73</f>
        <v>0</v>
      </c>
      <c r="Y73" s="92">
        <f>'1.2_RAW_DataCleanse'!Y73</f>
        <v>0</v>
      </c>
    </row>
    <row r="74" spans="1:25" x14ac:dyDescent="0.3">
      <c r="A74" s="341" t="str">
        <f>A70</f>
        <v>132KV Network</v>
      </c>
      <c r="B74" s="169">
        <v>3</v>
      </c>
      <c r="C74" s="168" t="s">
        <v>44</v>
      </c>
      <c r="D74" s="103" t="s">
        <v>58</v>
      </c>
      <c r="E74" s="102" t="str">
        <f t="shared" si="1"/>
        <v>Low</v>
      </c>
      <c r="F74" s="101">
        <f>'1.2_RAW_DataCleanse'!F74</f>
        <v>0</v>
      </c>
      <c r="G74" s="101">
        <f>'1.2_RAW_DataCleanse'!G74</f>
        <v>0</v>
      </c>
      <c r="H74" s="101">
        <f>'1.2_RAW_DataCleanse'!H74</f>
        <v>0</v>
      </c>
      <c r="I74" s="101">
        <f>'1.2_RAW_DataCleanse'!I74</f>
        <v>0</v>
      </c>
      <c r="J74" s="101">
        <f>'1.2_RAW_DataCleanse'!J74</f>
        <v>0</v>
      </c>
      <c r="K74" s="100">
        <f>'1.2_RAW_DataCleanse'!K74</f>
        <v>0</v>
      </c>
      <c r="M74" s="101">
        <f>'1.2_RAW_DataCleanse'!M74</f>
        <v>0</v>
      </c>
      <c r="N74" s="101">
        <f>'1.2_RAW_DataCleanse'!N74</f>
        <v>0</v>
      </c>
      <c r="O74" s="101">
        <f>'1.2_RAW_DataCleanse'!O74</f>
        <v>0</v>
      </c>
      <c r="P74" s="101">
        <f>'1.2_RAW_DataCleanse'!P74</f>
        <v>0</v>
      </c>
      <c r="Q74" s="101">
        <f>'1.2_RAW_DataCleanse'!Q74</f>
        <v>0</v>
      </c>
      <c r="R74" s="100">
        <f>'1.2_RAW_DataCleanse'!R74</f>
        <v>0</v>
      </c>
      <c r="T74" s="101">
        <f>'1.2_RAW_DataCleanse'!T74</f>
        <v>0</v>
      </c>
      <c r="U74" s="101">
        <f>'1.2_RAW_DataCleanse'!U74</f>
        <v>0</v>
      </c>
      <c r="V74" s="101">
        <f>'1.2_RAW_DataCleanse'!V74</f>
        <v>0</v>
      </c>
      <c r="W74" s="101">
        <f>'1.2_RAW_DataCleanse'!W74</f>
        <v>0</v>
      </c>
      <c r="X74" s="101">
        <f>'1.2_RAW_DataCleanse'!X74</f>
        <v>0</v>
      </c>
      <c r="Y74" s="100">
        <f>'1.2_RAW_DataCleanse'!Y74</f>
        <v>0</v>
      </c>
    </row>
    <row r="75" spans="1:25" x14ac:dyDescent="0.3">
      <c r="A75" s="342"/>
      <c r="B75" s="23"/>
      <c r="C75" s="133"/>
      <c r="D75" s="31"/>
      <c r="E75" s="99" t="str">
        <f t="shared" si="1"/>
        <v>Medium</v>
      </c>
      <c r="F75" s="98">
        <f>'1.2_RAW_DataCleanse'!F75</f>
        <v>1</v>
      </c>
      <c r="G75" s="98">
        <f>'1.2_RAW_DataCleanse'!G75</f>
        <v>0</v>
      </c>
      <c r="H75" s="98">
        <f>'1.2_RAW_DataCleanse'!H75</f>
        <v>0</v>
      </c>
      <c r="I75" s="98">
        <f>'1.2_RAW_DataCleanse'!I75</f>
        <v>0</v>
      </c>
      <c r="J75" s="98">
        <f>'1.2_RAW_DataCleanse'!J75</f>
        <v>1</v>
      </c>
      <c r="K75" s="97">
        <f>'1.2_RAW_DataCleanse'!K75</f>
        <v>0</v>
      </c>
      <c r="M75" s="98">
        <f>'1.2_RAW_DataCleanse'!M75</f>
        <v>1</v>
      </c>
      <c r="N75" s="98">
        <f>'1.2_RAW_DataCleanse'!N75</f>
        <v>0</v>
      </c>
      <c r="O75" s="98">
        <f>'1.2_RAW_DataCleanse'!O75</f>
        <v>0</v>
      </c>
      <c r="P75" s="98">
        <f>'1.2_RAW_DataCleanse'!P75</f>
        <v>0</v>
      </c>
      <c r="Q75" s="98">
        <f>'1.2_RAW_DataCleanse'!Q75</f>
        <v>1</v>
      </c>
      <c r="R75" s="97">
        <f>'1.2_RAW_DataCleanse'!R75</f>
        <v>0</v>
      </c>
      <c r="T75" s="98">
        <f>'1.2_RAW_DataCleanse'!T75</f>
        <v>1</v>
      </c>
      <c r="U75" s="98">
        <f>'1.2_RAW_DataCleanse'!U75</f>
        <v>0</v>
      </c>
      <c r="V75" s="98">
        <f>'1.2_RAW_DataCleanse'!V75</f>
        <v>0</v>
      </c>
      <c r="W75" s="98">
        <f>'1.2_RAW_DataCleanse'!W75</f>
        <v>0</v>
      </c>
      <c r="X75" s="98">
        <f>'1.2_RAW_DataCleanse'!X75</f>
        <v>1</v>
      </c>
      <c r="Y75" s="97">
        <f>'1.2_RAW_DataCleanse'!Y75</f>
        <v>0</v>
      </c>
    </row>
    <row r="76" spans="1:25" x14ac:dyDescent="0.3">
      <c r="A76" s="342"/>
      <c r="B76" s="23"/>
      <c r="C76" s="133"/>
      <c r="D76" s="31"/>
      <c r="E76" s="99" t="str">
        <f t="shared" si="1"/>
        <v>High</v>
      </c>
      <c r="F76" s="98">
        <f>'1.2_RAW_DataCleanse'!F76</f>
        <v>0</v>
      </c>
      <c r="G76" s="98">
        <f>'1.2_RAW_DataCleanse'!G76</f>
        <v>0</v>
      </c>
      <c r="H76" s="98">
        <f>'1.2_RAW_DataCleanse'!H76</f>
        <v>0</v>
      </c>
      <c r="I76" s="98">
        <f>'1.2_RAW_DataCleanse'!I76</f>
        <v>0</v>
      </c>
      <c r="J76" s="98">
        <f>'1.2_RAW_DataCleanse'!J76</f>
        <v>0</v>
      </c>
      <c r="K76" s="97">
        <f>'1.2_RAW_DataCleanse'!K76</f>
        <v>0</v>
      </c>
      <c r="M76" s="98">
        <f>'1.2_RAW_DataCleanse'!M76</f>
        <v>0</v>
      </c>
      <c r="N76" s="98">
        <f>'1.2_RAW_DataCleanse'!N76</f>
        <v>0</v>
      </c>
      <c r="O76" s="98">
        <f>'1.2_RAW_DataCleanse'!O76</f>
        <v>0</v>
      </c>
      <c r="P76" s="98">
        <f>'1.2_RAW_DataCleanse'!P76</f>
        <v>0</v>
      </c>
      <c r="Q76" s="98">
        <f>'1.2_RAW_DataCleanse'!Q76</f>
        <v>0</v>
      </c>
      <c r="R76" s="97">
        <f>'1.2_RAW_DataCleanse'!R76</f>
        <v>0</v>
      </c>
      <c r="T76" s="98">
        <f>'1.2_RAW_DataCleanse'!T76</f>
        <v>0</v>
      </c>
      <c r="U76" s="98">
        <f>'1.2_RAW_DataCleanse'!U76</f>
        <v>0</v>
      </c>
      <c r="V76" s="98">
        <f>'1.2_RAW_DataCleanse'!V76</f>
        <v>0</v>
      </c>
      <c r="W76" s="98">
        <f>'1.2_RAW_DataCleanse'!W76</f>
        <v>0</v>
      </c>
      <c r="X76" s="98">
        <f>'1.2_RAW_DataCleanse'!X76</f>
        <v>0</v>
      </c>
      <c r="Y76" s="97">
        <f>'1.2_RAW_DataCleanse'!Y76</f>
        <v>0</v>
      </c>
    </row>
    <row r="77" spans="1:25" ht="12.75" thickBot="1" x14ac:dyDescent="0.35">
      <c r="A77" s="342"/>
      <c r="B77" s="171"/>
      <c r="C77" s="170"/>
      <c r="D77" s="96"/>
      <c r="E77" s="95" t="str">
        <f t="shared" si="1"/>
        <v>Very high</v>
      </c>
      <c r="F77" s="93">
        <f>'1.2_RAW_DataCleanse'!F77</f>
        <v>0</v>
      </c>
      <c r="G77" s="93">
        <f>'1.2_RAW_DataCleanse'!G77</f>
        <v>0</v>
      </c>
      <c r="H77" s="93">
        <f>'1.2_RAW_DataCleanse'!H77</f>
        <v>0</v>
      </c>
      <c r="I77" s="93">
        <f>'1.2_RAW_DataCleanse'!I77</f>
        <v>0</v>
      </c>
      <c r="J77" s="93">
        <f>'1.2_RAW_DataCleanse'!J77</f>
        <v>0</v>
      </c>
      <c r="K77" s="92">
        <f>'1.2_RAW_DataCleanse'!K77</f>
        <v>0</v>
      </c>
      <c r="M77" s="93">
        <f>'1.2_RAW_DataCleanse'!M77</f>
        <v>0</v>
      </c>
      <c r="N77" s="93">
        <f>'1.2_RAW_DataCleanse'!N77</f>
        <v>0</v>
      </c>
      <c r="O77" s="93">
        <f>'1.2_RAW_DataCleanse'!O77</f>
        <v>0</v>
      </c>
      <c r="P77" s="93">
        <f>'1.2_RAW_DataCleanse'!P77</f>
        <v>0</v>
      </c>
      <c r="Q77" s="93">
        <f>'1.2_RAW_DataCleanse'!Q77</f>
        <v>0</v>
      </c>
      <c r="R77" s="92">
        <f>'1.2_RAW_DataCleanse'!R77</f>
        <v>0</v>
      </c>
      <c r="T77" s="93">
        <f>'1.2_RAW_DataCleanse'!T77</f>
        <v>0</v>
      </c>
      <c r="U77" s="93">
        <f>'1.2_RAW_DataCleanse'!U77</f>
        <v>0</v>
      </c>
      <c r="V77" s="93">
        <f>'1.2_RAW_DataCleanse'!V77</f>
        <v>0</v>
      </c>
      <c r="W77" s="93">
        <f>'1.2_RAW_DataCleanse'!W77</f>
        <v>0</v>
      </c>
      <c r="X77" s="93">
        <f>'1.2_RAW_DataCleanse'!X77</f>
        <v>0</v>
      </c>
      <c r="Y77" s="92">
        <f>'1.2_RAW_DataCleanse'!Y77</f>
        <v>0</v>
      </c>
    </row>
    <row r="78" spans="1:25" x14ac:dyDescent="0.3">
      <c r="A78" s="341" t="str">
        <f>A74</f>
        <v>132KV Network</v>
      </c>
      <c r="B78" s="169">
        <v>4</v>
      </c>
      <c r="C78" s="168" t="s">
        <v>45</v>
      </c>
      <c r="D78" s="103" t="s">
        <v>56</v>
      </c>
      <c r="E78" s="102" t="str">
        <f t="shared" ref="E78:E93" si="2">E74</f>
        <v>Low</v>
      </c>
      <c r="F78" s="101">
        <f>'1.2_RAW_DataCleanse'!F78</f>
        <v>14.895599999999995</v>
      </c>
      <c r="G78" s="101">
        <f>'1.2_RAW_DataCleanse'!G78</f>
        <v>11.027599999999993</v>
      </c>
      <c r="H78" s="101">
        <f>'1.2_RAW_DataCleanse'!H78</f>
        <v>0</v>
      </c>
      <c r="I78" s="101">
        <f>'1.2_RAW_DataCleanse'!I78</f>
        <v>3.8680000000000003</v>
      </c>
      <c r="J78" s="101">
        <f>'1.2_RAW_DataCleanse'!J78</f>
        <v>0</v>
      </c>
      <c r="K78" s="100">
        <f>'1.2_RAW_DataCleanse'!K78</f>
        <v>0</v>
      </c>
      <c r="M78" s="101">
        <f>'1.2_RAW_DataCleanse'!M78</f>
        <v>14.89559999999998</v>
      </c>
      <c r="N78" s="101">
        <f>'1.2_RAW_DataCleanse'!N78</f>
        <v>11.027599999999985</v>
      </c>
      <c r="O78" s="101">
        <f>'1.2_RAW_DataCleanse'!O78</f>
        <v>0</v>
      </c>
      <c r="P78" s="101">
        <f>'1.2_RAW_DataCleanse'!P78</f>
        <v>3.8680000000000003</v>
      </c>
      <c r="Q78" s="101">
        <f>'1.2_RAW_DataCleanse'!Q78</f>
        <v>0</v>
      </c>
      <c r="R78" s="100">
        <f>'1.2_RAW_DataCleanse'!R78</f>
        <v>0</v>
      </c>
      <c r="T78" s="101">
        <f>'1.2_RAW_DataCleanse'!T78</f>
        <v>14.895599999999995</v>
      </c>
      <c r="U78" s="101">
        <f>'1.2_RAW_DataCleanse'!U78</f>
        <v>11.027599999999993</v>
      </c>
      <c r="V78" s="101">
        <f>'1.2_RAW_DataCleanse'!V78</f>
        <v>0</v>
      </c>
      <c r="W78" s="101">
        <f>'1.2_RAW_DataCleanse'!W78</f>
        <v>3.8680000000000003</v>
      </c>
      <c r="X78" s="101">
        <f>'1.2_RAW_DataCleanse'!X78</f>
        <v>0</v>
      </c>
      <c r="Y78" s="100">
        <f>'1.2_RAW_DataCleanse'!Y78</f>
        <v>0</v>
      </c>
    </row>
    <row r="79" spans="1:25" x14ac:dyDescent="0.3">
      <c r="A79" s="342"/>
      <c r="B79" s="23"/>
      <c r="C79" s="133"/>
      <c r="D79" s="31"/>
      <c r="E79" s="99" t="str">
        <f t="shared" si="2"/>
        <v>Medium</v>
      </c>
      <c r="F79" s="98">
        <f>'1.2_RAW_DataCleanse'!F79</f>
        <v>10.316900000000004</v>
      </c>
      <c r="G79" s="98">
        <f>'1.2_RAW_DataCleanse'!G79</f>
        <v>9.4791000000000025</v>
      </c>
      <c r="H79" s="98">
        <f>'1.2_RAW_DataCleanse'!H79</f>
        <v>0</v>
      </c>
      <c r="I79" s="98">
        <f>'1.2_RAW_DataCleanse'!I79</f>
        <v>0.83780000000000143</v>
      </c>
      <c r="J79" s="98">
        <f>'1.2_RAW_DataCleanse'!J79</f>
        <v>0</v>
      </c>
      <c r="K79" s="97">
        <f>'1.2_RAW_DataCleanse'!K79</f>
        <v>0</v>
      </c>
      <c r="M79" s="98">
        <f>'1.2_RAW_DataCleanse'!M79</f>
        <v>10.31689999999999</v>
      </c>
      <c r="N79" s="98">
        <f>'1.2_RAW_DataCleanse'!N79</f>
        <v>-1.2542333333333424</v>
      </c>
      <c r="O79" s="98">
        <f>'1.2_RAW_DataCleanse'!O79</f>
        <v>0</v>
      </c>
      <c r="P79" s="98">
        <f>'1.2_RAW_DataCleanse'!P79</f>
        <v>11.571133333333336</v>
      </c>
      <c r="Q79" s="98">
        <f>'1.2_RAW_DataCleanse'!Q79</f>
        <v>0</v>
      </c>
      <c r="R79" s="97">
        <f>'1.2_RAW_DataCleanse'!R79</f>
        <v>0</v>
      </c>
      <c r="T79" s="98">
        <f>'1.2_RAW_DataCleanse'!T79</f>
        <v>10.316900000000004</v>
      </c>
      <c r="U79" s="98">
        <f>'1.2_RAW_DataCleanse'!U79</f>
        <v>9.4791000000000025</v>
      </c>
      <c r="V79" s="98">
        <f>'1.2_RAW_DataCleanse'!V79</f>
        <v>0</v>
      </c>
      <c r="W79" s="98">
        <f>'1.2_RAW_DataCleanse'!W79</f>
        <v>0.83780000000000143</v>
      </c>
      <c r="X79" s="98">
        <f>'1.2_RAW_DataCleanse'!X79</f>
        <v>0</v>
      </c>
      <c r="Y79" s="97">
        <f>'1.2_RAW_DataCleanse'!Y79</f>
        <v>0</v>
      </c>
    </row>
    <row r="80" spans="1:25" x14ac:dyDescent="0.3">
      <c r="A80" s="342"/>
      <c r="B80" s="23"/>
      <c r="C80" s="133"/>
      <c r="D80" s="31"/>
      <c r="E80" s="99" t="str">
        <f t="shared" si="2"/>
        <v>High</v>
      </c>
      <c r="F80" s="98">
        <f>'1.2_RAW_DataCleanse'!F80</f>
        <v>-3.3999999999999975E-2</v>
      </c>
      <c r="G80" s="98">
        <f>'1.2_RAW_DataCleanse'!G80</f>
        <v>0</v>
      </c>
      <c r="H80" s="98">
        <f>'1.2_RAW_DataCleanse'!H80</f>
        <v>0</v>
      </c>
      <c r="I80" s="98">
        <f>'1.2_RAW_DataCleanse'!I80</f>
        <v>-3.3999999999999975E-2</v>
      </c>
      <c r="J80" s="98">
        <f>'1.2_RAW_DataCleanse'!J80</f>
        <v>0</v>
      </c>
      <c r="K80" s="97">
        <f>'1.2_RAW_DataCleanse'!K80</f>
        <v>0</v>
      </c>
      <c r="M80" s="98">
        <f>'1.2_RAW_DataCleanse'!M80</f>
        <v>-3.3999999999999975E-2</v>
      </c>
      <c r="N80" s="98">
        <f>'1.2_RAW_DataCleanse'!N80</f>
        <v>0</v>
      </c>
      <c r="O80" s="98">
        <f>'1.2_RAW_DataCleanse'!O80</f>
        <v>0</v>
      </c>
      <c r="P80" s="98">
        <f>'1.2_RAW_DataCleanse'!P80</f>
        <v>-3.3999999999999975E-2</v>
      </c>
      <c r="Q80" s="98">
        <f>'1.2_RAW_DataCleanse'!Q80</f>
        <v>0</v>
      </c>
      <c r="R80" s="97">
        <f>'1.2_RAW_DataCleanse'!R80</f>
        <v>0</v>
      </c>
      <c r="T80" s="98">
        <f>'1.2_RAW_DataCleanse'!T80</f>
        <v>-3.3999999999999975E-2</v>
      </c>
      <c r="U80" s="98">
        <f>'1.2_RAW_DataCleanse'!U80</f>
        <v>0</v>
      </c>
      <c r="V80" s="98">
        <f>'1.2_RAW_DataCleanse'!V80</f>
        <v>0</v>
      </c>
      <c r="W80" s="98">
        <f>'1.2_RAW_DataCleanse'!W80</f>
        <v>-3.3999999999999975E-2</v>
      </c>
      <c r="X80" s="98">
        <f>'1.2_RAW_DataCleanse'!X80</f>
        <v>0</v>
      </c>
      <c r="Y80" s="97">
        <f>'1.2_RAW_DataCleanse'!Y80</f>
        <v>0</v>
      </c>
    </row>
    <row r="81" spans="1:25" ht="12.75" thickBot="1" x14ac:dyDescent="0.35">
      <c r="A81" s="342"/>
      <c r="B81" s="171"/>
      <c r="C81" s="170"/>
      <c r="D81" s="96"/>
      <c r="E81" s="95" t="str">
        <f t="shared" si="2"/>
        <v>Very high</v>
      </c>
      <c r="F81" s="93">
        <f>'1.2_RAW_DataCleanse'!F81</f>
        <v>0</v>
      </c>
      <c r="G81" s="93">
        <f>'1.2_RAW_DataCleanse'!G81</f>
        <v>0</v>
      </c>
      <c r="H81" s="93">
        <f>'1.2_RAW_DataCleanse'!H81</f>
        <v>0</v>
      </c>
      <c r="I81" s="93">
        <f>'1.2_RAW_DataCleanse'!I81</f>
        <v>0</v>
      </c>
      <c r="J81" s="93">
        <f>'1.2_RAW_DataCleanse'!J81</f>
        <v>0</v>
      </c>
      <c r="K81" s="92">
        <f>'1.2_RAW_DataCleanse'!K81</f>
        <v>0</v>
      </c>
      <c r="M81" s="93">
        <f>'1.2_RAW_DataCleanse'!M81</f>
        <v>0</v>
      </c>
      <c r="N81" s="93">
        <f>'1.2_RAW_DataCleanse'!N81</f>
        <v>0</v>
      </c>
      <c r="O81" s="93">
        <f>'1.2_RAW_DataCleanse'!O81</f>
        <v>0</v>
      </c>
      <c r="P81" s="93">
        <f>'1.2_RAW_DataCleanse'!P81</f>
        <v>0</v>
      </c>
      <c r="Q81" s="93">
        <f>'1.2_RAW_DataCleanse'!Q81</f>
        <v>0</v>
      </c>
      <c r="R81" s="92">
        <f>'1.2_RAW_DataCleanse'!R81</f>
        <v>0</v>
      </c>
      <c r="T81" s="93">
        <f>'1.2_RAW_DataCleanse'!T81</f>
        <v>0</v>
      </c>
      <c r="U81" s="93">
        <f>'1.2_RAW_DataCleanse'!U81</f>
        <v>0</v>
      </c>
      <c r="V81" s="93">
        <f>'1.2_RAW_DataCleanse'!V81</f>
        <v>0</v>
      </c>
      <c r="W81" s="93">
        <f>'1.2_RAW_DataCleanse'!W81</f>
        <v>0</v>
      </c>
      <c r="X81" s="93">
        <f>'1.2_RAW_DataCleanse'!X81</f>
        <v>0</v>
      </c>
      <c r="Y81" s="92">
        <f>'1.2_RAW_DataCleanse'!Y81</f>
        <v>0</v>
      </c>
    </row>
    <row r="82" spans="1:25" x14ac:dyDescent="0.3">
      <c r="A82" s="341" t="str">
        <f>A78</f>
        <v>132KV Network</v>
      </c>
      <c r="B82" s="169">
        <v>5</v>
      </c>
      <c r="C82" s="168" t="s">
        <v>46</v>
      </c>
      <c r="D82" s="103" t="s">
        <v>56</v>
      </c>
      <c r="E82" s="102" t="str">
        <f t="shared" si="2"/>
        <v>Low</v>
      </c>
      <c r="F82" s="101">
        <f>'1.2_RAW_DataCleanse'!F82</f>
        <v>26.460399999999936</v>
      </c>
      <c r="G82" s="101">
        <f>'1.2_RAW_DataCleanse'!G82</f>
        <v>30.625200000000035</v>
      </c>
      <c r="H82" s="101">
        <f>'1.2_RAW_DataCleanse'!H82</f>
        <v>0</v>
      </c>
      <c r="I82" s="101">
        <f>'1.2_RAW_DataCleanse'!I82</f>
        <v>1.4423000000000172</v>
      </c>
      <c r="J82" s="101">
        <f>'1.2_RAW_DataCleanse'!J82</f>
        <v>-4.1066000000000145</v>
      </c>
      <c r="K82" s="100">
        <f>'1.2_RAW_DataCleanse'!K82</f>
        <v>-1.5005000000000024</v>
      </c>
      <c r="M82" s="101">
        <f>'1.2_RAW_DataCleanse'!M82</f>
        <v>28.820400000000063</v>
      </c>
      <c r="N82" s="101">
        <f>'1.2_RAW_DataCleanse'!N82</f>
        <v>19.268900000000016</v>
      </c>
      <c r="O82" s="101">
        <f>'1.2_RAW_DataCleanse'!O82</f>
        <v>11.356300000000005</v>
      </c>
      <c r="P82" s="101">
        <f>'1.2_RAW_DataCleanse'!P82</f>
        <v>9.0200000000002944E-2</v>
      </c>
      <c r="Q82" s="101">
        <f>'1.2_RAW_DataCleanse'!Q82</f>
        <v>2.3708999999999776</v>
      </c>
      <c r="R82" s="100">
        <f>'1.2_RAW_DataCleanse'!R82</f>
        <v>-4.265899999999931</v>
      </c>
      <c r="T82" s="101">
        <f>'1.2_RAW_DataCleanse'!T82</f>
        <v>26.46040000000005</v>
      </c>
      <c r="U82" s="101">
        <f>'1.2_RAW_DataCleanse'!U82</f>
        <v>19.268900000000016</v>
      </c>
      <c r="V82" s="101">
        <f>'1.2_RAW_DataCleanse'!V82</f>
        <v>11.356300000000005</v>
      </c>
      <c r="W82" s="101">
        <f>'1.2_RAW_DataCleanse'!W82</f>
        <v>9.0200000000002944E-2</v>
      </c>
      <c r="X82" s="101">
        <f>'1.2_RAW_DataCleanse'!X82</f>
        <v>1.0900000000020782E-2</v>
      </c>
      <c r="Y82" s="100">
        <f>'1.2_RAW_DataCleanse'!Y82</f>
        <v>-4.265899999999931</v>
      </c>
    </row>
    <row r="83" spans="1:25" x14ac:dyDescent="0.3">
      <c r="A83" s="342"/>
      <c r="B83" s="23"/>
      <c r="C83" s="133"/>
      <c r="D83" s="31"/>
      <c r="E83" s="99" t="str">
        <f t="shared" si="2"/>
        <v>Medium</v>
      </c>
      <c r="F83" s="98">
        <f>'1.2_RAW_DataCleanse'!F83</f>
        <v>-40.204600000000141</v>
      </c>
      <c r="G83" s="98">
        <f>'1.2_RAW_DataCleanse'!G83</f>
        <v>21.788800000000009</v>
      </c>
      <c r="H83" s="98">
        <f>'1.2_RAW_DataCleanse'!H83</f>
        <v>-5.0159999999999911</v>
      </c>
      <c r="I83" s="98">
        <f>'1.2_RAW_DataCleanse'!I83</f>
        <v>-0.38719999999999288</v>
      </c>
      <c r="J83" s="98">
        <f>'1.2_RAW_DataCleanse'!J83</f>
        <v>-48.487300000000005</v>
      </c>
      <c r="K83" s="97">
        <f>'1.2_RAW_DataCleanse'!K83</f>
        <v>-8.1029000000000337</v>
      </c>
      <c r="M83" s="98">
        <f>'1.2_RAW_DataCleanse'!M83</f>
        <v>-40.204599999999914</v>
      </c>
      <c r="N83" s="98">
        <f>'1.2_RAW_DataCleanse'!N83</f>
        <v>0.44889999999992369</v>
      </c>
      <c r="O83" s="98">
        <f>'1.2_RAW_DataCleanse'!O83</f>
        <v>21.746900000000025</v>
      </c>
      <c r="P83" s="98">
        <f>'1.2_RAW_DataCleanse'!P83</f>
        <v>-5.1999999999999886</v>
      </c>
      <c r="Q83" s="98">
        <f>'1.2_RAW_DataCleanse'!Q83</f>
        <v>-1.7558999999999827</v>
      </c>
      <c r="R83" s="97">
        <f>'1.2_RAW_DataCleanse'!R83</f>
        <v>-55.444499999999891</v>
      </c>
      <c r="T83" s="98">
        <f>'1.2_RAW_DataCleanse'!T83</f>
        <v>-40.204599999999914</v>
      </c>
      <c r="U83" s="98">
        <f>'1.2_RAW_DataCleanse'!U83</f>
        <v>4.1900000000000048E-2</v>
      </c>
      <c r="V83" s="98">
        <f>'1.2_RAW_DataCleanse'!V83</f>
        <v>21.746900000000025</v>
      </c>
      <c r="W83" s="98">
        <f>'1.2_RAW_DataCleanse'!W83</f>
        <v>-5.1999999999999886</v>
      </c>
      <c r="X83" s="98">
        <f>'1.2_RAW_DataCleanse'!X83</f>
        <v>-1.7558999999999827</v>
      </c>
      <c r="Y83" s="97">
        <f>'1.2_RAW_DataCleanse'!Y83</f>
        <v>-55.037499999999909</v>
      </c>
    </row>
    <row r="84" spans="1:25" x14ac:dyDescent="0.3">
      <c r="A84" s="342"/>
      <c r="B84" s="23"/>
      <c r="C84" s="133"/>
      <c r="D84" s="31"/>
      <c r="E84" s="99" t="str">
        <f t="shared" si="2"/>
        <v>High</v>
      </c>
      <c r="F84" s="98">
        <f>'1.2_RAW_DataCleanse'!F84</f>
        <v>0</v>
      </c>
      <c r="G84" s="98">
        <f>'1.2_RAW_DataCleanse'!G84</f>
        <v>0</v>
      </c>
      <c r="H84" s="98">
        <f>'1.2_RAW_DataCleanse'!H84</f>
        <v>0</v>
      </c>
      <c r="I84" s="98">
        <f>'1.2_RAW_DataCleanse'!I84</f>
        <v>0</v>
      </c>
      <c r="J84" s="98">
        <f>'1.2_RAW_DataCleanse'!J84</f>
        <v>0</v>
      </c>
      <c r="K84" s="97">
        <f>'1.2_RAW_DataCleanse'!K84</f>
        <v>0</v>
      </c>
      <c r="M84" s="98">
        <f>'1.2_RAW_DataCleanse'!M84</f>
        <v>0</v>
      </c>
      <c r="N84" s="98">
        <f>'1.2_RAW_DataCleanse'!N84</f>
        <v>0</v>
      </c>
      <c r="O84" s="98">
        <f>'1.2_RAW_DataCleanse'!O84</f>
        <v>0</v>
      </c>
      <c r="P84" s="98">
        <f>'1.2_RAW_DataCleanse'!P84</f>
        <v>0</v>
      </c>
      <c r="Q84" s="98">
        <f>'1.2_RAW_DataCleanse'!Q84</f>
        <v>0</v>
      </c>
      <c r="R84" s="97">
        <f>'1.2_RAW_DataCleanse'!R84</f>
        <v>0</v>
      </c>
      <c r="T84" s="98">
        <f>'1.2_RAW_DataCleanse'!T84</f>
        <v>0</v>
      </c>
      <c r="U84" s="98">
        <f>'1.2_RAW_DataCleanse'!U84</f>
        <v>0</v>
      </c>
      <c r="V84" s="98">
        <f>'1.2_RAW_DataCleanse'!V84</f>
        <v>0</v>
      </c>
      <c r="W84" s="98">
        <f>'1.2_RAW_DataCleanse'!W84</f>
        <v>0</v>
      </c>
      <c r="X84" s="98">
        <f>'1.2_RAW_DataCleanse'!X84</f>
        <v>0</v>
      </c>
      <c r="Y84" s="97">
        <f>'1.2_RAW_DataCleanse'!Y84</f>
        <v>0</v>
      </c>
    </row>
    <row r="85" spans="1:25" ht="12.75" thickBot="1" x14ac:dyDescent="0.35">
      <c r="A85" s="342"/>
      <c r="B85" s="171"/>
      <c r="C85" s="170"/>
      <c r="D85" s="96"/>
      <c r="E85" s="95" t="str">
        <f t="shared" si="2"/>
        <v>Very high</v>
      </c>
      <c r="F85" s="93">
        <f>'1.2_RAW_DataCleanse'!F85</f>
        <v>0</v>
      </c>
      <c r="G85" s="93">
        <f>'1.2_RAW_DataCleanse'!G85</f>
        <v>0</v>
      </c>
      <c r="H85" s="93">
        <f>'1.2_RAW_DataCleanse'!H85</f>
        <v>0</v>
      </c>
      <c r="I85" s="93">
        <f>'1.2_RAW_DataCleanse'!I85</f>
        <v>0</v>
      </c>
      <c r="J85" s="93">
        <f>'1.2_RAW_DataCleanse'!J85</f>
        <v>0</v>
      </c>
      <c r="K85" s="92">
        <f>'1.2_RAW_DataCleanse'!K85</f>
        <v>0</v>
      </c>
      <c r="M85" s="93">
        <f>'1.2_RAW_DataCleanse'!M85</f>
        <v>0</v>
      </c>
      <c r="N85" s="93">
        <f>'1.2_RAW_DataCleanse'!N85</f>
        <v>0</v>
      </c>
      <c r="O85" s="93">
        <f>'1.2_RAW_DataCleanse'!O85</f>
        <v>0</v>
      </c>
      <c r="P85" s="93">
        <f>'1.2_RAW_DataCleanse'!P85</f>
        <v>0</v>
      </c>
      <c r="Q85" s="93">
        <f>'1.2_RAW_DataCleanse'!Q85</f>
        <v>0</v>
      </c>
      <c r="R85" s="92">
        <f>'1.2_RAW_DataCleanse'!R85</f>
        <v>0</v>
      </c>
      <c r="T85" s="93">
        <f>'1.2_RAW_DataCleanse'!T85</f>
        <v>0</v>
      </c>
      <c r="U85" s="93">
        <f>'1.2_RAW_DataCleanse'!U85</f>
        <v>0</v>
      </c>
      <c r="V85" s="93">
        <f>'1.2_RAW_DataCleanse'!V85</f>
        <v>0</v>
      </c>
      <c r="W85" s="93">
        <f>'1.2_RAW_DataCleanse'!W85</f>
        <v>0</v>
      </c>
      <c r="X85" s="93">
        <f>'1.2_RAW_DataCleanse'!X85</f>
        <v>0</v>
      </c>
      <c r="Y85" s="92">
        <f>'1.2_RAW_DataCleanse'!Y85</f>
        <v>0</v>
      </c>
    </row>
    <row r="86" spans="1:25" x14ac:dyDescent="0.3">
      <c r="A86" s="341" t="str">
        <f>A82</f>
        <v>132KV Network</v>
      </c>
      <c r="B86" s="169">
        <v>6</v>
      </c>
      <c r="C86" s="168" t="s">
        <v>47</v>
      </c>
      <c r="D86" s="103" t="s">
        <v>58</v>
      </c>
      <c r="E86" s="102" t="str">
        <f t="shared" si="2"/>
        <v>Low</v>
      </c>
      <c r="F86" s="101">
        <f>'1.2_RAW_DataCleanse'!F86</f>
        <v>26.460399999999936</v>
      </c>
      <c r="G86" s="101">
        <f>'1.2_RAW_DataCleanse'!G86</f>
        <v>29.963200000000001</v>
      </c>
      <c r="H86" s="101">
        <f>'1.2_RAW_DataCleanse'!H86</f>
        <v>0.32600000000000051</v>
      </c>
      <c r="I86" s="101">
        <f>'1.2_RAW_DataCleanse'!I86</f>
        <v>-3.945199999999943</v>
      </c>
      <c r="J86" s="101">
        <f>'1.2_RAW_DataCleanse'!J86</f>
        <v>0.11639999999999873</v>
      </c>
      <c r="K86" s="100">
        <f>'1.2_RAW_DataCleanse'!K86</f>
        <v>0</v>
      </c>
      <c r="M86" s="101">
        <f>'1.2_RAW_DataCleanse'!M86</f>
        <v>28.820400000000063</v>
      </c>
      <c r="N86" s="101">
        <f>'1.2_RAW_DataCleanse'!N86</f>
        <v>0</v>
      </c>
      <c r="O86" s="101">
        <f>'1.2_RAW_DataCleanse'!O86</f>
        <v>30.052200000000056</v>
      </c>
      <c r="P86" s="101">
        <f>'1.2_RAW_DataCleanse'!P86</f>
        <v>2.5970000000000013</v>
      </c>
      <c r="Q86" s="101">
        <f>'1.2_RAW_DataCleanse'!Q86</f>
        <v>-3.8549999999999898</v>
      </c>
      <c r="R86" s="100">
        <f>'1.2_RAW_DataCleanse'!R86</f>
        <v>2.6199999999988677E-2</v>
      </c>
      <c r="T86" s="101">
        <f>'1.2_RAW_DataCleanse'!T86</f>
        <v>26.46040000000005</v>
      </c>
      <c r="U86" s="101">
        <f>'1.2_RAW_DataCleanse'!U86</f>
        <v>0</v>
      </c>
      <c r="V86" s="101">
        <f>'1.2_RAW_DataCleanse'!V86</f>
        <v>30.052200000000056</v>
      </c>
      <c r="W86" s="101">
        <f>'1.2_RAW_DataCleanse'!W86</f>
        <v>0.23700000000000188</v>
      </c>
      <c r="X86" s="101">
        <f>'1.2_RAW_DataCleanse'!X86</f>
        <v>-3.8549999999999898</v>
      </c>
      <c r="Y86" s="100">
        <f>'1.2_RAW_DataCleanse'!Y86</f>
        <v>2.6199999999988677E-2</v>
      </c>
    </row>
    <row r="87" spans="1:25" x14ac:dyDescent="0.3">
      <c r="A87" s="342"/>
      <c r="B87" s="23"/>
      <c r="C87" s="133"/>
      <c r="D87" s="31"/>
      <c r="E87" s="99" t="str">
        <f t="shared" si="2"/>
        <v>Medium</v>
      </c>
      <c r="F87" s="98">
        <f>'1.2_RAW_DataCleanse'!F87</f>
        <v>-40.2045999999998</v>
      </c>
      <c r="G87" s="98">
        <f>'1.2_RAW_DataCleanse'!G87</f>
        <v>-24.453499999999991</v>
      </c>
      <c r="H87" s="98">
        <f>'1.2_RAW_DataCleanse'!H87</f>
        <v>19.706299999999999</v>
      </c>
      <c r="I87" s="98">
        <f>'1.2_RAW_DataCleanse'!I87</f>
        <v>-29.774399999999844</v>
      </c>
      <c r="J87" s="98">
        <f>'1.2_RAW_DataCleanse'!J87</f>
        <v>-2.0294999999999845</v>
      </c>
      <c r="K87" s="97">
        <f>'1.2_RAW_DataCleanse'!K87</f>
        <v>-3.6534999999999975</v>
      </c>
      <c r="M87" s="98">
        <f>'1.2_RAW_DataCleanse'!M87</f>
        <v>-40.204600000000141</v>
      </c>
      <c r="N87" s="98">
        <f>'1.2_RAW_DataCleanse'!N87</f>
        <v>0.40699999999992542</v>
      </c>
      <c r="O87" s="98">
        <f>'1.2_RAW_DataCleanse'!O87</f>
        <v>-3.5402999999999949</v>
      </c>
      <c r="P87" s="98">
        <f>'1.2_RAW_DataCleanse'!P87</f>
        <v>-1.6373999999999853</v>
      </c>
      <c r="Q87" s="98">
        <f>'1.2_RAW_DataCleanse'!Q87</f>
        <v>-31.527899999999988</v>
      </c>
      <c r="R87" s="97">
        <f>'1.2_RAW_DataCleanse'!R87</f>
        <v>-3.9060000000000059</v>
      </c>
      <c r="T87" s="98">
        <f>'1.2_RAW_DataCleanse'!T87</f>
        <v>-40.204599999999914</v>
      </c>
      <c r="U87" s="98">
        <f>'1.2_RAW_DataCleanse'!U87</f>
        <v>0</v>
      </c>
      <c r="V87" s="98">
        <f>'1.2_RAW_DataCleanse'!V87</f>
        <v>-3.5402999999999949</v>
      </c>
      <c r="W87" s="98">
        <f>'1.2_RAW_DataCleanse'!W87</f>
        <v>-1.6373999999999853</v>
      </c>
      <c r="X87" s="98">
        <f>'1.2_RAW_DataCleanse'!X87</f>
        <v>-31.243899999999883</v>
      </c>
      <c r="Y87" s="97">
        <f>'1.2_RAW_DataCleanse'!Y87</f>
        <v>-3.7830000000000155</v>
      </c>
    </row>
    <row r="88" spans="1:25" x14ac:dyDescent="0.3">
      <c r="A88" s="342"/>
      <c r="B88" s="23"/>
      <c r="C88" s="133"/>
      <c r="D88" s="31"/>
      <c r="E88" s="99" t="str">
        <f t="shared" si="2"/>
        <v>High</v>
      </c>
      <c r="F88" s="98">
        <f>'1.2_RAW_DataCleanse'!F88</f>
        <v>0</v>
      </c>
      <c r="G88" s="98">
        <f>'1.2_RAW_DataCleanse'!G88</f>
        <v>0</v>
      </c>
      <c r="H88" s="98">
        <f>'1.2_RAW_DataCleanse'!H88</f>
        <v>0</v>
      </c>
      <c r="I88" s="98">
        <f>'1.2_RAW_DataCleanse'!I88</f>
        <v>0</v>
      </c>
      <c r="J88" s="98">
        <f>'1.2_RAW_DataCleanse'!J88</f>
        <v>0</v>
      </c>
      <c r="K88" s="97">
        <f>'1.2_RAW_DataCleanse'!K88</f>
        <v>0</v>
      </c>
      <c r="M88" s="98">
        <f>'1.2_RAW_DataCleanse'!M88</f>
        <v>0</v>
      </c>
      <c r="N88" s="98">
        <f>'1.2_RAW_DataCleanse'!N88</f>
        <v>0</v>
      </c>
      <c r="O88" s="98">
        <f>'1.2_RAW_DataCleanse'!O88</f>
        <v>0</v>
      </c>
      <c r="P88" s="98">
        <f>'1.2_RAW_DataCleanse'!P88</f>
        <v>0</v>
      </c>
      <c r="Q88" s="98">
        <f>'1.2_RAW_DataCleanse'!Q88</f>
        <v>0</v>
      </c>
      <c r="R88" s="97">
        <f>'1.2_RAW_DataCleanse'!R88</f>
        <v>0</v>
      </c>
      <c r="T88" s="98">
        <f>'1.2_RAW_DataCleanse'!T88</f>
        <v>0</v>
      </c>
      <c r="U88" s="98">
        <f>'1.2_RAW_DataCleanse'!U88</f>
        <v>0</v>
      </c>
      <c r="V88" s="98">
        <f>'1.2_RAW_DataCleanse'!V88</f>
        <v>0</v>
      </c>
      <c r="W88" s="98">
        <f>'1.2_RAW_DataCleanse'!W88</f>
        <v>0</v>
      </c>
      <c r="X88" s="98">
        <f>'1.2_RAW_DataCleanse'!X88</f>
        <v>0</v>
      </c>
      <c r="Y88" s="97">
        <f>'1.2_RAW_DataCleanse'!Y88</f>
        <v>0</v>
      </c>
    </row>
    <row r="89" spans="1:25" ht="12.75" thickBot="1" x14ac:dyDescent="0.35">
      <c r="A89" s="342"/>
      <c r="B89" s="171"/>
      <c r="C89" s="170"/>
      <c r="D89" s="96"/>
      <c r="E89" s="95" t="str">
        <f t="shared" si="2"/>
        <v>Very high</v>
      </c>
      <c r="F89" s="93">
        <f>'1.2_RAW_DataCleanse'!F89</f>
        <v>0</v>
      </c>
      <c r="G89" s="93">
        <f>'1.2_RAW_DataCleanse'!G89</f>
        <v>0</v>
      </c>
      <c r="H89" s="93">
        <f>'1.2_RAW_DataCleanse'!H89</f>
        <v>0</v>
      </c>
      <c r="I89" s="93">
        <f>'1.2_RAW_DataCleanse'!I89</f>
        <v>0</v>
      </c>
      <c r="J89" s="93">
        <f>'1.2_RAW_DataCleanse'!J89</f>
        <v>0</v>
      </c>
      <c r="K89" s="92">
        <f>'1.2_RAW_DataCleanse'!K89</f>
        <v>0</v>
      </c>
      <c r="M89" s="93">
        <f>'1.2_RAW_DataCleanse'!M89</f>
        <v>0</v>
      </c>
      <c r="N89" s="93">
        <f>'1.2_RAW_DataCleanse'!N89</f>
        <v>0</v>
      </c>
      <c r="O89" s="93">
        <f>'1.2_RAW_DataCleanse'!O89</f>
        <v>0</v>
      </c>
      <c r="P89" s="93">
        <f>'1.2_RAW_DataCleanse'!P89</f>
        <v>0</v>
      </c>
      <c r="Q89" s="93">
        <f>'1.2_RAW_DataCleanse'!Q89</f>
        <v>0</v>
      </c>
      <c r="R89" s="92">
        <f>'1.2_RAW_DataCleanse'!R89</f>
        <v>0</v>
      </c>
      <c r="T89" s="93">
        <f>'1.2_RAW_DataCleanse'!T89</f>
        <v>0</v>
      </c>
      <c r="U89" s="93">
        <f>'1.2_RAW_DataCleanse'!U89</f>
        <v>0</v>
      </c>
      <c r="V89" s="93">
        <f>'1.2_RAW_DataCleanse'!V89</f>
        <v>0</v>
      </c>
      <c r="W89" s="93">
        <f>'1.2_RAW_DataCleanse'!W89</f>
        <v>0</v>
      </c>
      <c r="X89" s="93">
        <f>'1.2_RAW_DataCleanse'!X89</f>
        <v>0</v>
      </c>
      <c r="Y89" s="92">
        <f>'1.2_RAW_DataCleanse'!Y89</f>
        <v>0</v>
      </c>
    </row>
    <row r="90" spans="1:25" x14ac:dyDescent="0.3">
      <c r="A90" s="341" t="str">
        <f>A86</f>
        <v>132KV Network</v>
      </c>
      <c r="B90" s="169">
        <v>7</v>
      </c>
      <c r="C90" s="168" t="s">
        <v>48</v>
      </c>
      <c r="D90" s="103" t="s">
        <v>56</v>
      </c>
      <c r="E90" s="102" t="str">
        <f t="shared" si="2"/>
        <v>Low</v>
      </c>
      <c r="F90" s="101">
        <f>'1.2_RAW_DataCleanse'!F90</f>
        <v>223</v>
      </c>
      <c r="G90" s="101">
        <f>'1.2_RAW_DataCleanse'!G90</f>
        <v>207</v>
      </c>
      <c r="H90" s="101">
        <f>'1.2_RAW_DataCleanse'!H90</f>
        <v>0</v>
      </c>
      <c r="I90" s="101">
        <f>'1.2_RAW_DataCleanse'!I90</f>
        <v>19</v>
      </c>
      <c r="J90" s="101">
        <f>'1.2_RAW_DataCleanse'!J90</f>
        <v>-3</v>
      </c>
      <c r="K90" s="100">
        <f>'1.2_RAW_DataCleanse'!K90</f>
        <v>0</v>
      </c>
      <c r="M90" s="101">
        <f>'1.2_RAW_DataCleanse'!M90</f>
        <v>228</v>
      </c>
      <c r="N90" s="101">
        <f>'1.2_RAW_DataCleanse'!N90</f>
        <v>207</v>
      </c>
      <c r="O90" s="101">
        <f>'1.2_RAW_DataCleanse'!O90</f>
        <v>5</v>
      </c>
      <c r="P90" s="101">
        <f>'1.2_RAW_DataCleanse'!P90</f>
        <v>19</v>
      </c>
      <c r="Q90" s="101">
        <f>'1.2_RAW_DataCleanse'!Q90</f>
        <v>-3</v>
      </c>
      <c r="R90" s="100">
        <f>'1.2_RAW_DataCleanse'!R90</f>
        <v>0</v>
      </c>
      <c r="T90" s="101">
        <f>'1.2_RAW_DataCleanse'!T90</f>
        <v>223</v>
      </c>
      <c r="U90" s="101">
        <f>'1.2_RAW_DataCleanse'!U90</f>
        <v>207</v>
      </c>
      <c r="V90" s="101">
        <f>'1.2_RAW_DataCleanse'!V90</f>
        <v>0</v>
      </c>
      <c r="W90" s="101">
        <f>'1.2_RAW_DataCleanse'!W90</f>
        <v>19</v>
      </c>
      <c r="X90" s="101">
        <f>'1.2_RAW_DataCleanse'!X90</f>
        <v>-3</v>
      </c>
      <c r="Y90" s="100">
        <f>'1.2_RAW_DataCleanse'!Y90</f>
        <v>0</v>
      </c>
    </row>
    <row r="91" spans="1:25" x14ac:dyDescent="0.3">
      <c r="A91" s="22"/>
      <c r="B91" s="23"/>
      <c r="C91" s="133"/>
      <c r="D91" s="31"/>
      <c r="E91" s="99" t="str">
        <f t="shared" si="2"/>
        <v>Medium</v>
      </c>
      <c r="F91" s="98">
        <f>'1.2_RAW_DataCleanse'!F91</f>
        <v>-113</v>
      </c>
      <c r="G91" s="98">
        <f>'1.2_RAW_DataCleanse'!G91</f>
        <v>-21</v>
      </c>
      <c r="H91" s="98">
        <f>'1.2_RAW_DataCleanse'!H91</f>
        <v>2</v>
      </c>
      <c r="I91" s="98">
        <f>'1.2_RAW_DataCleanse'!I91</f>
        <v>-3</v>
      </c>
      <c r="J91" s="98">
        <f>'1.2_RAW_DataCleanse'!J91</f>
        <v>-85</v>
      </c>
      <c r="K91" s="97">
        <f>'1.2_RAW_DataCleanse'!K91</f>
        <v>-6</v>
      </c>
      <c r="M91" s="98">
        <f>'1.2_RAW_DataCleanse'!M91</f>
        <v>-114</v>
      </c>
      <c r="N91" s="98">
        <f>'1.2_RAW_DataCleanse'!N91</f>
        <v>-25</v>
      </c>
      <c r="O91" s="98">
        <f>'1.2_RAW_DataCleanse'!O91</f>
        <v>1</v>
      </c>
      <c r="P91" s="98">
        <f>'1.2_RAW_DataCleanse'!P91</f>
        <v>4</v>
      </c>
      <c r="Q91" s="98">
        <f>'1.2_RAW_DataCleanse'!Q91</f>
        <v>-4</v>
      </c>
      <c r="R91" s="97">
        <f>'1.2_RAW_DataCleanse'!R91</f>
        <v>-90</v>
      </c>
      <c r="T91" s="98">
        <f>'1.2_RAW_DataCleanse'!T91</f>
        <v>-113</v>
      </c>
      <c r="U91" s="98">
        <f>'1.2_RAW_DataCleanse'!U91</f>
        <v>-21</v>
      </c>
      <c r="V91" s="98">
        <f>'1.2_RAW_DataCleanse'!V91</f>
        <v>0</v>
      </c>
      <c r="W91" s="98">
        <f>'1.2_RAW_DataCleanse'!W91</f>
        <v>4</v>
      </c>
      <c r="X91" s="98">
        <f>'1.2_RAW_DataCleanse'!X91</f>
        <v>-2</v>
      </c>
      <c r="Y91" s="97">
        <f>'1.2_RAW_DataCleanse'!Y91</f>
        <v>-94</v>
      </c>
    </row>
    <row r="92" spans="1:25" x14ac:dyDescent="0.3">
      <c r="A92" s="22"/>
      <c r="B92" s="23"/>
      <c r="C92" s="133"/>
      <c r="D92" s="31"/>
      <c r="E92" s="99" t="str">
        <f t="shared" si="2"/>
        <v>High</v>
      </c>
      <c r="F92" s="98">
        <f>'1.2_RAW_DataCleanse'!F92</f>
        <v>0</v>
      </c>
      <c r="G92" s="98">
        <f>'1.2_RAW_DataCleanse'!G92</f>
        <v>0</v>
      </c>
      <c r="H92" s="98">
        <f>'1.2_RAW_DataCleanse'!H92</f>
        <v>0</v>
      </c>
      <c r="I92" s="98">
        <f>'1.2_RAW_DataCleanse'!I92</f>
        <v>0</v>
      </c>
      <c r="J92" s="98">
        <f>'1.2_RAW_DataCleanse'!J92</f>
        <v>0</v>
      </c>
      <c r="K92" s="97">
        <f>'1.2_RAW_DataCleanse'!K92</f>
        <v>0</v>
      </c>
      <c r="M92" s="98">
        <f>'1.2_RAW_DataCleanse'!M92</f>
        <v>0</v>
      </c>
      <c r="N92" s="98">
        <f>'1.2_RAW_DataCleanse'!N92</f>
        <v>0</v>
      </c>
      <c r="O92" s="98">
        <f>'1.2_RAW_DataCleanse'!O92</f>
        <v>0</v>
      </c>
      <c r="P92" s="98">
        <f>'1.2_RAW_DataCleanse'!P92</f>
        <v>0</v>
      </c>
      <c r="Q92" s="98">
        <f>'1.2_RAW_DataCleanse'!Q92</f>
        <v>0</v>
      </c>
      <c r="R92" s="97">
        <f>'1.2_RAW_DataCleanse'!R92</f>
        <v>0</v>
      </c>
      <c r="T92" s="98">
        <f>'1.2_RAW_DataCleanse'!T92</f>
        <v>0</v>
      </c>
      <c r="U92" s="98">
        <f>'1.2_RAW_DataCleanse'!U92</f>
        <v>0</v>
      </c>
      <c r="V92" s="98">
        <f>'1.2_RAW_DataCleanse'!V92</f>
        <v>0</v>
      </c>
      <c r="W92" s="98">
        <f>'1.2_RAW_DataCleanse'!W92</f>
        <v>0</v>
      </c>
      <c r="X92" s="98">
        <f>'1.2_RAW_DataCleanse'!X92</f>
        <v>0</v>
      </c>
      <c r="Y92" s="97">
        <f>'1.2_RAW_DataCleanse'!Y92</f>
        <v>0</v>
      </c>
    </row>
    <row r="93" spans="1:25" ht="12.75" thickBot="1" x14ac:dyDescent="0.35">
      <c r="A93" s="22"/>
      <c r="B93" s="26"/>
      <c r="C93" s="132"/>
      <c r="D93" s="96"/>
      <c r="E93" s="95" t="str">
        <f t="shared" si="2"/>
        <v>Very high</v>
      </c>
      <c r="F93" s="93">
        <f>'1.2_RAW_DataCleanse'!F93</f>
        <v>0</v>
      </c>
      <c r="G93" s="93">
        <f>'1.2_RAW_DataCleanse'!G93</f>
        <v>0</v>
      </c>
      <c r="H93" s="93">
        <f>'1.2_RAW_DataCleanse'!H93</f>
        <v>0</v>
      </c>
      <c r="I93" s="93">
        <f>'1.2_RAW_DataCleanse'!I93</f>
        <v>0</v>
      </c>
      <c r="J93" s="93">
        <f>'1.2_RAW_DataCleanse'!J93</f>
        <v>0</v>
      </c>
      <c r="K93" s="92">
        <f>'1.2_RAW_DataCleanse'!K93</f>
        <v>0</v>
      </c>
      <c r="M93" s="93">
        <f>'1.2_RAW_DataCleanse'!M93</f>
        <v>0</v>
      </c>
      <c r="N93" s="93">
        <f>'1.2_RAW_DataCleanse'!N93</f>
        <v>0</v>
      </c>
      <c r="O93" s="93">
        <f>'1.2_RAW_DataCleanse'!O93</f>
        <v>0</v>
      </c>
      <c r="P93" s="93">
        <f>'1.2_RAW_DataCleanse'!P93</f>
        <v>0</v>
      </c>
      <c r="Q93" s="93">
        <f>'1.2_RAW_DataCleanse'!Q93</f>
        <v>0</v>
      </c>
      <c r="R93" s="92">
        <f>'1.2_RAW_DataCleanse'!R93</f>
        <v>0</v>
      </c>
      <c r="T93" s="93">
        <f>'1.2_RAW_DataCleanse'!T93</f>
        <v>0</v>
      </c>
      <c r="U93" s="93">
        <f>'1.2_RAW_DataCleanse'!U93</f>
        <v>0</v>
      </c>
      <c r="V93" s="93">
        <f>'1.2_RAW_DataCleanse'!V93</f>
        <v>0</v>
      </c>
      <c r="W93" s="93">
        <f>'1.2_RAW_DataCleanse'!W93</f>
        <v>0</v>
      </c>
      <c r="X93" s="93">
        <f>'1.2_RAW_DataCleanse'!X93</f>
        <v>0</v>
      </c>
      <c r="Y93" s="92">
        <f>'1.2_RAW_DataCleanse'!Y93</f>
        <v>0</v>
      </c>
    </row>
  </sheetData>
  <mergeCells count="6">
    <mergeCell ref="F7:K7"/>
    <mergeCell ref="M7:R7"/>
    <mergeCell ref="T7:Y7"/>
    <mergeCell ref="F8:K8"/>
    <mergeCell ref="M8:R8"/>
    <mergeCell ref="T8:Y8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T95"/>
  <sheetViews>
    <sheetView showGridLines="0" topLeftCell="W1" workbookViewId="0">
      <selection activeCell="AH13" sqref="AH13"/>
    </sheetView>
  </sheetViews>
  <sheetFormatPr defaultRowHeight="12.4" x14ac:dyDescent="0.3"/>
  <cols>
    <col min="1" max="1" width="13.3515625" customWidth="1"/>
    <col min="2" max="2" width="10.05859375" customWidth="1"/>
    <col min="3" max="3" width="28.5859375" bestFit="1" customWidth="1"/>
    <col min="4" max="4" width="11.46875" bestFit="1" customWidth="1"/>
    <col min="5" max="5" width="9.234375" bestFit="1" customWidth="1"/>
    <col min="6" max="6" width="15.3515625" bestFit="1" customWidth="1"/>
    <col min="7" max="7" width="4.8203125" customWidth="1"/>
    <col min="8" max="11" width="5" customWidth="1"/>
    <col min="12" max="12" width="2.234375" customWidth="1"/>
    <col min="13" max="13" width="15.3515625" bestFit="1" customWidth="1"/>
    <col min="14" max="18" width="5" customWidth="1"/>
    <col min="19" max="19" width="2.234375" customWidth="1"/>
    <col min="20" max="20" width="15.3515625" bestFit="1" customWidth="1"/>
    <col min="21" max="25" width="5" customWidth="1"/>
    <col min="26" max="26" width="9" customWidth="1"/>
    <col min="27" max="27" width="15.3515625" bestFit="1" customWidth="1"/>
    <col min="28" max="32" width="5" customWidth="1"/>
    <col min="33" max="33" width="2.234375" customWidth="1"/>
    <col min="34" max="34" width="15.3515625" bestFit="1" customWidth="1"/>
    <col min="35" max="39" width="5" customWidth="1"/>
    <col min="40" max="40" width="2.234375" customWidth="1"/>
    <col min="41" max="41" width="15.3515625" bestFit="1" customWidth="1"/>
    <col min="42" max="46" width="5" customWidth="1"/>
    <col min="47" max="47" width="2.234375" customWidth="1"/>
    <col min="48" max="48" width="15.3515625" bestFit="1" customWidth="1"/>
    <col min="49" max="49" width="4.8203125" customWidth="1"/>
    <col min="50" max="53" width="5" customWidth="1"/>
  </cols>
  <sheetData>
    <row r="1" spans="1:202" ht="13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</row>
    <row r="2" spans="1:202" ht="13.5" x14ac:dyDescent="0.3">
      <c r="A2" s="1"/>
      <c r="B2" s="1"/>
      <c r="C2" s="1"/>
      <c r="D2" s="1"/>
      <c r="E2" s="4" t="s">
        <v>202</v>
      </c>
      <c r="F2" s="1"/>
      <c r="G2" s="1"/>
      <c r="H2" s="1"/>
      <c r="I2" s="1"/>
      <c r="J2" s="4"/>
      <c r="K2" s="1"/>
      <c r="L2" s="1"/>
      <c r="M2" s="1"/>
      <c r="N2" s="1"/>
      <c r="O2" s="1"/>
      <c r="P2" s="1"/>
      <c r="Q2" s="4"/>
      <c r="R2" s="1"/>
      <c r="S2" s="4"/>
      <c r="T2" s="1"/>
      <c r="U2" s="1"/>
      <c r="V2" s="1"/>
      <c r="W2" s="1"/>
      <c r="X2" s="4"/>
      <c r="Y2" s="1"/>
      <c r="Z2" s="1"/>
      <c r="AA2" s="1"/>
      <c r="AB2" s="1"/>
      <c r="AC2" s="1"/>
      <c r="AD2" s="1"/>
      <c r="AE2" s="4"/>
      <c r="AF2" s="1"/>
      <c r="AG2" s="4"/>
      <c r="AH2" s="1"/>
      <c r="AI2" s="1"/>
      <c r="AJ2" s="1"/>
      <c r="AK2" s="1"/>
      <c r="AL2" s="4"/>
      <c r="AM2" s="1"/>
      <c r="AN2" s="1"/>
      <c r="AO2" s="1"/>
      <c r="AP2" s="1"/>
      <c r="AQ2" s="1"/>
      <c r="AR2" s="1"/>
      <c r="AS2" s="4"/>
      <c r="AT2" s="1"/>
      <c r="AU2" s="1"/>
      <c r="AV2" s="1"/>
      <c r="AW2" s="1"/>
      <c r="AX2" s="1"/>
      <c r="AY2" s="1"/>
      <c r="AZ2" s="4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</row>
    <row r="3" spans="1:202" ht="13.5" x14ac:dyDescent="0.3">
      <c r="A3" s="1"/>
      <c r="B3" s="1"/>
      <c r="C3" s="1"/>
      <c r="D3" s="1"/>
      <c r="E3" s="5" t="s">
        <v>1</v>
      </c>
      <c r="F3" s="1"/>
      <c r="G3" s="1"/>
      <c r="H3" s="1"/>
      <c r="I3" s="1"/>
      <c r="J3" s="5"/>
      <c r="K3" s="1"/>
      <c r="L3" s="1"/>
      <c r="M3" s="1"/>
      <c r="N3" s="1"/>
      <c r="O3" s="1"/>
      <c r="P3" s="1"/>
      <c r="Q3" s="5"/>
      <c r="R3" s="1"/>
      <c r="S3" s="5"/>
      <c r="T3" s="1"/>
      <c r="U3" s="1"/>
      <c r="V3" s="1"/>
      <c r="W3" s="1"/>
      <c r="X3" s="5"/>
      <c r="Y3" s="1"/>
      <c r="Z3" s="1"/>
      <c r="AA3" s="1"/>
      <c r="AB3" s="1"/>
      <c r="AC3" s="1"/>
      <c r="AD3" s="1"/>
      <c r="AE3" s="5"/>
      <c r="AF3" s="1"/>
      <c r="AG3" s="5"/>
      <c r="AH3" s="1"/>
      <c r="AI3" s="1"/>
      <c r="AJ3" s="1"/>
      <c r="AK3" s="1"/>
      <c r="AL3" s="5"/>
      <c r="AM3" s="1"/>
      <c r="AN3" s="1"/>
      <c r="AO3" s="1"/>
      <c r="AP3" s="1"/>
      <c r="AQ3" s="1"/>
      <c r="AR3" s="1"/>
      <c r="AS3" s="5"/>
      <c r="AT3" s="1"/>
      <c r="AU3" s="1"/>
      <c r="AV3" s="1"/>
      <c r="AW3" s="1"/>
      <c r="AX3" s="1"/>
      <c r="AY3" s="1"/>
      <c r="AZ3" s="5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spans="1:202" ht="13.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</row>
    <row r="5" spans="1:202" ht="18" customHeight="1" x14ac:dyDescent="0.3"/>
    <row r="6" spans="1:202" ht="18" customHeight="1" thickBot="1" x14ac:dyDescent="0.35">
      <c r="A6" s="115" t="s">
        <v>86</v>
      </c>
      <c r="B6" s="115"/>
      <c r="C6" s="115" t="s">
        <v>204</v>
      </c>
    </row>
    <row r="7" spans="1:202" ht="12.4" customHeight="1" x14ac:dyDescent="0.3">
      <c r="A7" s="114"/>
      <c r="F7" s="421" t="s">
        <v>79</v>
      </c>
      <c r="G7" s="422"/>
      <c r="H7" s="422"/>
      <c r="I7" s="422"/>
      <c r="J7" s="422"/>
      <c r="K7" s="423"/>
      <c r="M7" s="421" t="s">
        <v>78</v>
      </c>
      <c r="N7" s="422"/>
      <c r="O7" s="422"/>
      <c r="P7" s="422"/>
      <c r="Q7" s="422"/>
      <c r="R7" s="423"/>
      <c r="T7" s="421" t="s">
        <v>77</v>
      </c>
      <c r="U7" s="422"/>
      <c r="V7" s="422"/>
      <c r="W7" s="422"/>
      <c r="X7" s="422"/>
      <c r="Y7" s="423"/>
      <c r="AA7" s="421" t="s">
        <v>76</v>
      </c>
      <c r="AB7" s="422"/>
      <c r="AC7" s="422"/>
      <c r="AD7" s="422"/>
      <c r="AE7" s="422"/>
      <c r="AF7" s="423"/>
      <c r="AH7" s="421" t="s">
        <v>76</v>
      </c>
      <c r="AI7" s="422"/>
      <c r="AJ7" s="422"/>
      <c r="AK7" s="422"/>
      <c r="AL7" s="422"/>
      <c r="AM7" s="423"/>
      <c r="AO7" s="421" t="s">
        <v>76</v>
      </c>
      <c r="AP7" s="422"/>
      <c r="AQ7" s="422"/>
      <c r="AR7" s="422"/>
      <c r="AS7" s="422"/>
      <c r="AT7" s="423"/>
      <c r="AV7" s="421" t="s">
        <v>76</v>
      </c>
      <c r="AW7" s="422"/>
      <c r="AX7" s="422"/>
      <c r="AY7" s="422"/>
      <c r="AZ7" s="422"/>
      <c r="BA7" s="423"/>
    </row>
    <row r="8" spans="1:202" ht="24.75" customHeight="1" thickBot="1" x14ac:dyDescent="0.35">
      <c r="F8" s="424" t="s">
        <v>75</v>
      </c>
      <c r="G8" s="425"/>
      <c r="H8" s="425"/>
      <c r="I8" s="425"/>
      <c r="J8" s="425"/>
      <c r="K8" s="426"/>
      <c r="M8" s="424" t="s">
        <v>74</v>
      </c>
      <c r="N8" s="425"/>
      <c r="O8" s="425"/>
      <c r="P8" s="425"/>
      <c r="Q8" s="425"/>
      <c r="R8" s="426"/>
      <c r="T8" s="424" t="s">
        <v>74</v>
      </c>
      <c r="U8" s="425"/>
      <c r="V8" s="425"/>
      <c r="W8" s="425"/>
      <c r="X8" s="425"/>
      <c r="Y8" s="426"/>
      <c r="AA8" s="424" t="s">
        <v>73</v>
      </c>
      <c r="AB8" s="425"/>
      <c r="AC8" s="425"/>
      <c r="AD8" s="425"/>
      <c r="AE8" s="425"/>
      <c r="AF8" s="426"/>
      <c r="AH8" s="424" t="s">
        <v>72</v>
      </c>
      <c r="AI8" s="425"/>
      <c r="AJ8" s="425"/>
      <c r="AK8" s="425"/>
      <c r="AL8" s="425"/>
      <c r="AM8" s="426"/>
      <c r="AO8" s="424" t="s">
        <v>71</v>
      </c>
      <c r="AP8" s="425"/>
      <c r="AQ8" s="425"/>
      <c r="AR8" s="425"/>
      <c r="AS8" s="425"/>
      <c r="AT8" s="426"/>
      <c r="AV8" s="424" t="s">
        <v>187</v>
      </c>
      <c r="AW8" s="425"/>
      <c r="AX8" s="425"/>
      <c r="AY8" s="425"/>
      <c r="AZ8" s="425"/>
      <c r="BA8" s="426"/>
    </row>
    <row r="9" spans="1:202" ht="24.75" customHeight="1" thickBot="1" x14ac:dyDescent="0.35">
      <c r="A9" s="52" t="s">
        <v>40</v>
      </c>
      <c r="B9" s="53" t="s">
        <v>10</v>
      </c>
      <c r="C9" s="54" t="s">
        <v>41</v>
      </c>
      <c r="D9" s="111" t="s">
        <v>70</v>
      </c>
      <c r="E9" s="110" t="s">
        <v>69</v>
      </c>
      <c r="F9" s="108" t="s">
        <v>68</v>
      </c>
      <c r="G9" s="107" t="s">
        <v>63</v>
      </c>
      <c r="H9" s="106" t="s">
        <v>62</v>
      </c>
      <c r="I9" s="106" t="s">
        <v>61</v>
      </c>
      <c r="J9" s="105" t="s">
        <v>60</v>
      </c>
      <c r="K9" s="104" t="s">
        <v>59</v>
      </c>
      <c r="M9" s="108" t="s">
        <v>68</v>
      </c>
      <c r="N9" s="107" t="s">
        <v>63</v>
      </c>
      <c r="O9" s="106" t="s">
        <v>62</v>
      </c>
      <c r="P9" s="106" t="s">
        <v>61</v>
      </c>
      <c r="Q9" s="105" t="s">
        <v>60</v>
      </c>
      <c r="R9" s="104" t="s">
        <v>59</v>
      </c>
      <c r="T9" s="108" t="s">
        <v>68</v>
      </c>
      <c r="U9" s="107" t="s">
        <v>63</v>
      </c>
      <c r="V9" s="106" t="s">
        <v>62</v>
      </c>
      <c r="W9" s="106" t="s">
        <v>61</v>
      </c>
      <c r="X9" s="105" t="s">
        <v>60</v>
      </c>
      <c r="Y9" s="104" t="s">
        <v>59</v>
      </c>
      <c r="AA9" s="108" t="s">
        <v>67</v>
      </c>
      <c r="AB9" s="107" t="s">
        <v>63</v>
      </c>
      <c r="AC9" s="106" t="s">
        <v>62</v>
      </c>
      <c r="AD9" s="106" t="s">
        <v>61</v>
      </c>
      <c r="AE9" s="105" t="s">
        <v>60</v>
      </c>
      <c r="AF9" s="104" t="s">
        <v>59</v>
      </c>
      <c r="AH9" s="108" t="s">
        <v>66</v>
      </c>
      <c r="AI9" s="107" t="s">
        <v>63</v>
      </c>
      <c r="AJ9" s="106" t="s">
        <v>62</v>
      </c>
      <c r="AK9" s="106" t="s">
        <v>61</v>
      </c>
      <c r="AL9" s="105" t="s">
        <v>60</v>
      </c>
      <c r="AM9" s="104" t="s">
        <v>59</v>
      </c>
      <c r="AO9" s="109" t="s">
        <v>65</v>
      </c>
      <c r="AP9" s="107" t="s">
        <v>63</v>
      </c>
      <c r="AQ9" s="106" t="s">
        <v>62</v>
      </c>
      <c r="AR9" s="106" t="s">
        <v>61</v>
      </c>
      <c r="AS9" s="105" t="s">
        <v>60</v>
      </c>
      <c r="AT9" s="104" t="s">
        <v>59</v>
      </c>
      <c r="AV9" s="108" t="s">
        <v>64</v>
      </c>
      <c r="AW9" s="107" t="s">
        <v>63</v>
      </c>
      <c r="AX9" s="106" t="s">
        <v>62</v>
      </c>
      <c r="AY9" s="106" t="s">
        <v>61</v>
      </c>
      <c r="AZ9" s="105" t="s">
        <v>60</v>
      </c>
      <c r="BA9" s="104" t="s">
        <v>59</v>
      </c>
    </row>
    <row r="10" spans="1:202" ht="13.5" x14ac:dyDescent="0.3">
      <c r="A10" s="340" t="s">
        <v>37</v>
      </c>
      <c r="B10" s="169">
        <v>1</v>
      </c>
      <c r="C10" s="168" t="s">
        <v>42</v>
      </c>
      <c r="D10" s="103" t="s">
        <v>57</v>
      </c>
      <c r="E10" s="102" t="s">
        <v>51</v>
      </c>
      <c r="F10" s="101">
        <f>'1.3_RAW_Data_Orig_PostDC'!F10</f>
        <v>0</v>
      </c>
      <c r="G10" s="101">
        <f>'1.3_RAW_Data_Orig_PostDC'!G10</f>
        <v>0</v>
      </c>
      <c r="H10" s="101">
        <f>'1.3_RAW_Data_Orig_PostDC'!H10</f>
        <v>0</v>
      </c>
      <c r="I10" s="101">
        <f>'1.3_RAW_Data_Orig_PostDC'!I10</f>
        <v>0</v>
      </c>
      <c r="J10" s="101">
        <f>'1.3_RAW_Data_Orig_PostDC'!J10</f>
        <v>0</v>
      </c>
      <c r="K10" s="100">
        <f>'1.3_RAW_Data_Orig_PostDC'!K10</f>
        <v>0</v>
      </c>
      <c r="M10" s="101">
        <f>'1.3_RAW_Data_Orig_PostDC'!M10</f>
        <v>0</v>
      </c>
      <c r="N10" s="101">
        <f>'1.3_RAW_Data_Orig_PostDC'!N10</f>
        <v>0</v>
      </c>
      <c r="O10" s="101">
        <f>'1.3_RAW_Data_Orig_PostDC'!O10</f>
        <v>0</v>
      </c>
      <c r="P10" s="101">
        <f>'1.3_RAW_Data_Orig_PostDC'!P10</f>
        <v>0</v>
      </c>
      <c r="Q10" s="101">
        <f>'1.3_RAW_Data_Orig_PostDC'!Q10</f>
        <v>0</v>
      </c>
      <c r="R10" s="100">
        <f>'1.3_RAW_Data_Orig_PostDC'!R10</f>
        <v>0</v>
      </c>
      <c r="T10" s="101">
        <f>'1.3_RAW_Data_Orig_PostDC'!T10</f>
        <v>0</v>
      </c>
      <c r="U10" s="101">
        <f>'1.3_RAW_Data_Orig_PostDC'!U10</f>
        <v>0</v>
      </c>
      <c r="V10" s="101">
        <f>'1.3_RAW_Data_Orig_PostDC'!V10</f>
        <v>0</v>
      </c>
      <c r="W10" s="101">
        <f>'1.3_RAW_Data_Orig_PostDC'!W10</f>
        <v>0</v>
      </c>
      <c r="X10" s="101">
        <f>'1.3_RAW_Data_Orig_PostDC'!X10</f>
        <v>0</v>
      </c>
      <c r="Y10" s="100">
        <f>'1.3_RAW_Data_Orig_PostDC'!Y10</f>
        <v>0</v>
      </c>
      <c r="AA10" s="101">
        <f>'1.3_RAW_Data_Orig_PostDC'!AA10</f>
        <v>0</v>
      </c>
      <c r="AB10" s="101">
        <f>'1.3_RAW_Data_Orig_PostDC'!AB10</f>
        <v>0</v>
      </c>
      <c r="AC10" s="101">
        <f>'1.3_RAW_Data_Orig_PostDC'!AC10</f>
        <v>0</v>
      </c>
      <c r="AD10" s="101">
        <f>'1.3_RAW_Data_Orig_PostDC'!AD10</f>
        <v>0</v>
      </c>
      <c r="AE10" s="101">
        <f>'1.3_RAW_Data_Orig_PostDC'!AE10</f>
        <v>0</v>
      </c>
      <c r="AF10" s="100">
        <f>'1.3_RAW_Data_Orig_PostDC'!AF10</f>
        <v>0</v>
      </c>
      <c r="AG10" s="94"/>
      <c r="AH10" s="101">
        <f>'1.3_RAW_Data_Orig_PostDC'!AH10</f>
        <v>0</v>
      </c>
      <c r="AI10" s="101">
        <f>'1.3_RAW_Data_Orig_PostDC'!AI10</f>
        <v>0</v>
      </c>
      <c r="AJ10" s="101">
        <f>'1.3_RAW_Data_Orig_PostDC'!AJ10</f>
        <v>0</v>
      </c>
      <c r="AK10" s="101">
        <f>'1.3_RAW_Data_Orig_PostDC'!AK10</f>
        <v>0</v>
      </c>
      <c r="AL10" s="101">
        <f>'1.3_RAW_Data_Orig_PostDC'!AL10</f>
        <v>0</v>
      </c>
      <c r="AM10" s="100">
        <f>'1.3_RAW_Data_Orig_PostDC'!AM10</f>
        <v>0</v>
      </c>
      <c r="AN10" s="94"/>
      <c r="AO10" s="101">
        <f>'1.3_RAW_Data_Orig_PostDC'!AO10</f>
        <v>0</v>
      </c>
      <c r="AP10" s="101">
        <f>'1.3_RAW_Data_Orig_PostDC'!AP10</f>
        <v>0</v>
      </c>
      <c r="AQ10" s="101">
        <f>'1.3_RAW_Data_Orig_PostDC'!AQ10</f>
        <v>0</v>
      </c>
      <c r="AR10" s="101">
        <f>'1.3_RAW_Data_Orig_PostDC'!AR10</f>
        <v>0</v>
      </c>
      <c r="AS10" s="101">
        <f>'1.3_RAW_Data_Orig_PostDC'!AS10</f>
        <v>0</v>
      </c>
      <c r="AT10" s="100">
        <f>'1.3_RAW_Data_Orig_PostDC'!AT10</f>
        <v>0</v>
      </c>
      <c r="AU10" s="94"/>
      <c r="AV10" s="101">
        <f>'1.3_RAW_Data_Orig_PostDC'!AV10</f>
        <v>0</v>
      </c>
      <c r="AW10" s="101">
        <f>'1.3_RAW_Data_Orig_PostDC'!AW10</f>
        <v>0</v>
      </c>
      <c r="AX10" s="101">
        <f>'1.3_RAW_Data_Orig_PostDC'!AX10</f>
        <v>0</v>
      </c>
      <c r="AY10" s="101">
        <f>'1.3_RAW_Data_Orig_PostDC'!AY10</f>
        <v>0</v>
      </c>
      <c r="AZ10" s="101">
        <f>'1.3_RAW_Data_Orig_PostDC'!AZ10</f>
        <v>0</v>
      </c>
      <c r="BA10" s="100">
        <f>'1.3_RAW_Data_Orig_PostDC'!BA10</f>
        <v>0</v>
      </c>
    </row>
    <row r="11" spans="1:202" ht="13.5" x14ac:dyDescent="0.3">
      <c r="A11" s="22"/>
      <c r="B11" s="23"/>
      <c r="C11" s="133"/>
      <c r="D11" s="31"/>
      <c r="E11" s="99" t="s">
        <v>52</v>
      </c>
      <c r="F11" s="98">
        <f>'1.3_RAW_Data_Orig_PostDC'!F11</f>
        <v>43</v>
      </c>
      <c r="G11" s="98">
        <f>'1.3_RAW_Data_Orig_PostDC'!G11</f>
        <v>29</v>
      </c>
      <c r="H11" s="98">
        <f>'1.3_RAW_Data_Orig_PostDC'!H11</f>
        <v>9</v>
      </c>
      <c r="I11" s="98">
        <f>'1.3_RAW_Data_Orig_PostDC'!I11</f>
        <v>5</v>
      </c>
      <c r="J11" s="98">
        <f>'1.3_RAW_Data_Orig_PostDC'!J11</f>
        <v>0</v>
      </c>
      <c r="K11" s="97">
        <f>'1.3_RAW_Data_Orig_PostDC'!K11</f>
        <v>0</v>
      </c>
      <c r="M11" s="98">
        <f>'1.3_RAW_Data_Orig_PostDC'!M11</f>
        <v>43</v>
      </c>
      <c r="N11" s="98">
        <f>'1.3_RAW_Data_Orig_PostDC'!N11</f>
        <v>11</v>
      </c>
      <c r="O11" s="98">
        <f>'1.3_RAW_Data_Orig_PostDC'!O11</f>
        <v>18</v>
      </c>
      <c r="P11" s="98">
        <f>'1.3_RAW_Data_Orig_PostDC'!P11</f>
        <v>14</v>
      </c>
      <c r="Q11" s="98">
        <f>'1.3_RAW_Data_Orig_PostDC'!Q11</f>
        <v>0</v>
      </c>
      <c r="R11" s="97">
        <f>'1.3_RAW_Data_Orig_PostDC'!R11</f>
        <v>0</v>
      </c>
      <c r="T11" s="98">
        <f>'1.3_RAW_Data_Orig_PostDC'!T11</f>
        <v>43</v>
      </c>
      <c r="U11" s="98">
        <f>'1.3_RAW_Data_Orig_PostDC'!U11</f>
        <v>11</v>
      </c>
      <c r="V11" s="98">
        <f>'1.3_RAW_Data_Orig_PostDC'!V11</f>
        <v>18</v>
      </c>
      <c r="W11" s="98">
        <f>'1.3_RAW_Data_Orig_PostDC'!W11</f>
        <v>14</v>
      </c>
      <c r="X11" s="98">
        <f>'1.3_RAW_Data_Orig_PostDC'!X11</f>
        <v>0</v>
      </c>
      <c r="Y11" s="97">
        <f>'1.3_RAW_Data_Orig_PostDC'!Y11</f>
        <v>0</v>
      </c>
      <c r="AA11" s="98">
        <f>'1.3_RAW_Data_Orig_PostDC'!AA11</f>
        <v>0</v>
      </c>
      <c r="AB11" s="98">
        <f>'1.3_RAW_Data_Orig_PostDC'!AB11</f>
        <v>0</v>
      </c>
      <c r="AC11" s="98">
        <f>'1.3_RAW_Data_Orig_PostDC'!AC11</f>
        <v>0</v>
      </c>
      <c r="AD11" s="98">
        <f>'1.3_RAW_Data_Orig_PostDC'!AD11</f>
        <v>0</v>
      </c>
      <c r="AE11" s="98">
        <f>'1.3_RAW_Data_Orig_PostDC'!AE11</f>
        <v>0</v>
      </c>
      <c r="AF11" s="97">
        <f>'1.3_RAW_Data_Orig_PostDC'!AF11</f>
        <v>0</v>
      </c>
      <c r="AG11" s="94"/>
      <c r="AH11" s="98">
        <f>'1.3_RAW_Data_Orig_PostDC'!AH11</f>
        <v>0</v>
      </c>
      <c r="AI11" s="98">
        <f>'1.3_RAW_Data_Orig_PostDC'!AI11</f>
        <v>0</v>
      </c>
      <c r="AJ11" s="98">
        <f>'1.3_RAW_Data_Orig_PostDC'!AJ11</f>
        <v>0</v>
      </c>
      <c r="AK11" s="98">
        <f>'1.3_RAW_Data_Orig_PostDC'!AK11</f>
        <v>0</v>
      </c>
      <c r="AL11" s="98">
        <f>'1.3_RAW_Data_Orig_PostDC'!AL11</f>
        <v>0</v>
      </c>
      <c r="AM11" s="97">
        <f>'1.3_RAW_Data_Orig_PostDC'!AM11</f>
        <v>0</v>
      </c>
      <c r="AN11" s="94"/>
      <c r="AO11" s="98">
        <f>'1.3_RAW_Data_Orig_PostDC'!AO11</f>
        <v>0</v>
      </c>
      <c r="AP11" s="98">
        <f>'1.3_RAW_Data_Orig_PostDC'!AP11</f>
        <v>0</v>
      </c>
      <c r="AQ11" s="98">
        <f>'1.3_RAW_Data_Orig_PostDC'!AQ11</f>
        <v>0</v>
      </c>
      <c r="AR11" s="98">
        <f>'1.3_RAW_Data_Orig_PostDC'!AR11</f>
        <v>0</v>
      </c>
      <c r="AS11" s="98">
        <f>'1.3_RAW_Data_Orig_PostDC'!AS11</f>
        <v>0</v>
      </c>
      <c r="AT11" s="97">
        <f>'1.3_RAW_Data_Orig_PostDC'!AT11</f>
        <v>0</v>
      </c>
      <c r="AU11" s="94"/>
      <c r="AV11" s="98">
        <f>'1.3_RAW_Data_Orig_PostDC'!AV11</f>
        <v>0</v>
      </c>
      <c r="AW11" s="98">
        <f>'1.3_RAW_Data_Orig_PostDC'!AW11</f>
        <v>0</v>
      </c>
      <c r="AX11" s="98">
        <f>'1.3_RAW_Data_Orig_PostDC'!AX11</f>
        <v>0</v>
      </c>
      <c r="AY11" s="98">
        <f>'1.3_RAW_Data_Orig_PostDC'!AY11</f>
        <v>0</v>
      </c>
      <c r="AZ11" s="98">
        <f>'1.3_RAW_Data_Orig_PostDC'!AZ11</f>
        <v>0</v>
      </c>
      <c r="BA11" s="97">
        <f>'1.3_RAW_Data_Orig_PostDC'!BA11</f>
        <v>0</v>
      </c>
    </row>
    <row r="12" spans="1:202" ht="13.5" x14ac:dyDescent="0.3">
      <c r="A12" s="22"/>
      <c r="B12" s="23"/>
      <c r="C12" s="133"/>
      <c r="D12" s="31"/>
      <c r="E12" s="99" t="s">
        <v>53</v>
      </c>
      <c r="F12" s="98">
        <f>'1.3_RAW_Data_Orig_PostDC'!F12</f>
        <v>24</v>
      </c>
      <c r="G12" s="98">
        <f>'1.3_RAW_Data_Orig_PostDC'!G12</f>
        <v>2</v>
      </c>
      <c r="H12" s="98">
        <f>'1.3_RAW_Data_Orig_PostDC'!H12</f>
        <v>0</v>
      </c>
      <c r="I12" s="98">
        <f>'1.3_RAW_Data_Orig_PostDC'!I12</f>
        <v>8</v>
      </c>
      <c r="J12" s="98">
        <f>'1.3_RAW_Data_Orig_PostDC'!J12</f>
        <v>7</v>
      </c>
      <c r="K12" s="97">
        <f>'1.3_RAW_Data_Orig_PostDC'!K12</f>
        <v>7</v>
      </c>
      <c r="M12" s="98">
        <f>'1.3_RAW_Data_Orig_PostDC'!M12</f>
        <v>24</v>
      </c>
      <c r="N12" s="98">
        <f>'1.3_RAW_Data_Orig_PostDC'!N12</f>
        <v>7</v>
      </c>
      <c r="O12" s="98">
        <f>'1.3_RAW_Data_Orig_PostDC'!O12</f>
        <v>2</v>
      </c>
      <c r="P12" s="98">
        <f>'1.3_RAW_Data_Orig_PostDC'!P12</f>
        <v>8</v>
      </c>
      <c r="Q12" s="98">
        <f>'1.3_RAW_Data_Orig_PostDC'!Q12</f>
        <v>0</v>
      </c>
      <c r="R12" s="97">
        <f>'1.3_RAW_Data_Orig_PostDC'!R12</f>
        <v>7</v>
      </c>
      <c r="T12" s="98">
        <f>'1.3_RAW_Data_Orig_PostDC'!T12</f>
        <v>24</v>
      </c>
      <c r="U12" s="98">
        <f>'1.3_RAW_Data_Orig_PostDC'!U12</f>
        <v>0</v>
      </c>
      <c r="V12" s="98">
        <f>'1.3_RAW_Data_Orig_PostDC'!V12</f>
        <v>2</v>
      </c>
      <c r="W12" s="98">
        <f>'1.3_RAW_Data_Orig_PostDC'!W12</f>
        <v>8</v>
      </c>
      <c r="X12" s="98">
        <f>'1.3_RAW_Data_Orig_PostDC'!X12</f>
        <v>0</v>
      </c>
      <c r="Y12" s="97">
        <f>'1.3_RAW_Data_Orig_PostDC'!Y12</f>
        <v>14</v>
      </c>
      <c r="AA12" s="98">
        <f>'1.3_RAW_Data_Orig_PostDC'!AA12</f>
        <v>7</v>
      </c>
      <c r="AB12" s="98">
        <f>'1.3_RAW_Data_Orig_PostDC'!AB12</f>
        <v>7</v>
      </c>
      <c r="AC12" s="98">
        <f>'1.3_RAW_Data_Orig_PostDC'!AC12</f>
        <v>0</v>
      </c>
      <c r="AD12" s="98">
        <f>'1.3_RAW_Data_Orig_PostDC'!AD12</f>
        <v>0</v>
      </c>
      <c r="AE12" s="98">
        <f>'1.3_RAW_Data_Orig_PostDC'!AE12</f>
        <v>0</v>
      </c>
      <c r="AF12" s="97">
        <f>'1.3_RAW_Data_Orig_PostDC'!AF12</f>
        <v>-7</v>
      </c>
      <c r="AG12" s="94"/>
      <c r="AH12" s="98">
        <f>'1.3_RAW_Data_Orig_PostDC'!AH12</f>
        <v>14</v>
      </c>
      <c r="AI12" s="98">
        <f>'1.3_RAW_Data_Orig_PostDC'!AI12</f>
        <v>7</v>
      </c>
      <c r="AJ12" s="98">
        <f>'1.3_RAW_Data_Orig_PostDC'!AJ12</f>
        <v>0</v>
      </c>
      <c r="AK12" s="98">
        <f>'1.3_RAW_Data_Orig_PostDC'!AK12</f>
        <v>0</v>
      </c>
      <c r="AL12" s="98">
        <f>'1.3_RAW_Data_Orig_PostDC'!AL12</f>
        <v>0</v>
      </c>
      <c r="AM12" s="97">
        <f>'1.3_RAW_Data_Orig_PostDC'!AM12</f>
        <v>-7</v>
      </c>
      <c r="AN12" s="94"/>
      <c r="AO12" s="98">
        <f>'1.3_RAW_Data_Orig_PostDC'!AO12</f>
        <v>0</v>
      </c>
      <c r="AP12" s="98">
        <f>'1.3_RAW_Data_Orig_PostDC'!AP12</f>
        <v>0</v>
      </c>
      <c r="AQ12" s="98">
        <f>'1.3_RAW_Data_Orig_PostDC'!AQ12</f>
        <v>0</v>
      </c>
      <c r="AR12" s="98">
        <f>'1.3_RAW_Data_Orig_PostDC'!AR12</f>
        <v>0</v>
      </c>
      <c r="AS12" s="98">
        <f>'1.3_RAW_Data_Orig_PostDC'!AS12</f>
        <v>0</v>
      </c>
      <c r="AT12" s="97">
        <f>'1.3_RAW_Data_Orig_PostDC'!AT12</f>
        <v>0</v>
      </c>
      <c r="AU12" s="94"/>
      <c r="AV12" s="98">
        <f>'1.3_RAW_Data_Orig_PostDC'!AV12</f>
        <v>0</v>
      </c>
      <c r="AW12" s="98">
        <f>'1.3_RAW_Data_Orig_PostDC'!AW12</f>
        <v>0</v>
      </c>
      <c r="AX12" s="98">
        <f>'1.3_RAW_Data_Orig_PostDC'!AX12</f>
        <v>0</v>
      </c>
      <c r="AY12" s="98">
        <f>'1.3_RAW_Data_Orig_PostDC'!AY12</f>
        <v>0</v>
      </c>
      <c r="AZ12" s="98">
        <f>'1.3_RAW_Data_Orig_PostDC'!AZ12</f>
        <v>0</v>
      </c>
      <c r="BA12" s="97">
        <f>'1.3_RAW_Data_Orig_PostDC'!BA12</f>
        <v>0</v>
      </c>
    </row>
    <row r="13" spans="1:202" ht="14" thickBot="1" x14ac:dyDescent="0.35">
      <c r="A13" s="22"/>
      <c r="B13" s="171"/>
      <c r="C13" s="170"/>
      <c r="D13" s="96"/>
      <c r="E13" s="95" t="s">
        <v>54</v>
      </c>
      <c r="F13" s="93">
        <f>'1.3_RAW_Data_Orig_PostDC'!F13</f>
        <v>0</v>
      </c>
      <c r="G13" s="93">
        <f>'1.3_RAW_Data_Orig_PostDC'!G13</f>
        <v>0</v>
      </c>
      <c r="H13" s="93">
        <f>'1.3_RAW_Data_Orig_PostDC'!H13</f>
        <v>0</v>
      </c>
      <c r="I13" s="93">
        <f>'1.3_RAW_Data_Orig_PostDC'!I13</f>
        <v>0</v>
      </c>
      <c r="J13" s="93">
        <f>'1.3_RAW_Data_Orig_PostDC'!J13</f>
        <v>0</v>
      </c>
      <c r="K13" s="92">
        <f>'1.3_RAW_Data_Orig_PostDC'!K13</f>
        <v>0</v>
      </c>
      <c r="M13" s="93">
        <f>'1.3_RAW_Data_Orig_PostDC'!M13</f>
        <v>0</v>
      </c>
      <c r="N13" s="93">
        <f>'1.3_RAW_Data_Orig_PostDC'!N13</f>
        <v>0</v>
      </c>
      <c r="O13" s="93">
        <f>'1.3_RAW_Data_Orig_PostDC'!O13</f>
        <v>0</v>
      </c>
      <c r="P13" s="93">
        <f>'1.3_RAW_Data_Orig_PostDC'!P13</f>
        <v>0</v>
      </c>
      <c r="Q13" s="93">
        <f>'1.3_RAW_Data_Orig_PostDC'!Q13</f>
        <v>0</v>
      </c>
      <c r="R13" s="92">
        <f>'1.3_RAW_Data_Orig_PostDC'!R13</f>
        <v>0</v>
      </c>
      <c r="T13" s="93">
        <f>'1.3_RAW_Data_Orig_PostDC'!T13</f>
        <v>0</v>
      </c>
      <c r="U13" s="93">
        <f>'1.3_RAW_Data_Orig_PostDC'!U13</f>
        <v>0</v>
      </c>
      <c r="V13" s="93">
        <f>'1.3_RAW_Data_Orig_PostDC'!V13</f>
        <v>0</v>
      </c>
      <c r="W13" s="93">
        <f>'1.3_RAW_Data_Orig_PostDC'!W13</f>
        <v>0</v>
      </c>
      <c r="X13" s="93">
        <f>'1.3_RAW_Data_Orig_PostDC'!X13</f>
        <v>0</v>
      </c>
      <c r="Y13" s="92">
        <f>'1.3_RAW_Data_Orig_PostDC'!Y13</f>
        <v>0</v>
      </c>
      <c r="AA13" s="93">
        <f>'1.3_RAW_Data_Orig_PostDC'!AA13</f>
        <v>0</v>
      </c>
      <c r="AB13" s="93">
        <f>'1.3_RAW_Data_Orig_PostDC'!AB13</f>
        <v>0</v>
      </c>
      <c r="AC13" s="93">
        <f>'1.3_RAW_Data_Orig_PostDC'!AC13</f>
        <v>0</v>
      </c>
      <c r="AD13" s="93">
        <f>'1.3_RAW_Data_Orig_PostDC'!AD13</f>
        <v>0</v>
      </c>
      <c r="AE13" s="93">
        <f>'1.3_RAW_Data_Orig_PostDC'!AE13</f>
        <v>0</v>
      </c>
      <c r="AF13" s="92">
        <f>'1.3_RAW_Data_Orig_PostDC'!AF13</f>
        <v>0</v>
      </c>
      <c r="AG13" s="94"/>
      <c r="AH13" s="93">
        <f>'1.3_RAW_Data_Orig_PostDC'!AH13</f>
        <v>0</v>
      </c>
      <c r="AI13" s="93">
        <f>'1.3_RAW_Data_Orig_PostDC'!AI13</f>
        <v>0</v>
      </c>
      <c r="AJ13" s="93">
        <f>'1.3_RAW_Data_Orig_PostDC'!AJ13</f>
        <v>0</v>
      </c>
      <c r="AK13" s="93">
        <f>'1.3_RAW_Data_Orig_PostDC'!AK13</f>
        <v>0</v>
      </c>
      <c r="AL13" s="93">
        <f>'1.3_RAW_Data_Orig_PostDC'!AL13</f>
        <v>0</v>
      </c>
      <c r="AM13" s="92">
        <f>'1.3_RAW_Data_Orig_PostDC'!AM13</f>
        <v>0</v>
      </c>
      <c r="AN13" s="94"/>
      <c r="AO13" s="93">
        <f>'1.3_RAW_Data_Orig_PostDC'!AO13</f>
        <v>0</v>
      </c>
      <c r="AP13" s="93">
        <f>'1.3_RAW_Data_Orig_PostDC'!AP13</f>
        <v>0</v>
      </c>
      <c r="AQ13" s="93">
        <f>'1.3_RAW_Data_Orig_PostDC'!AQ13</f>
        <v>0</v>
      </c>
      <c r="AR13" s="93">
        <f>'1.3_RAW_Data_Orig_PostDC'!AR13</f>
        <v>0</v>
      </c>
      <c r="AS13" s="93">
        <f>'1.3_RAW_Data_Orig_PostDC'!AS13</f>
        <v>0</v>
      </c>
      <c r="AT13" s="92">
        <f>'1.3_RAW_Data_Orig_PostDC'!AT13</f>
        <v>0</v>
      </c>
      <c r="AU13" s="94"/>
      <c r="AV13" s="93">
        <f>'1.3_RAW_Data_Orig_PostDC'!AV13</f>
        <v>0</v>
      </c>
      <c r="AW13" s="93">
        <f>'1.3_RAW_Data_Orig_PostDC'!AW13</f>
        <v>0</v>
      </c>
      <c r="AX13" s="93">
        <f>'1.3_RAW_Data_Orig_PostDC'!AX13</f>
        <v>0</v>
      </c>
      <c r="AY13" s="93">
        <f>'1.3_RAW_Data_Orig_PostDC'!AY13</f>
        <v>0</v>
      </c>
      <c r="AZ13" s="93">
        <f>'1.3_RAW_Data_Orig_PostDC'!AZ13</f>
        <v>0</v>
      </c>
      <c r="BA13" s="92">
        <f>'1.3_RAW_Data_Orig_PostDC'!BA13</f>
        <v>0</v>
      </c>
    </row>
    <row r="14" spans="1:202" ht="13.5" x14ac:dyDescent="0.3">
      <c r="A14" s="341" t="str">
        <f>A10</f>
        <v>400KV Network</v>
      </c>
      <c r="B14" s="169">
        <v>2</v>
      </c>
      <c r="C14" s="168" t="s">
        <v>43</v>
      </c>
      <c r="D14" s="103" t="s">
        <v>55</v>
      </c>
      <c r="E14" s="102" t="str">
        <f t="shared" ref="E14:E45" si="0">E10</f>
        <v>Low</v>
      </c>
      <c r="F14" s="101">
        <f>'1.3_RAW_Data_Orig_PostDC'!F14</f>
        <v>0</v>
      </c>
      <c r="G14" s="101">
        <f>'1.3_RAW_Data_Orig_PostDC'!G14</f>
        <v>0</v>
      </c>
      <c r="H14" s="101">
        <f>'1.3_RAW_Data_Orig_PostDC'!H14</f>
        <v>0</v>
      </c>
      <c r="I14" s="101">
        <f>'1.3_RAW_Data_Orig_PostDC'!I14</f>
        <v>0</v>
      </c>
      <c r="J14" s="101">
        <f>'1.3_RAW_Data_Orig_PostDC'!J14</f>
        <v>0</v>
      </c>
      <c r="K14" s="100">
        <f>'1.3_RAW_Data_Orig_PostDC'!K14</f>
        <v>0</v>
      </c>
      <c r="M14" s="101">
        <f>'1.3_RAW_Data_Orig_PostDC'!M14</f>
        <v>0</v>
      </c>
      <c r="N14" s="101">
        <f>'1.3_RAW_Data_Orig_PostDC'!N14</f>
        <v>0</v>
      </c>
      <c r="O14" s="101">
        <f>'1.3_RAW_Data_Orig_PostDC'!O14</f>
        <v>0</v>
      </c>
      <c r="P14" s="101">
        <f>'1.3_RAW_Data_Orig_PostDC'!P14</f>
        <v>0</v>
      </c>
      <c r="Q14" s="101">
        <f>'1.3_RAW_Data_Orig_PostDC'!Q14</f>
        <v>0</v>
      </c>
      <c r="R14" s="100">
        <f>'1.3_RAW_Data_Orig_PostDC'!R14</f>
        <v>0</v>
      </c>
      <c r="T14" s="101">
        <f>'1.3_RAW_Data_Orig_PostDC'!T14</f>
        <v>0</v>
      </c>
      <c r="U14" s="101">
        <f>'1.3_RAW_Data_Orig_PostDC'!U14</f>
        <v>0</v>
      </c>
      <c r="V14" s="101">
        <f>'1.3_RAW_Data_Orig_PostDC'!V14</f>
        <v>0</v>
      </c>
      <c r="W14" s="101">
        <f>'1.3_RAW_Data_Orig_PostDC'!W14</f>
        <v>0</v>
      </c>
      <c r="X14" s="101">
        <f>'1.3_RAW_Data_Orig_PostDC'!X14</f>
        <v>0</v>
      </c>
      <c r="Y14" s="100">
        <f>'1.3_RAW_Data_Orig_PostDC'!Y14</f>
        <v>0</v>
      </c>
      <c r="AA14" s="101">
        <f>'1.3_RAW_Data_Orig_PostDC'!AA14</f>
        <v>0</v>
      </c>
      <c r="AB14" s="101">
        <f>'1.3_RAW_Data_Orig_PostDC'!AB14</f>
        <v>0</v>
      </c>
      <c r="AC14" s="101">
        <f>'1.3_RAW_Data_Orig_PostDC'!AC14</f>
        <v>0</v>
      </c>
      <c r="AD14" s="101">
        <f>'1.3_RAW_Data_Orig_PostDC'!AD14</f>
        <v>0</v>
      </c>
      <c r="AE14" s="101">
        <f>'1.3_RAW_Data_Orig_PostDC'!AE14</f>
        <v>0</v>
      </c>
      <c r="AF14" s="100">
        <f>'1.3_RAW_Data_Orig_PostDC'!AF14</f>
        <v>0</v>
      </c>
      <c r="AG14" s="94"/>
      <c r="AH14" s="101">
        <f>'1.3_RAW_Data_Orig_PostDC'!AH14</f>
        <v>0</v>
      </c>
      <c r="AI14" s="101">
        <f>'1.3_RAW_Data_Orig_PostDC'!AI14</f>
        <v>0</v>
      </c>
      <c r="AJ14" s="101">
        <f>'1.3_RAW_Data_Orig_PostDC'!AJ14</f>
        <v>0</v>
      </c>
      <c r="AK14" s="101">
        <f>'1.3_RAW_Data_Orig_PostDC'!AK14</f>
        <v>0</v>
      </c>
      <c r="AL14" s="101">
        <f>'1.3_RAW_Data_Orig_PostDC'!AL14</f>
        <v>0</v>
      </c>
      <c r="AM14" s="100">
        <f>'1.3_RAW_Data_Orig_PostDC'!AM14</f>
        <v>0</v>
      </c>
      <c r="AN14" s="94"/>
      <c r="AO14" s="101">
        <f>'1.3_RAW_Data_Orig_PostDC'!AO14</f>
        <v>0</v>
      </c>
      <c r="AP14" s="101">
        <f>'1.3_RAW_Data_Orig_PostDC'!AP14</f>
        <v>0</v>
      </c>
      <c r="AQ14" s="101">
        <f>'1.3_RAW_Data_Orig_PostDC'!AQ14</f>
        <v>0</v>
      </c>
      <c r="AR14" s="101">
        <f>'1.3_RAW_Data_Orig_PostDC'!AR14</f>
        <v>0</v>
      </c>
      <c r="AS14" s="101">
        <f>'1.3_RAW_Data_Orig_PostDC'!AS14</f>
        <v>0</v>
      </c>
      <c r="AT14" s="100">
        <f>'1.3_RAW_Data_Orig_PostDC'!AT14</f>
        <v>0</v>
      </c>
      <c r="AU14" s="94"/>
      <c r="AV14" s="101">
        <f>'1.3_RAW_Data_Orig_PostDC'!AV14</f>
        <v>0</v>
      </c>
      <c r="AW14" s="101">
        <f>'1.3_RAW_Data_Orig_PostDC'!AW14</f>
        <v>0</v>
      </c>
      <c r="AX14" s="101">
        <f>'1.3_RAW_Data_Orig_PostDC'!AX14</f>
        <v>0</v>
      </c>
      <c r="AY14" s="101">
        <f>'1.3_RAW_Data_Orig_PostDC'!AY14</f>
        <v>0</v>
      </c>
      <c r="AZ14" s="101">
        <f>'1.3_RAW_Data_Orig_PostDC'!AZ14</f>
        <v>0</v>
      </c>
      <c r="BA14" s="100">
        <f>'1.3_RAW_Data_Orig_PostDC'!BA14</f>
        <v>0</v>
      </c>
    </row>
    <row r="15" spans="1:202" ht="13.5" x14ac:dyDescent="0.3">
      <c r="A15" s="342"/>
      <c r="B15" s="23"/>
      <c r="C15" s="133"/>
      <c r="D15" s="31"/>
      <c r="E15" s="99" t="str">
        <f t="shared" si="0"/>
        <v>Medium</v>
      </c>
      <c r="F15" s="98">
        <f>'1.3_RAW_Data_Orig_PostDC'!F15</f>
        <v>20</v>
      </c>
      <c r="G15" s="98">
        <f>'1.3_RAW_Data_Orig_PostDC'!G15</f>
        <v>10</v>
      </c>
      <c r="H15" s="98">
        <f>'1.3_RAW_Data_Orig_PostDC'!H15</f>
        <v>6</v>
      </c>
      <c r="I15" s="98">
        <f>'1.3_RAW_Data_Orig_PostDC'!I15</f>
        <v>4</v>
      </c>
      <c r="J15" s="98">
        <f>'1.3_RAW_Data_Orig_PostDC'!J15</f>
        <v>0</v>
      </c>
      <c r="K15" s="97">
        <f>'1.3_RAW_Data_Orig_PostDC'!K15</f>
        <v>0</v>
      </c>
      <c r="M15" s="98">
        <f>'1.3_RAW_Data_Orig_PostDC'!M15</f>
        <v>20</v>
      </c>
      <c r="N15" s="98">
        <f>'1.3_RAW_Data_Orig_PostDC'!N15</f>
        <v>10</v>
      </c>
      <c r="O15" s="98">
        <f>'1.3_RAW_Data_Orig_PostDC'!O15</f>
        <v>2</v>
      </c>
      <c r="P15" s="98">
        <f>'1.3_RAW_Data_Orig_PostDC'!P15</f>
        <v>6</v>
      </c>
      <c r="Q15" s="98">
        <f>'1.3_RAW_Data_Orig_PostDC'!Q15</f>
        <v>2</v>
      </c>
      <c r="R15" s="97">
        <f>'1.3_RAW_Data_Orig_PostDC'!R15</f>
        <v>0</v>
      </c>
      <c r="T15" s="98">
        <f>'1.3_RAW_Data_Orig_PostDC'!T15</f>
        <v>20</v>
      </c>
      <c r="U15" s="98">
        <f>'1.3_RAW_Data_Orig_PostDC'!U15</f>
        <v>10</v>
      </c>
      <c r="V15" s="98">
        <f>'1.3_RAW_Data_Orig_PostDC'!V15</f>
        <v>2</v>
      </c>
      <c r="W15" s="98">
        <f>'1.3_RAW_Data_Orig_PostDC'!W15</f>
        <v>6</v>
      </c>
      <c r="X15" s="98">
        <f>'1.3_RAW_Data_Orig_PostDC'!X15</f>
        <v>2</v>
      </c>
      <c r="Y15" s="97">
        <f>'1.3_RAW_Data_Orig_PostDC'!Y15</f>
        <v>0</v>
      </c>
      <c r="AA15" s="98">
        <f>'1.3_RAW_Data_Orig_PostDC'!AA15</f>
        <v>0</v>
      </c>
      <c r="AB15" s="98">
        <f>'1.3_RAW_Data_Orig_PostDC'!AB15</f>
        <v>0</v>
      </c>
      <c r="AC15" s="98">
        <f>'1.3_RAW_Data_Orig_PostDC'!AC15</f>
        <v>0</v>
      </c>
      <c r="AD15" s="98">
        <f>'1.3_RAW_Data_Orig_PostDC'!AD15</f>
        <v>0</v>
      </c>
      <c r="AE15" s="98">
        <f>'1.3_RAW_Data_Orig_PostDC'!AE15</f>
        <v>0</v>
      </c>
      <c r="AF15" s="97">
        <f>'1.3_RAW_Data_Orig_PostDC'!AF15</f>
        <v>0</v>
      </c>
      <c r="AG15" s="94"/>
      <c r="AH15" s="98">
        <f>'1.3_RAW_Data_Orig_PostDC'!AH15</f>
        <v>0</v>
      </c>
      <c r="AI15" s="98">
        <f>'1.3_RAW_Data_Orig_PostDC'!AI15</f>
        <v>0</v>
      </c>
      <c r="AJ15" s="98">
        <f>'1.3_RAW_Data_Orig_PostDC'!AJ15</f>
        <v>0</v>
      </c>
      <c r="AK15" s="98">
        <f>'1.3_RAW_Data_Orig_PostDC'!AK15</f>
        <v>0</v>
      </c>
      <c r="AL15" s="98">
        <f>'1.3_RAW_Data_Orig_PostDC'!AL15</f>
        <v>0</v>
      </c>
      <c r="AM15" s="97">
        <f>'1.3_RAW_Data_Orig_PostDC'!AM15</f>
        <v>0</v>
      </c>
      <c r="AN15" s="94"/>
      <c r="AO15" s="98">
        <f>'1.3_RAW_Data_Orig_PostDC'!AO15</f>
        <v>0</v>
      </c>
      <c r="AP15" s="98">
        <f>'1.3_RAW_Data_Orig_PostDC'!AP15</f>
        <v>0</v>
      </c>
      <c r="AQ15" s="98">
        <f>'1.3_RAW_Data_Orig_PostDC'!AQ15</f>
        <v>0</v>
      </c>
      <c r="AR15" s="98">
        <f>'1.3_RAW_Data_Orig_PostDC'!AR15</f>
        <v>0</v>
      </c>
      <c r="AS15" s="98">
        <f>'1.3_RAW_Data_Orig_PostDC'!AS15</f>
        <v>0</v>
      </c>
      <c r="AT15" s="97">
        <f>'1.3_RAW_Data_Orig_PostDC'!AT15</f>
        <v>0</v>
      </c>
      <c r="AU15" s="94"/>
      <c r="AV15" s="98">
        <f>'1.3_RAW_Data_Orig_PostDC'!AV15</f>
        <v>0</v>
      </c>
      <c r="AW15" s="98">
        <f>'1.3_RAW_Data_Orig_PostDC'!AW15</f>
        <v>0</v>
      </c>
      <c r="AX15" s="98">
        <f>'1.3_RAW_Data_Orig_PostDC'!AX15</f>
        <v>0</v>
      </c>
      <c r="AY15" s="98">
        <f>'1.3_RAW_Data_Orig_PostDC'!AY15</f>
        <v>0</v>
      </c>
      <c r="AZ15" s="98">
        <f>'1.3_RAW_Data_Orig_PostDC'!AZ15</f>
        <v>0</v>
      </c>
      <c r="BA15" s="97">
        <f>'1.3_RAW_Data_Orig_PostDC'!BA15</f>
        <v>0</v>
      </c>
    </row>
    <row r="16" spans="1:202" ht="13.5" x14ac:dyDescent="0.3">
      <c r="A16" s="342"/>
      <c r="B16" s="23"/>
      <c r="C16" s="133"/>
      <c r="D16" s="31"/>
      <c r="E16" s="99" t="str">
        <f t="shared" si="0"/>
        <v>High</v>
      </c>
      <c r="F16" s="98">
        <f>'1.3_RAW_Data_Orig_PostDC'!F16</f>
        <v>7</v>
      </c>
      <c r="G16" s="98">
        <f>'1.3_RAW_Data_Orig_PostDC'!G16</f>
        <v>0</v>
      </c>
      <c r="H16" s="98">
        <f>'1.3_RAW_Data_Orig_PostDC'!H16</f>
        <v>0</v>
      </c>
      <c r="I16" s="98">
        <f>'1.3_RAW_Data_Orig_PostDC'!I16</f>
        <v>7</v>
      </c>
      <c r="J16" s="98">
        <f>'1.3_RAW_Data_Orig_PostDC'!J16</f>
        <v>0</v>
      </c>
      <c r="K16" s="97">
        <f>'1.3_RAW_Data_Orig_PostDC'!K16</f>
        <v>0</v>
      </c>
      <c r="M16" s="98">
        <f>'1.3_RAW_Data_Orig_PostDC'!M16</f>
        <v>7</v>
      </c>
      <c r="N16" s="98">
        <f>'1.3_RAW_Data_Orig_PostDC'!N16</f>
        <v>0</v>
      </c>
      <c r="O16" s="98">
        <f>'1.3_RAW_Data_Orig_PostDC'!O16</f>
        <v>0</v>
      </c>
      <c r="P16" s="98">
        <f>'1.3_RAW_Data_Orig_PostDC'!P16</f>
        <v>5</v>
      </c>
      <c r="Q16" s="98">
        <f>'1.3_RAW_Data_Orig_PostDC'!Q16</f>
        <v>0</v>
      </c>
      <c r="R16" s="97">
        <f>'1.3_RAW_Data_Orig_PostDC'!R16</f>
        <v>2</v>
      </c>
      <c r="T16" s="98">
        <f>'1.3_RAW_Data_Orig_PostDC'!T16</f>
        <v>7</v>
      </c>
      <c r="U16" s="98">
        <f>'1.3_RAW_Data_Orig_PostDC'!U16</f>
        <v>0</v>
      </c>
      <c r="V16" s="98">
        <f>'1.3_RAW_Data_Orig_PostDC'!V16</f>
        <v>0</v>
      </c>
      <c r="W16" s="98">
        <f>'1.3_RAW_Data_Orig_PostDC'!W16</f>
        <v>5</v>
      </c>
      <c r="X16" s="98">
        <f>'1.3_RAW_Data_Orig_PostDC'!X16</f>
        <v>0</v>
      </c>
      <c r="Y16" s="97">
        <f>'1.3_RAW_Data_Orig_PostDC'!Y16</f>
        <v>2</v>
      </c>
      <c r="AA16" s="98">
        <f>'1.3_RAW_Data_Orig_PostDC'!AA16</f>
        <v>0</v>
      </c>
      <c r="AB16" s="98">
        <f>'1.3_RAW_Data_Orig_PostDC'!AB16</f>
        <v>0</v>
      </c>
      <c r="AC16" s="98">
        <f>'1.3_RAW_Data_Orig_PostDC'!AC16</f>
        <v>0</v>
      </c>
      <c r="AD16" s="98">
        <f>'1.3_RAW_Data_Orig_PostDC'!AD16</f>
        <v>0</v>
      </c>
      <c r="AE16" s="98">
        <f>'1.3_RAW_Data_Orig_PostDC'!AE16</f>
        <v>0</v>
      </c>
      <c r="AF16" s="97">
        <f>'1.3_RAW_Data_Orig_PostDC'!AF16</f>
        <v>0</v>
      </c>
      <c r="AG16" s="94"/>
      <c r="AH16" s="98">
        <f>'1.3_RAW_Data_Orig_PostDC'!AH16</f>
        <v>0</v>
      </c>
      <c r="AI16" s="98">
        <f>'1.3_RAW_Data_Orig_PostDC'!AI16</f>
        <v>0</v>
      </c>
      <c r="AJ16" s="98">
        <f>'1.3_RAW_Data_Orig_PostDC'!AJ16</f>
        <v>0</v>
      </c>
      <c r="AK16" s="98">
        <f>'1.3_RAW_Data_Orig_PostDC'!AK16</f>
        <v>0</v>
      </c>
      <c r="AL16" s="98">
        <f>'1.3_RAW_Data_Orig_PostDC'!AL16</f>
        <v>0</v>
      </c>
      <c r="AM16" s="97">
        <f>'1.3_RAW_Data_Orig_PostDC'!AM16</f>
        <v>0</v>
      </c>
      <c r="AN16" s="94"/>
      <c r="AO16" s="98">
        <f>'1.3_RAW_Data_Orig_PostDC'!AO16</f>
        <v>0</v>
      </c>
      <c r="AP16" s="98">
        <f>'1.3_RAW_Data_Orig_PostDC'!AP16</f>
        <v>0</v>
      </c>
      <c r="AQ16" s="98">
        <f>'1.3_RAW_Data_Orig_PostDC'!AQ16</f>
        <v>0</v>
      </c>
      <c r="AR16" s="98">
        <f>'1.3_RAW_Data_Orig_PostDC'!AR16</f>
        <v>0</v>
      </c>
      <c r="AS16" s="98">
        <f>'1.3_RAW_Data_Orig_PostDC'!AS16</f>
        <v>0</v>
      </c>
      <c r="AT16" s="97">
        <f>'1.3_RAW_Data_Orig_PostDC'!AT16</f>
        <v>0</v>
      </c>
      <c r="AU16" s="94"/>
      <c r="AV16" s="98">
        <f>'1.3_RAW_Data_Orig_PostDC'!AV16</f>
        <v>0</v>
      </c>
      <c r="AW16" s="98">
        <f>'1.3_RAW_Data_Orig_PostDC'!AW16</f>
        <v>0</v>
      </c>
      <c r="AX16" s="98">
        <f>'1.3_RAW_Data_Orig_PostDC'!AX16</f>
        <v>0</v>
      </c>
      <c r="AY16" s="98">
        <f>'1.3_RAW_Data_Orig_PostDC'!AY16</f>
        <v>0</v>
      </c>
      <c r="AZ16" s="98">
        <f>'1.3_RAW_Data_Orig_PostDC'!AZ16</f>
        <v>0</v>
      </c>
      <c r="BA16" s="97">
        <f>'1.3_RAW_Data_Orig_PostDC'!BA16</f>
        <v>0</v>
      </c>
    </row>
    <row r="17" spans="1:53" ht="14" thickBot="1" x14ac:dyDescent="0.35">
      <c r="A17" s="342"/>
      <c r="B17" s="171"/>
      <c r="C17" s="170"/>
      <c r="D17" s="96"/>
      <c r="E17" s="95" t="str">
        <f t="shared" si="0"/>
        <v>Very high</v>
      </c>
      <c r="F17" s="93">
        <f>'1.3_RAW_Data_Orig_PostDC'!F17</f>
        <v>0</v>
      </c>
      <c r="G17" s="93">
        <f>'1.3_RAW_Data_Orig_PostDC'!G17</f>
        <v>0</v>
      </c>
      <c r="H17" s="93">
        <f>'1.3_RAW_Data_Orig_PostDC'!H17</f>
        <v>0</v>
      </c>
      <c r="I17" s="93">
        <f>'1.3_RAW_Data_Orig_PostDC'!I17</f>
        <v>0</v>
      </c>
      <c r="J17" s="93">
        <f>'1.3_RAW_Data_Orig_PostDC'!J17</f>
        <v>0</v>
      </c>
      <c r="K17" s="92">
        <f>'1.3_RAW_Data_Orig_PostDC'!K17</f>
        <v>0</v>
      </c>
      <c r="M17" s="93">
        <f>'1.3_RAW_Data_Orig_PostDC'!M17</f>
        <v>0</v>
      </c>
      <c r="N17" s="93">
        <f>'1.3_RAW_Data_Orig_PostDC'!N17</f>
        <v>0</v>
      </c>
      <c r="O17" s="93">
        <f>'1.3_RAW_Data_Orig_PostDC'!O17</f>
        <v>0</v>
      </c>
      <c r="P17" s="93">
        <f>'1.3_RAW_Data_Orig_PostDC'!P17</f>
        <v>0</v>
      </c>
      <c r="Q17" s="93">
        <f>'1.3_RAW_Data_Orig_PostDC'!Q17</f>
        <v>0</v>
      </c>
      <c r="R17" s="92">
        <f>'1.3_RAW_Data_Orig_PostDC'!R17</f>
        <v>0</v>
      </c>
      <c r="T17" s="93">
        <f>'1.3_RAW_Data_Orig_PostDC'!T17</f>
        <v>0</v>
      </c>
      <c r="U17" s="93">
        <f>'1.3_RAW_Data_Orig_PostDC'!U17</f>
        <v>0</v>
      </c>
      <c r="V17" s="93">
        <f>'1.3_RAW_Data_Orig_PostDC'!V17</f>
        <v>0</v>
      </c>
      <c r="W17" s="93">
        <f>'1.3_RAW_Data_Orig_PostDC'!W17</f>
        <v>0</v>
      </c>
      <c r="X17" s="93">
        <f>'1.3_RAW_Data_Orig_PostDC'!X17</f>
        <v>0</v>
      </c>
      <c r="Y17" s="92">
        <f>'1.3_RAW_Data_Orig_PostDC'!Y17</f>
        <v>0</v>
      </c>
      <c r="AA17" s="93">
        <f>'1.3_RAW_Data_Orig_PostDC'!AA17</f>
        <v>0</v>
      </c>
      <c r="AB17" s="93">
        <f>'1.3_RAW_Data_Orig_PostDC'!AB17</f>
        <v>0</v>
      </c>
      <c r="AC17" s="93">
        <f>'1.3_RAW_Data_Orig_PostDC'!AC17</f>
        <v>0</v>
      </c>
      <c r="AD17" s="93">
        <f>'1.3_RAW_Data_Orig_PostDC'!AD17</f>
        <v>0</v>
      </c>
      <c r="AE17" s="93">
        <f>'1.3_RAW_Data_Orig_PostDC'!AE17</f>
        <v>0</v>
      </c>
      <c r="AF17" s="92">
        <f>'1.3_RAW_Data_Orig_PostDC'!AF17</f>
        <v>0</v>
      </c>
      <c r="AG17" s="94"/>
      <c r="AH17" s="93">
        <f>'1.3_RAW_Data_Orig_PostDC'!AH17</f>
        <v>0</v>
      </c>
      <c r="AI17" s="93">
        <f>'1.3_RAW_Data_Orig_PostDC'!AI17</f>
        <v>0</v>
      </c>
      <c r="AJ17" s="93">
        <f>'1.3_RAW_Data_Orig_PostDC'!AJ17</f>
        <v>0</v>
      </c>
      <c r="AK17" s="93">
        <f>'1.3_RAW_Data_Orig_PostDC'!AK17</f>
        <v>0</v>
      </c>
      <c r="AL17" s="93">
        <f>'1.3_RAW_Data_Orig_PostDC'!AL17</f>
        <v>0</v>
      </c>
      <c r="AM17" s="92">
        <f>'1.3_RAW_Data_Orig_PostDC'!AM17</f>
        <v>0</v>
      </c>
      <c r="AN17" s="94"/>
      <c r="AO17" s="93">
        <f>'1.3_RAW_Data_Orig_PostDC'!AO17</f>
        <v>0</v>
      </c>
      <c r="AP17" s="93">
        <f>'1.3_RAW_Data_Orig_PostDC'!AP17</f>
        <v>0</v>
      </c>
      <c r="AQ17" s="93">
        <f>'1.3_RAW_Data_Orig_PostDC'!AQ17</f>
        <v>0</v>
      </c>
      <c r="AR17" s="93">
        <f>'1.3_RAW_Data_Orig_PostDC'!AR17</f>
        <v>0</v>
      </c>
      <c r="AS17" s="93">
        <f>'1.3_RAW_Data_Orig_PostDC'!AS17</f>
        <v>0</v>
      </c>
      <c r="AT17" s="92">
        <f>'1.3_RAW_Data_Orig_PostDC'!AT17</f>
        <v>0</v>
      </c>
      <c r="AU17" s="94"/>
      <c r="AV17" s="93">
        <f>'1.3_RAW_Data_Orig_PostDC'!AV17</f>
        <v>0</v>
      </c>
      <c r="AW17" s="93">
        <f>'1.3_RAW_Data_Orig_PostDC'!AW17</f>
        <v>0</v>
      </c>
      <c r="AX17" s="93">
        <f>'1.3_RAW_Data_Orig_PostDC'!AX17</f>
        <v>0</v>
      </c>
      <c r="AY17" s="93">
        <f>'1.3_RAW_Data_Orig_PostDC'!AY17</f>
        <v>0</v>
      </c>
      <c r="AZ17" s="93">
        <f>'1.3_RAW_Data_Orig_PostDC'!AZ17</f>
        <v>0</v>
      </c>
      <c r="BA17" s="92">
        <f>'1.3_RAW_Data_Orig_PostDC'!BA17</f>
        <v>0</v>
      </c>
    </row>
    <row r="18" spans="1:53" ht="13.5" x14ac:dyDescent="0.3">
      <c r="A18" s="341" t="str">
        <f>A14</f>
        <v>400KV Network</v>
      </c>
      <c r="B18" s="169">
        <v>3</v>
      </c>
      <c r="C18" s="168" t="s">
        <v>44</v>
      </c>
      <c r="D18" s="103" t="s">
        <v>55</v>
      </c>
      <c r="E18" s="102" t="str">
        <f t="shared" si="0"/>
        <v>Low</v>
      </c>
      <c r="F18" s="101">
        <f>'1.3_RAW_Data_Orig_PostDC'!F18</f>
        <v>0</v>
      </c>
      <c r="G18" s="101">
        <f>'1.3_RAW_Data_Orig_PostDC'!G18</f>
        <v>0</v>
      </c>
      <c r="H18" s="101">
        <f>'1.3_RAW_Data_Orig_PostDC'!H18</f>
        <v>0</v>
      </c>
      <c r="I18" s="101">
        <f>'1.3_RAW_Data_Orig_PostDC'!I18</f>
        <v>0</v>
      </c>
      <c r="J18" s="101">
        <f>'1.3_RAW_Data_Orig_PostDC'!J18</f>
        <v>0</v>
      </c>
      <c r="K18" s="100">
        <f>'1.3_RAW_Data_Orig_PostDC'!K18</f>
        <v>0</v>
      </c>
      <c r="M18" s="101">
        <f>'1.3_RAW_Data_Orig_PostDC'!M18</f>
        <v>0</v>
      </c>
      <c r="N18" s="101">
        <f>'1.3_RAW_Data_Orig_PostDC'!N18</f>
        <v>0</v>
      </c>
      <c r="O18" s="101">
        <f>'1.3_RAW_Data_Orig_PostDC'!O18</f>
        <v>0</v>
      </c>
      <c r="P18" s="101">
        <f>'1.3_RAW_Data_Orig_PostDC'!P18</f>
        <v>0</v>
      </c>
      <c r="Q18" s="101">
        <f>'1.3_RAW_Data_Orig_PostDC'!Q18</f>
        <v>0</v>
      </c>
      <c r="R18" s="100">
        <f>'1.3_RAW_Data_Orig_PostDC'!R18</f>
        <v>0</v>
      </c>
      <c r="T18" s="101">
        <f>'1.3_RAW_Data_Orig_PostDC'!T18</f>
        <v>0</v>
      </c>
      <c r="U18" s="101">
        <f>'1.3_RAW_Data_Orig_PostDC'!U18</f>
        <v>0</v>
      </c>
      <c r="V18" s="101">
        <f>'1.3_RAW_Data_Orig_PostDC'!V18</f>
        <v>0</v>
      </c>
      <c r="W18" s="101">
        <f>'1.3_RAW_Data_Orig_PostDC'!W18</f>
        <v>0</v>
      </c>
      <c r="X18" s="101">
        <f>'1.3_RAW_Data_Orig_PostDC'!X18</f>
        <v>0</v>
      </c>
      <c r="Y18" s="100">
        <f>'1.3_RAW_Data_Orig_PostDC'!Y18</f>
        <v>0</v>
      </c>
      <c r="AA18" s="101">
        <f>'1.3_RAW_Data_Orig_PostDC'!AA18</f>
        <v>0</v>
      </c>
      <c r="AB18" s="101">
        <f>'1.3_RAW_Data_Orig_PostDC'!AB18</f>
        <v>0</v>
      </c>
      <c r="AC18" s="101">
        <f>'1.3_RAW_Data_Orig_PostDC'!AC18</f>
        <v>0</v>
      </c>
      <c r="AD18" s="101">
        <f>'1.3_RAW_Data_Orig_PostDC'!AD18</f>
        <v>0</v>
      </c>
      <c r="AE18" s="101">
        <f>'1.3_RAW_Data_Orig_PostDC'!AE18</f>
        <v>0</v>
      </c>
      <c r="AF18" s="100">
        <f>'1.3_RAW_Data_Orig_PostDC'!AF18</f>
        <v>0</v>
      </c>
      <c r="AG18" s="94"/>
      <c r="AH18" s="101">
        <f>'1.3_RAW_Data_Orig_PostDC'!AH18</f>
        <v>0</v>
      </c>
      <c r="AI18" s="101">
        <f>'1.3_RAW_Data_Orig_PostDC'!AI18</f>
        <v>0</v>
      </c>
      <c r="AJ18" s="101">
        <f>'1.3_RAW_Data_Orig_PostDC'!AJ18</f>
        <v>0</v>
      </c>
      <c r="AK18" s="101">
        <f>'1.3_RAW_Data_Orig_PostDC'!AK18</f>
        <v>0</v>
      </c>
      <c r="AL18" s="101">
        <f>'1.3_RAW_Data_Orig_PostDC'!AL18</f>
        <v>0</v>
      </c>
      <c r="AM18" s="100">
        <f>'1.3_RAW_Data_Orig_PostDC'!AM18</f>
        <v>0</v>
      </c>
      <c r="AN18" s="94"/>
      <c r="AO18" s="101">
        <f>'1.3_RAW_Data_Orig_PostDC'!AO18</f>
        <v>0</v>
      </c>
      <c r="AP18" s="101">
        <f>'1.3_RAW_Data_Orig_PostDC'!AP18</f>
        <v>0</v>
      </c>
      <c r="AQ18" s="101">
        <f>'1.3_RAW_Data_Orig_PostDC'!AQ18</f>
        <v>0</v>
      </c>
      <c r="AR18" s="101">
        <f>'1.3_RAW_Data_Orig_PostDC'!AR18</f>
        <v>0</v>
      </c>
      <c r="AS18" s="101">
        <f>'1.3_RAW_Data_Orig_PostDC'!AS18</f>
        <v>0</v>
      </c>
      <c r="AT18" s="100">
        <f>'1.3_RAW_Data_Orig_PostDC'!AT18</f>
        <v>0</v>
      </c>
      <c r="AU18" s="94"/>
      <c r="AV18" s="101">
        <f>'1.3_RAW_Data_Orig_PostDC'!AV18</f>
        <v>0</v>
      </c>
      <c r="AW18" s="101">
        <f>'1.3_RAW_Data_Orig_PostDC'!AW18</f>
        <v>0</v>
      </c>
      <c r="AX18" s="101">
        <f>'1.3_RAW_Data_Orig_PostDC'!AX18</f>
        <v>0</v>
      </c>
      <c r="AY18" s="101">
        <f>'1.3_RAW_Data_Orig_PostDC'!AY18</f>
        <v>0</v>
      </c>
      <c r="AZ18" s="101">
        <f>'1.3_RAW_Data_Orig_PostDC'!AZ18</f>
        <v>0</v>
      </c>
      <c r="BA18" s="100">
        <f>'1.3_RAW_Data_Orig_PostDC'!BA18</f>
        <v>0</v>
      </c>
    </row>
    <row r="19" spans="1:53" ht="13.5" x14ac:dyDescent="0.3">
      <c r="A19" s="342"/>
      <c r="B19" s="23"/>
      <c r="C19" s="133"/>
      <c r="D19" s="31"/>
      <c r="E19" s="99" t="str">
        <f t="shared" si="0"/>
        <v>Medium</v>
      </c>
      <c r="F19" s="98">
        <f>'1.3_RAW_Data_Orig_PostDC'!F19</f>
        <v>2</v>
      </c>
      <c r="G19" s="98">
        <f>'1.3_RAW_Data_Orig_PostDC'!G19</f>
        <v>2</v>
      </c>
      <c r="H19" s="98">
        <f>'1.3_RAW_Data_Orig_PostDC'!H19</f>
        <v>0</v>
      </c>
      <c r="I19" s="98">
        <f>'1.3_RAW_Data_Orig_PostDC'!I19</f>
        <v>0</v>
      </c>
      <c r="J19" s="98">
        <f>'1.3_RAW_Data_Orig_PostDC'!J19</f>
        <v>0</v>
      </c>
      <c r="K19" s="97">
        <f>'1.3_RAW_Data_Orig_PostDC'!K19</f>
        <v>0</v>
      </c>
      <c r="M19" s="98">
        <f>'1.3_RAW_Data_Orig_PostDC'!M19</f>
        <v>2</v>
      </c>
      <c r="N19" s="98">
        <f>'1.3_RAW_Data_Orig_PostDC'!N19</f>
        <v>2</v>
      </c>
      <c r="O19" s="98">
        <f>'1.3_RAW_Data_Orig_PostDC'!O19</f>
        <v>0</v>
      </c>
      <c r="P19" s="98">
        <f>'1.3_RAW_Data_Orig_PostDC'!P19</f>
        <v>0</v>
      </c>
      <c r="Q19" s="98">
        <f>'1.3_RAW_Data_Orig_PostDC'!Q19</f>
        <v>0</v>
      </c>
      <c r="R19" s="97">
        <f>'1.3_RAW_Data_Orig_PostDC'!R19</f>
        <v>0</v>
      </c>
      <c r="T19" s="98">
        <f>'1.3_RAW_Data_Orig_PostDC'!T19</f>
        <v>2</v>
      </c>
      <c r="U19" s="98">
        <f>'1.3_RAW_Data_Orig_PostDC'!U19</f>
        <v>2</v>
      </c>
      <c r="V19" s="98">
        <f>'1.3_RAW_Data_Orig_PostDC'!V19</f>
        <v>0</v>
      </c>
      <c r="W19" s="98">
        <f>'1.3_RAW_Data_Orig_PostDC'!W19</f>
        <v>0</v>
      </c>
      <c r="X19" s="98">
        <f>'1.3_RAW_Data_Orig_PostDC'!X19</f>
        <v>0</v>
      </c>
      <c r="Y19" s="97">
        <f>'1.3_RAW_Data_Orig_PostDC'!Y19</f>
        <v>0</v>
      </c>
      <c r="AA19" s="98">
        <f>'1.3_RAW_Data_Orig_PostDC'!AA19</f>
        <v>0</v>
      </c>
      <c r="AB19" s="98">
        <f>'1.3_RAW_Data_Orig_PostDC'!AB19</f>
        <v>0</v>
      </c>
      <c r="AC19" s="98">
        <f>'1.3_RAW_Data_Orig_PostDC'!AC19</f>
        <v>0</v>
      </c>
      <c r="AD19" s="98">
        <f>'1.3_RAW_Data_Orig_PostDC'!AD19</f>
        <v>0</v>
      </c>
      <c r="AE19" s="98">
        <f>'1.3_RAW_Data_Orig_PostDC'!AE19</f>
        <v>0</v>
      </c>
      <c r="AF19" s="97">
        <f>'1.3_RAW_Data_Orig_PostDC'!AF19</f>
        <v>0</v>
      </c>
      <c r="AG19" s="94"/>
      <c r="AH19" s="98">
        <f>'1.3_RAW_Data_Orig_PostDC'!AH19</f>
        <v>0</v>
      </c>
      <c r="AI19" s="98">
        <f>'1.3_RAW_Data_Orig_PostDC'!AI19</f>
        <v>0</v>
      </c>
      <c r="AJ19" s="98">
        <f>'1.3_RAW_Data_Orig_PostDC'!AJ19</f>
        <v>0</v>
      </c>
      <c r="AK19" s="98">
        <f>'1.3_RAW_Data_Orig_PostDC'!AK19</f>
        <v>0</v>
      </c>
      <c r="AL19" s="98">
        <f>'1.3_RAW_Data_Orig_PostDC'!AL19</f>
        <v>0</v>
      </c>
      <c r="AM19" s="97">
        <f>'1.3_RAW_Data_Orig_PostDC'!AM19</f>
        <v>0</v>
      </c>
      <c r="AN19" s="94"/>
      <c r="AO19" s="98">
        <f>'1.3_RAW_Data_Orig_PostDC'!AO19</f>
        <v>0</v>
      </c>
      <c r="AP19" s="98">
        <f>'1.3_RAW_Data_Orig_PostDC'!AP19</f>
        <v>0</v>
      </c>
      <c r="AQ19" s="98">
        <f>'1.3_RAW_Data_Orig_PostDC'!AQ19</f>
        <v>0</v>
      </c>
      <c r="AR19" s="98">
        <f>'1.3_RAW_Data_Orig_PostDC'!AR19</f>
        <v>0</v>
      </c>
      <c r="AS19" s="98">
        <f>'1.3_RAW_Data_Orig_PostDC'!AS19</f>
        <v>0</v>
      </c>
      <c r="AT19" s="97">
        <f>'1.3_RAW_Data_Orig_PostDC'!AT19</f>
        <v>0</v>
      </c>
      <c r="AU19" s="94"/>
      <c r="AV19" s="98">
        <f>'1.3_RAW_Data_Orig_PostDC'!AV19</f>
        <v>0</v>
      </c>
      <c r="AW19" s="98">
        <f>'1.3_RAW_Data_Orig_PostDC'!AW19</f>
        <v>0</v>
      </c>
      <c r="AX19" s="98">
        <f>'1.3_RAW_Data_Orig_PostDC'!AX19</f>
        <v>0</v>
      </c>
      <c r="AY19" s="98">
        <f>'1.3_RAW_Data_Orig_PostDC'!AY19</f>
        <v>0</v>
      </c>
      <c r="AZ19" s="98">
        <f>'1.3_RAW_Data_Orig_PostDC'!AZ19</f>
        <v>0</v>
      </c>
      <c r="BA19" s="97">
        <f>'1.3_RAW_Data_Orig_PostDC'!BA19</f>
        <v>0</v>
      </c>
    </row>
    <row r="20" spans="1:53" ht="13.5" x14ac:dyDescent="0.3">
      <c r="A20" s="342"/>
      <c r="B20" s="23"/>
      <c r="C20" s="133"/>
      <c r="D20" s="31"/>
      <c r="E20" s="99" t="str">
        <f t="shared" si="0"/>
        <v>High</v>
      </c>
      <c r="F20" s="98">
        <f>'1.3_RAW_Data_Orig_PostDC'!F20</f>
        <v>2</v>
      </c>
      <c r="G20" s="98">
        <f>'1.3_RAW_Data_Orig_PostDC'!G20</f>
        <v>0</v>
      </c>
      <c r="H20" s="98">
        <f>'1.3_RAW_Data_Orig_PostDC'!H20</f>
        <v>0</v>
      </c>
      <c r="I20" s="98">
        <f>'1.3_RAW_Data_Orig_PostDC'!I20</f>
        <v>0</v>
      </c>
      <c r="J20" s="98">
        <f>'1.3_RAW_Data_Orig_PostDC'!J20</f>
        <v>2</v>
      </c>
      <c r="K20" s="97">
        <f>'1.3_RAW_Data_Orig_PostDC'!K20</f>
        <v>0</v>
      </c>
      <c r="M20" s="98">
        <f>'1.3_RAW_Data_Orig_PostDC'!M20</f>
        <v>2</v>
      </c>
      <c r="N20" s="98">
        <f>'1.3_RAW_Data_Orig_PostDC'!N20</f>
        <v>0</v>
      </c>
      <c r="O20" s="98">
        <f>'1.3_RAW_Data_Orig_PostDC'!O20</f>
        <v>0</v>
      </c>
      <c r="P20" s="98">
        <f>'1.3_RAW_Data_Orig_PostDC'!P20</f>
        <v>0</v>
      </c>
      <c r="Q20" s="98">
        <f>'1.3_RAW_Data_Orig_PostDC'!Q20</f>
        <v>0</v>
      </c>
      <c r="R20" s="97">
        <f>'1.3_RAW_Data_Orig_PostDC'!R20</f>
        <v>2</v>
      </c>
      <c r="T20" s="98">
        <f>'1.3_RAW_Data_Orig_PostDC'!T20</f>
        <v>2</v>
      </c>
      <c r="U20" s="98">
        <f>'1.3_RAW_Data_Orig_PostDC'!U20</f>
        <v>0</v>
      </c>
      <c r="V20" s="98">
        <f>'1.3_RAW_Data_Orig_PostDC'!V20</f>
        <v>0</v>
      </c>
      <c r="W20" s="98">
        <f>'1.3_RAW_Data_Orig_PostDC'!W20</f>
        <v>0</v>
      </c>
      <c r="X20" s="98">
        <f>'1.3_RAW_Data_Orig_PostDC'!X20</f>
        <v>0</v>
      </c>
      <c r="Y20" s="97">
        <f>'1.3_RAW_Data_Orig_PostDC'!Y20</f>
        <v>2</v>
      </c>
      <c r="AA20" s="98">
        <f>'1.3_RAW_Data_Orig_PostDC'!AA20</f>
        <v>0</v>
      </c>
      <c r="AB20" s="98">
        <f>'1.3_RAW_Data_Orig_PostDC'!AB20</f>
        <v>0</v>
      </c>
      <c r="AC20" s="98">
        <f>'1.3_RAW_Data_Orig_PostDC'!AC20</f>
        <v>0</v>
      </c>
      <c r="AD20" s="98">
        <f>'1.3_RAW_Data_Orig_PostDC'!AD20</f>
        <v>0</v>
      </c>
      <c r="AE20" s="98">
        <f>'1.3_RAW_Data_Orig_PostDC'!AE20</f>
        <v>0</v>
      </c>
      <c r="AF20" s="97">
        <f>'1.3_RAW_Data_Orig_PostDC'!AF20</f>
        <v>0</v>
      </c>
      <c r="AG20" s="94"/>
      <c r="AH20" s="98">
        <f>'1.3_RAW_Data_Orig_PostDC'!AH20</f>
        <v>0</v>
      </c>
      <c r="AI20" s="98">
        <f>'1.3_RAW_Data_Orig_PostDC'!AI20</f>
        <v>0</v>
      </c>
      <c r="AJ20" s="98">
        <f>'1.3_RAW_Data_Orig_PostDC'!AJ20</f>
        <v>0</v>
      </c>
      <c r="AK20" s="98">
        <f>'1.3_RAW_Data_Orig_PostDC'!AK20</f>
        <v>0</v>
      </c>
      <c r="AL20" s="98">
        <f>'1.3_RAW_Data_Orig_PostDC'!AL20</f>
        <v>0</v>
      </c>
      <c r="AM20" s="97">
        <f>'1.3_RAW_Data_Orig_PostDC'!AM20</f>
        <v>0</v>
      </c>
      <c r="AN20" s="94"/>
      <c r="AO20" s="98">
        <f>'1.3_RAW_Data_Orig_PostDC'!AO20</f>
        <v>0</v>
      </c>
      <c r="AP20" s="98">
        <f>'1.3_RAW_Data_Orig_PostDC'!AP20</f>
        <v>0</v>
      </c>
      <c r="AQ20" s="98">
        <f>'1.3_RAW_Data_Orig_PostDC'!AQ20</f>
        <v>0</v>
      </c>
      <c r="AR20" s="98">
        <f>'1.3_RAW_Data_Orig_PostDC'!AR20</f>
        <v>0</v>
      </c>
      <c r="AS20" s="98">
        <f>'1.3_RAW_Data_Orig_PostDC'!AS20</f>
        <v>0</v>
      </c>
      <c r="AT20" s="97">
        <f>'1.3_RAW_Data_Orig_PostDC'!AT20</f>
        <v>0</v>
      </c>
      <c r="AU20" s="94"/>
      <c r="AV20" s="98">
        <f>'1.3_RAW_Data_Orig_PostDC'!AV20</f>
        <v>0</v>
      </c>
      <c r="AW20" s="98">
        <f>'1.3_RAW_Data_Orig_PostDC'!AW20</f>
        <v>0</v>
      </c>
      <c r="AX20" s="98">
        <f>'1.3_RAW_Data_Orig_PostDC'!AX20</f>
        <v>0</v>
      </c>
      <c r="AY20" s="98">
        <f>'1.3_RAW_Data_Orig_PostDC'!AY20</f>
        <v>0</v>
      </c>
      <c r="AZ20" s="98">
        <f>'1.3_RAW_Data_Orig_PostDC'!AZ20</f>
        <v>0</v>
      </c>
      <c r="BA20" s="97">
        <f>'1.3_RAW_Data_Orig_PostDC'!BA20</f>
        <v>0</v>
      </c>
    </row>
    <row r="21" spans="1:53" ht="14" thickBot="1" x14ac:dyDescent="0.35">
      <c r="A21" s="342"/>
      <c r="B21" s="171"/>
      <c r="C21" s="170"/>
      <c r="D21" s="96"/>
      <c r="E21" s="95" t="str">
        <f t="shared" si="0"/>
        <v>Very high</v>
      </c>
      <c r="F21" s="93">
        <f>'1.3_RAW_Data_Orig_PostDC'!F21</f>
        <v>0</v>
      </c>
      <c r="G21" s="93">
        <f>'1.3_RAW_Data_Orig_PostDC'!G21</f>
        <v>0</v>
      </c>
      <c r="H21" s="93">
        <f>'1.3_RAW_Data_Orig_PostDC'!H21</f>
        <v>0</v>
      </c>
      <c r="I21" s="93">
        <f>'1.3_RAW_Data_Orig_PostDC'!I21</f>
        <v>0</v>
      </c>
      <c r="J21" s="93">
        <f>'1.3_RAW_Data_Orig_PostDC'!J21</f>
        <v>0</v>
      </c>
      <c r="K21" s="92">
        <f>'1.3_RAW_Data_Orig_PostDC'!K21</f>
        <v>0</v>
      </c>
      <c r="M21" s="93">
        <f>'1.3_RAW_Data_Orig_PostDC'!M21</f>
        <v>0</v>
      </c>
      <c r="N21" s="93">
        <f>'1.3_RAW_Data_Orig_PostDC'!N21</f>
        <v>0</v>
      </c>
      <c r="O21" s="93">
        <f>'1.3_RAW_Data_Orig_PostDC'!O21</f>
        <v>0</v>
      </c>
      <c r="P21" s="93">
        <f>'1.3_RAW_Data_Orig_PostDC'!P21</f>
        <v>0</v>
      </c>
      <c r="Q21" s="93">
        <f>'1.3_RAW_Data_Orig_PostDC'!Q21</f>
        <v>0</v>
      </c>
      <c r="R21" s="92">
        <f>'1.3_RAW_Data_Orig_PostDC'!R21</f>
        <v>0</v>
      </c>
      <c r="T21" s="93">
        <f>'1.3_RAW_Data_Orig_PostDC'!T21</f>
        <v>0</v>
      </c>
      <c r="U21" s="93">
        <f>'1.3_RAW_Data_Orig_PostDC'!U21</f>
        <v>0</v>
      </c>
      <c r="V21" s="93">
        <f>'1.3_RAW_Data_Orig_PostDC'!V21</f>
        <v>0</v>
      </c>
      <c r="W21" s="93">
        <f>'1.3_RAW_Data_Orig_PostDC'!W21</f>
        <v>0</v>
      </c>
      <c r="X21" s="93">
        <f>'1.3_RAW_Data_Orig_PostDC'!X21</f>
        <v>0</v>
      </c>
      <c r="Y21" s="92">
        <f>'1.3_RAW_Data_Orig_PostDC'!Y21</f>
        <v>0</v>
      </c>
      <c r="AA21" s="93">
        <f>'1.3_RAW_Data_Orig_PostDC'!AA21</f>
        <v>0</v>
      </c>
      <c r="AB21" s="93">
        <f>'1.3_RAW_Data_Orig_PostDC'!AB21</f>
        <v>0</v>
      </c>
      <c r="AC21" s="93">
        <f>'1.3_RAW_Data_Orig_PostDC'!AC21</f>
        <v>0</v>
      </c>
      <c r="AD21" s="93">
        <f>'1.3_RAW_Data_Orig_PostDC'!AD21</f>
        <v>0</v>
      </c>
      <c r="AE21" s="93">
        <f>'1.3_RAW_Data_Orig_PostDC'!AE21</f>
        <v>0</v>
      </c>
      <c r="AF21" s="92">
        <f>'1.3_RAW_Data_Orig_PostDC'!AF21</f>
        <v>0</v>
      </c>
      <c r="AG21" s="94"/>
      <c r="AH21" s="93">
        <f>'1.3_RAW_Data_Orig_PostDC'!AH21</f>
        <v>0</v>
      </c>
      <c r="AI21" s="93">
        <f>'1.3_RAW_Data_Orig_PostDC'!AI21</f>
        <v>0</v>
      </c>
      <c r="AJ21" s="93">
        <f>'1.3_RAW_Data_Orig_PostDC'!AJ21</f>
        <v>0</v>
      </c>
      <c r="AK21" s="93">
        <f>'1.3_RAW_Data_Orig_PostDC'!AK21</f>
        <v>0</v>
      </c>
      <c r="AL21" s="93">
        <f>'1.3_RAW_Data_Orig_PostDC'!AL21</f>
        <v>0</v>
      </c>
      <c r="AM21" s="92">
        <f>'1.3_RAW_Data_Orig_PostDC'!AM21</f>
        <v>0</v>
      </c>
      <c r="AN21" s="94"/>
      <c r="AO21" s="93">
        <f>'1.3_RAW_Data_Orig_PostDC'!AO21</f>
        <v>0</v>
      </c>
      <c r="AP21" s="93">
        <f>'1.3_RAW_Data_Orig_PostDC'!AP21</f>
        <v>0</v>
      </c>
      <c r="AQ21" s="93">
        <f>'1.3_RAW_Data_Orig_PostDC'!AQ21</f>
        <v>0</v>
      </c>
      <c r="AR21" s="93">
        <f>'1.3_RAW_Data_Orig_PostDC'!AR21</f>
        <v>0</v>
      </c>
      <c r="AS21" s="93">
        <f>'1.3_RAW_Data_Orig_PostDC'!AS21</f>
        <v>0</v>
      </c>
      <c r="AT21" s="92">
        <f>'1.3_RAW_Data_Orig_PostDC'!AT21</f>
        <v>0</v>
      </c>
      <c r="AU21" s="94"/>
      <c r="AV21" s="93">
        <f>'1.3_RAW_Data_Orig_PostDC'!AV21</f>
        <v>0</v>
      </c>
      <c r="AW21" s="93">
        <f>'1.3_RAW_Data_Orig_PostDC'!AW21</f>
        <v>0</v>
      </c>
      <c r="AX21" s="93">
        <f>'1.3_RAW_Data_Orig_PostDC'!AX21</f>
        <v>0</v>
      </c>
      <c r="AY21" s="93">
        <f>'1.3_RAW_Data_Orig_PostDC'!AY21</f>
        <v>0</v>
      </c>
      <c r="AZ21" s="93">
        <f>'1.3_RAW_Data_Orig_PostDC'!AZ21</f>
        <v>0</v>
      </c>
      <c r="BA21" s="92">
        <f>'1.3_RAW_Data_Orig_PostDC'!BA21</f>
        <v>0</v>
      </c>
    </row>
    <row r="22" spans="1:53" ht="13.5" x14ac:dyDescent="0.3">
      <c r="A22" s="341" t="str">
        <f>A18</f>
        <v>400KV Network</v>
      </c>
      <c r="B22" s="169">
        <v>4</v>
      </c>
      <c r="C22" s="168" t="s">
        <v>45</v>
      </c>
      <c r="D22" s="103" t="s">
        <v>55</v>
      </c>
      <c r="E22" s="102" t="str">
        <f t="shared" si="0"/>
        <v>Low</v>
      </c>
      <c r="F22" s="101">
        <f>'1.3_RAW_Data_Orig_PostDC'!F22</f>
        <v>0</v>
      </c>
      <c r="G22" s="101">
        <f>'1.3_RAW_Data_Orig_PostDC'!G22</f>
        <v>0</v>
      </c>
      <c r="H22" s="101">
        <f>'1.3_RAW_Data_Orig_PostDC'!H22</f>
        <v>0</v>
      </c>
      <c r="I22" s="101">
        <f>'1.3_RAW_Data_Orig_PostDC'!I22</f>
        <v>0</v>
      </c>
      <c r="J22" s="101">
        <f>'1.3_RAW_Data_Orig_PostDC'!J22</f>
        <v>0</v>
      </c>
      <c r="K22" s="100">
        <f>'1.3_RAW_Data_Orig_PostDC'!K22</f>
        <v>0</v>
      </c>
      <c r="M22" s="101">
        <f>'1.3_RAW_Data_Orig_PostDC'!M22</f>
        <v>0</v>
      </c>
      <c r="N22" s="101">
        <f>'1.3_RAW_Data_Orig_PostDC'!N22</f>
        <v>0</v>
      </c>
      <c r="O22" s="101">
        <f>'1.3_RAW_Data_Orig_PostDC'!O22</f>
        <v>0</v>
      </c>
      <c r="P22" s="101">
        <f>'1.3_RAW_Data_Orig_PostDC'!P22</f>
        <v>0</v>
      </c>
      <c r="Q22" s="101">
        <f>'1.3_RAW_Data_Orig_PostDC'!Q22</f>
        <v>0</v>
      </c>
      <c r="R22" s="100">
        <f>'1.3_RAW_Data_Orig_PostDC'!R22</f>
        <v>0</v>
      </c>
      <c r="T22" s="101">
        <f>'1.3_RAW_Data_Orig_PostDC'!T22</f>
        <v>0</v>
      </c>
      <c r="U22" s="101">
        <f>'1.3_RAW_Data_Orig_PostDC'!U22</f>
        <v>0</v>
      </c>
      <c r="V22" s="101">
        <f>'1.3_RAW_Data_Orig_PostDC'!V22</f>
        <v>0</v>
      </c>
      <c r="W22" s="101">
        <f>'1.3_RAW_Data_Orig_PostDC'!W22</f>
        <v>0</v>
      </c>
      <c r="X22" s="101">
        <f>'1.3_RAW_Data_Orig_PostDC'!X22</f>
        <v>0</v>
      </c>
      <c r="Y22" s="100">
        <f>'1.3_RAW_Data_Orig_PostDC'!Y22</f>
        <v>0</v>
      </c>
      <c r="AA22" s="101">
        <f>'1.3_RAW_Data_Orig_PostDC'!AA22</f>
        <v>0</v>
      </c>
      <c r="AB22" s="101">
        <f>'1.3_RAW_Data_Orig_PostDC'!AB22</f>
        <v>0</v>
      </c>
      <c r="AC22" s="101">
        <f>'1.3_RAW_Data_Orig_PostDC'!AC22</f>
        <v>0</v>
      </c>
      <c r="AD22" s="101">
        <f>'1.3_RAW_Data_Orig_PostDC'!AD22</f>
        <v>0</v>
      </c>
      <c r="AE22" s="101">
        <f>'1.3_RAW_Data_Orig_PostDC'!AE22</f>
        <v>0</v>
      </c>
      <c r="AF22" s="100">
        <f>'1.3_RAW_Data_Orig_PostDC'!AF22</f>
        <v>0</v>
      </c>
      <c r="AG22" s="94"/>
      <c r="AH22" s="101">
        <f>'1.3_RAW_Data_Orig_PostDC'!AH22</f>
        <v>0</v>
      </c>
      <c r="AI22" s="101">
        <f>'1.3_RAW_Data_Orig_PostDC'!AI22</f>
        <v>0</v>
      </c>
      <c r="AJ22" s="101">
        <f>'1.3_RAW_Data_Orig_PostDC'!AJ22</f>
        <v>0</v>
      </c>
      <c r="AK22" s="101">
        <f>'1.3_RAW_Data_Orig_PostDC'!AK22</f>
        <v>0</v>
      </c>
      <c r="AL22" s="101">
        <f>'1.3_RAW_Data_Orig_PostDC'!AL22</f>
        <v>0</v>
      </c>
      <c r="AM22" s="100">
        <f>'1.3_RAW_Data_Orig_PostDC'!AM22</f>
        <v>0</v>
      </c>
      <c r="AN22" s="94"/>
      <c r="AO22" s="101">
        <f>'1.3_RAW_Data_Orig_PostDC'!AO22</f>
        <v>0</v>
      </c>
      <c r="AP22" s="101">
        <f>'1.3_RAW_Data_Orig_PostDC'!AP22</f>
        <v>0</v>
      </c>
      <c r="AQ22" s="101">
        <f>'1.3_RAW_Data_Orig_PostDC'!AQ22</f>
        <v>0</v>
      </c>
      <c r="AR22" s="101">
        <f>'1.3_RAW_Data_Orig_PostDC'!AR22</f>
        <v>0</v>
      </c>
      <c r="AS22" s="101">
        <f>'1.3_RAW_Data_Orig_PostDC'!AS22</f>
        <v>0</v>
      </c>
      <c r="AT22" s="100">
        <f>'1.3_RAW_Data_Orig_PostDC'!AT22</f>
        <v>0</v>
      </c>
      <c r="AU22" s="94"/>
      <c r="AV22" s="101">
        <f>'1.3_RAW_Data_Orig_PostDC'!AV22</f>
        <v>0</v>
      </c>
      <c r="AW22" s="101">
        <f>'1.3_RAW_Data_Orig_PostDC'!AW22</f>
        <v>0</v>
      </c>
      <c r="AX22" s="101">
        <f>'1.3_RAW_Data_Orig_PostDC'!AX22</f>
        <v>0</v>
      </c>
      <c r="AY22" s="101">
        <f>'1.3_RAW_Data_Orig_PostDC'!AY22</f>
        <v>0</v>
      </c>
      <c r="AZ22" s="101">
        <f>'1.3_RAW_Data_Orig_PostDC'!AZ22</f>
        <v>0</v>
      </c>
      <c r="BA22" s="100">
        <f>'1.3_RAW_Data_Orig_PostDC'!BA22</f>
        <v>0</v>
      </c>
    </row>
    <row r="23" spans="1:53" ht="13.5" x14ac:dyDescent="0.3">
      <c r="A23" s="342"/>
      <c r="B23" s="23"/>
      <c r="C23" s="133"/>
      <c r="D23" s="31"/>
      <c r="E23" s="99" t="str">
        <f t="shared" si="0"/>
        <v>Medium</v>
      </c>
      <c r="F23" s="98">
        <f>'1.3_RAW_Data_Orig_PostDC'!F23</f>
        <v>9.222999999999999</v>
      </c>
      <c r="G23" s="98">
        <f>'1.3_RAW_Data_Orig_PostDC'!G23</f>
        <v>0</v>
      </c>
      <c r="H23" s="98">
        <f>'1.3_RAW_Data_Orig_PostDC'!H23</f>
        <v>0</v>
      </c>
      <c r="I23" s="98">
        <f>'1.3_RAW_Data_Orig_PostDC'!I23</f>
        <v>9.222999999999999</v>
      </c>
      <c r="J23" s="98">
        <f>'1.3_RAW_Data_Orig_PostDC'!J23</f>
        <v>0</v>
      </c>
      <c r="K23" s="97">
        <f>'1.3_RAW_Data_Orig_PostDC'!K23</f>
        <v>0</v>
      </c>
      <c r="M23" s="98">
        <f>'1.3_RAW_Data_Orig_PostDC'!M23</f>
        <v>9.222999999999999</v>
      </c>
      <c r="N23" s="98">
        <f>'1.3_RAW_Data_Orig_PostDC'!N23</f>
        <v>0</v>
      </c>
      <c r="O23" s="98">
        <f>'1.3_RAW_Data_Orig_PostDC'!O23</f>
        <v>0</v>
      </c>
      <c r="P23" s="98">
        <f>'1.3_RAW_Data_Orig_PostDC'!P23</f>
        <v>9.222999999999999</v>
      </c>
      <c r="Q23" s="98">
        <f>'1.3_RAW_Data_Orig_PostDC'!Q23</f>
        <v>0</v>
      </c>
      <c r="R23" s="97">
        <f>'1.3_RAW_Data_Orig_PostDC'!R23</f>
        <v>0</v>
      </c>
      <c r="T23" s="98">
        <f>'1.3_RAW_Data_Orig_PostDC'!T23</f>
        <v>9.222999999999999</v>
      </c>
      <c r="U23" s="98">
        <f>'1.3_RAW_Data_Orig_PostDC'!U23</f>
        <v>0</v>
      </c>
      <c r="V23" s="98">
        <f>'1.3_RAW_Data_Orig_PostDC'!V23</f>
        <v>0</v>
      </c>
      <c r="W23" s="98">
        <f>'1.3_RAW_Data_Orig_PostDC'!W23</f>
        <v>9.222999999999999</v>
      </c>
      <c r="X23" s="98">
        <f>'1.3_RAW_Data_Orig_PostDC'!X23</f>
        <v>0</v>
      </c>
      <c r="Y23" s="97">
        <f>'1.3_RAW_Data_Orig_PostDC'!Y23</f>
        <v>0</v>
      </c>
      <c r="AA23" s="98">
        <f>'1.3_RAW_Data_Orig_PostDC'!AA23</f>
        <v>0</v>
      </c>
      <c r="AB23" s="98">
        <f>'1.3_RAW_Data_Orig_PostDC'!AB23</f>
        <v>0</v>
      </c>
      <c r="AC23" s="98">
        <f>'1.3_RAW_Data_Orig_PostDC'!AC23</f>
        <v>0</v>
      </c>
      <c r="AD23" s="98">
        <f>'1.3_RAW_Data_Orig_PostDC'!AD23</f>
        <v>0</v>
      </c>
      <c r="AE23" s="98">
        <f>'1.3_RAW_Data_Orig_PostDC'!AE23</f>
        <v>0</v>
      </c>
      <c r="AF23" s="97">
        <f>'1.3_RAW_Data_Orig_PostDC'!AF23</f>
        <v>0</v>
      </c>
      <c r="AG23" s="94"/>
      <c r="AH23" s="98">
        <f>'1.3_RAW_Data_Orig_PostDC'!AH23</f>
        <v>0</v>
      </c>
      <c r="AI23" s="98">
        <f>'1.3_RAW_Data_Orig_PostDC'!AI23</f>
        <v>0</v>
      </c>
      <c r="AJ23" s="98">
        <f>'1.3_RAW_Data_Orig_PostDC'!AJ23</f>
        <v>0</v>
      </c>
      <c r="AK23" s="98">
        <f>'1.3_RAW_Data_Orig_PostDC'!AK23</f>
        <v>0</v>
      </c>
      <c r="AL23" s="98">
        <f>'1.3_RAW_Data_Orig_PostDC'!AL23</f>
        <v>0</v>
      </c>
      <c r="AM23" s="97">
        <f>'1.3_RAW_Data_Orig_PostDC'!AM23</f>
        <v>0</v>
      </c>
      <c r="AN23" s="94"/>
      <c r="AO23" s="98">
        <f>'1.3_RAW_Data_Orig_PostDC'!AO23</f>
        <v>0</v>
      </c>
      <c r="AP23" s="98">
        <f>'1.3_RAW_Data_Orig_PostDC'!AP23</f>
        <v>0</v>
      </c>
      <c r="AQ23" s="98">
        <f>'1.3_RAW_Data_Orig_PostDC'!AQ23</f>
        <v>0</v>
      </c>
      <c r="AR23" s="98">
        <f>'1.3_RAW_Data_Orig_PostDC'!AR23</f>
        <v>0</v>
      </c>
      <c r="AS23" s="98">
        <f>'1.3_RAW_Data_Orig_PostDC'!AS23</f>
        <v>0</v>
      </c>
      <c r="AT23" s="97">
        <f>'1.3_RAW_Data_Orig_PostDC'!AT23</f>
        <v>0</v>
      </c>
      <c r="AU23" s="94"/>
      <c r="AV23" s="98">
        <f>'1.3_RAW_Data_Orig_PostDC'!AV23</f>
        <v>0</v>
      </c>
      <c r="AW23" s="98">
        <f>'1.3_RAW_Data_Orig_PostDC'!AW23</f>
        <v>0</v>
      </c>
      <c r="AX23" s="98">
        <f>'1.3_RAW_Data_Orig_PostDC'!AX23</f>
        <v>0</v>
      </c>
      <c r="AY23" s="98">
        <f>'1.3_RAW_Data_Orig_PostDC'!AY23</f>
        <v>0</v>
      </c>
      <c r="AZ23" s="98">
        <f>'1.3_RAW_Data_Orig_PostDC'!AZ23</f>
        <v>0</v>
      </c>
      <c r="BA23" s="97">
        <f>'1.3_RAW_Data_Orig_PostDC'!BA23</f>
        <v>0</v>
      </c>
    </row>
    <row r="24" spans="1:53" ht="13.5" x14ac:dyDescent="0.3">
      <c r="A24" s="342"/>
      <c r="B24" s="23"/>
      <c r="C24" s="133"/>
      <c r="D24" s="31"/>
      <c r="E24" s="99" t="str">
        <f t="shared" si="0"/>
        <v>High</v>
      </c>
      <c r="F24" s="98">
        <f>'1.3_RAW_Data_Orig_PostDC'!F24</f>
        <v>0</v>
      </c>
      <c r="G24" s="98">
        <f>'1.3_RAW_Data_Orig_PostDC'!G24</f>
        <v>0</v>
      </c>
      <c r="H24" s="98">
        <f>'1.3_RAW_Data_Orig_PostDC'!H24</f>
        <v>0</v>
      </c>
      <c r="I24" s="98">
        <f>'1.3_RAW_Data_Orig_PostDC'!I24</f>
        <v>0</v>
      </c>
      <c r="J24" s="98">
        <f>'1.3_RAW_Data_Orig_PostDC'!J24</f>
        <v>0</v>
      </c>
      <c r="K24" s="97">
        <f>'1.3_RAW_Data_Orig_PostDC'!K24</f>
        <v>0</v>
      </c>
      <c r="M24" s="98">
        <f>'1.3_RAW_Data_Orig_PostDC'!M24</f>
        <v>0</v>
      </c>
      <c r="N24" s="98">
        <f>'1.3_RAW_Data_Orig_PostDC'!N24</f>
        <v>0</v>
      </c>
      <c r="O24" s="98">
        <f>'1.3_RAW_Data_Orig_PostDC'!O24</f>
        <v>0</v>
      </c>
      <c r="P24" s="98">
        <f>'1.3_RAW_Data_Orig_PostDC'!P24</f>
        <v>0</v>
      </c>
      <c r="Q24" s="98">
        <f>'1.3_RAW_Data_Orig_PostDC'!Q24</f>
        <v>0</v>
      </c>
      <c r="R24" s="97">
        <f>'1.3_RAW_Data_Orig_PostDC'!R24</f>
        <v>0</v>
      </c>
      <c r="T24" s="98">
        <f>'1.3_RAW_Data_Orig_PostDC'!T24</f>
        <v>0</v>
      </c>
      <c r="U24" s="98">
        <f>'1.3_RAW_Data_Orig_PostDC'!U24</f>
        <v>0</v>
      </c>
      <c r="V24" s="98">
        <f>'1.3_RAW_Data_Orig_PostDC'!V24</f>
        <v>0</v>
      </c>
      <c r="W24" s="98">
        <f>'1.3_RAW_Data_Orig_PostDC'!W24</f>
        <v>0</v>
      </c>
      <c r="X24" s="98">
        <f>'1.3_RAW_Data_Orig_PostDC'!X24</f>
        <v>0</v>
      </c>
      <c r="Y24" s="97">
        <f>'1.3_RAW_Data_Orig_PostDC'!Y24</f>
        <v>0</v>
      </c>
      <c r="AA24" s="98">
        <f>'1.3_RAW_Data_Orig_PostDC'!AA24</f>
        <v>0</v>
      </c>
      <c r="AB24" s="98">
        <f>'1.3_RAW_Data_Orig_PostDC'!AB24</f>
        <v>0</v>
      </c>
      <c r="AC24" s="98">
        <f>'1.3_RAW_Data_Orig_PostDC'!AC24</f>
        <v>0</v>
      </c>
      <c r="AD24" s="98">
        <f>'1.3_RAW_Data_Orig_PostDC'!AD24</f>
        <v>0</v>
      </c>
      <c r="AE24" s="98">
        <f>'1.3_RAW_Data_Orig_PostDC'!AE24</f>
        <v>0</v>
      </c>
      <c r="AF24" s="97">
        <f>'1.3_RAW_Data_Orig_PostDC'!AF24</f>
        <v>0</v>
      </c>
      <c r="AG24" s="94"/>
      <c r="AH24" s="98">
        <f>'1.3_RAW_Data_Orig_PostDC'!AH24</f>
        <v>0</v>
      </c>
      <c r="AI24" s="98">
        <f>'1.3_RAW_Data_Orig_PostDC'!AI24</f>
        <v>0</v>
      </c>
      <c r="AJ24" s="98">
        <f>'1.3_RAW_Data_Orig_PostDC'!AJ24</f>
        <v>0</v>
      </c>
      <c r="AK24" s="98">
        <f>'1.3_RAW_Data_Orig_PostDC'!AK24</f>
        <v>0</v>
      </c>
      <c r="AL24" s="98">
        <f>'1.3_RAW_Data_Orig_PostDC'!AL24</f>
        <v>0</v>
      </c>
      <c r="AM24" s="97">
        <f>'1.3_RAW_Data_Orig_PostDC'!AM24</f>
        <v>0</v>
      </c>
      <c r="AN24" s="94"/>
      <c r="AO24" s="98">
        <f>'1.3_RAW_Data_Orig_PostDC'!AO24</f>
        <v>0</v>
      </c>
      <c r="AP24" s="98">
        <f>'1.3_RAW_Data_Orig_PostDC'!AP24</f>
        <v>0</v>
      </c>
      <c r="AQ24" s="98">
        <f>'1.3_RAW_Data_Orig_PostDC'!AQ24</f>
        <v>0</v>
      </c>
      <c r="AR24" s="98">
        <f>'1.3_RAW_Data_Orig_PostDC'!AR24</f>
        <v>0</v>
      </c>
      <c r="AS24" s="98">
        <f>'1.3_RAW_Data_Orig_PostDC'!AS24</f>
        <v>0</v>
      </c>
      <c r="AT24" s="97">
        <f>'1.3_RAW_Data_Orig_PostDC'!AT24</f>
        <v>0</v>
      </c>
      <c r="AU24" s="94"/>
      <c r="AV24" s="98">
        <f>'1.3_RAW_Data_Orig_PostDC'!AV24</f>
        <v>0</v>
      </c>
      <c r="AW24" s="98">
        <f>'1.3_RAW_Data_Orig_PostDC'!AW24</f>
        <v>0</v>
      </c>
      <c r="AX24" s="98">
        <f>'1.3_RAW_Data_Orig_PostDC'!AX24</f>
        <v>0</v>
      </c>
      <c r="AY24" s="98">
        <f>'1.3_RAW_Data_Orig_PostDC'!AY24</f>
        <v>0</v>
      </c>
      <c r="AZ24" s="98">
        <f>'1.3_RAW_Data_Orig_PostDC'!AZ24</f>
        <v>0</v>
      </c>
      <c r="BA24" s="97">
        <f>'1.3_RAW_Data_Orig_PostDC'!BA24</f>
        <v>0</v>
      </c>
    </row>
    <row r="25" spans="1:53" ht="14" thickBot="1" x14ac:dyDescent="0.35">
      <c r="A25" s="342"/>
      <c r="B25" s="171"/>
      <c r="C25" s="170"/>
      <c r="D25" s="96"/>
      <c r="E25" s="95" t="str">
        <f t="shared" si="0"/>
        <v>Very high</v>
      </c>
      <c r="F25" s="93">
        <f>'1.3_RAW_Data_Orig_PostDC'!F25</f>
        <v>0</v>
      </c>
      <c r="G25" s="93">
        <f>'1.3_RAW_Data_Orig_PostDC'!G25</f>
        <v>0</v>
      </c>
      <c r="H25" s="93">
        <f>'1.3_RAW_Data_Orig_PostDC'!H25</f>
        <v>0</v>
      </c>
      <c r="I25" s="93">
        <f>'1.3_RAW_Data_Orig_PostDC'!I25</f>
        <v>0</v>
      </c>
      <c r="J25" s="93">
        <f>'1.3_RAW_Data_Orig_PostDC'!J25</f>
        <v>0</v>
      </c>
      <c r="K25" s="92">
        <f>'1.3_RAW_Data_Orig_PostDC'!K25</f>
        <v>0</v>
      </c>
      <c r="M25" s="93">
        <f>'1.3_RAW_Data_Orig_PostDC'!M25</f>
        <v>0</v>
      </c>
      <c r="N25" s="93">
        <f>'1.3_RAW_Data_Orig_PostDC'!N25</f>
        <v>0</v>
      </c>
      <c r="O25" s="93">
        <f>'1.3_RAW_Data_Orig_PostDC'!O25</f>
        <v>0</v>
      </c>
      <c r="P25" s="93">
        <f>'1.3_RAW_Data_Orig_PostDC'!P25</f>
        <v>0</v>
      </c>
      <c r="Q25" s="93">
        <f>'1.3_RAW_Data_Orig_PostDC'!Q25</f>
        <v>0</v>
      </c>
      <c r="R25" s="92">
        <f>'1.3_RAW_Data_Orig_PostDC'!R25</f>
        <v>0</v>
      </c>
      <c r="T25" s="93">
        <f>'1.3_RAW_Data_Orig_PostDC'!T25</f>
        <v>0</v>
      </c>
      <c r="U25" s="93">
        <f>'1.3_RAW_Data_Orig_PostDC'!U25</f>
        <v>0</v>
      </c>
      <c r="V25" s="93">
        <f>'1.3_RAW_Data_Orig_PostDC'!V25</f>
        <v>0</v>
      </c>
      <c r="W25" s="93">
        <f>'1.3_RAW_Data_Orig_PostDC'!W25</f>
        <v>0</v>
      </c>
      <c r="X25" s="93">
        <f>'1.3_RAW_Data_Orig_PostDC'!X25</f>
        <v>0</v>
      </c>
      <c r="Y25" s="92">
        <f>'1.3_RAW_Data_Orig_PostDC'!Y25</f>
        <v>0</v>
      </c>
      <c r="AA25" s="93">
        <f>'1.3_RAW_Data_Orig_PostDC'!AA25</f>
        <v>0</v>
      </c>
      <c r="AB25" s="93">
        <f>'1.3_RAW_Data_Orig_PostDC'!AB25</f>
        <v>0</v>
      </c>
      <c r="AC25" s="93">
        <f>'1.3_RAW_Data_Orig_PostDC'!AC25</f>
        <v>0</v>
      </c>
      <c r="AD25" s="93">
        <f>'1.3_RAW_Data_Orig_PostDC'!AD25</f>
        <v>0</v>
      </c>
      <c r="AE25" s="93">
        <f>'1.3_RAW_Data_Orig_PostDC'!AE25</f>
        <v>0</v>
      </c>
      <c r="AF25" s="92">
        <f>'1.3_RAW_Data_Orig_PostDC'!AF25</f>
        <v>0</v>
      </c>
      <c r="AG25" s="94"/>
      <c r="AH25" s="93">
        <f>'1.3_RAW_Data_Orig_PostDC'!AH25</f>
        <v>0</v>
      </c>
      <c r="AI25" s="93">
        <f>'1.3_RAW_Data_Orig_PostDC'!AI25</f>
        <v>0</v>
      </c>
      <c r="AJ25" s="93">
        <f>'1.3_RAW_Data_Orig_PostDC'!AJ25</f>
        <v>0</v>
      </c>
      <c r="AK25" s="93">
        <f>'1.3_RAW_Data_Orig_PostDC'!AK25</f>
        <v>0</v>
      </c>
      <c r="AL25" s="93">
        <f>'1.3_RAW_Data_Orig_PostDC'!AL25</f>
        <v>0</v>
      </c>
      <c r="AM25" s="92">
        <f>'1.3_RAW_Data_Orig_PostDC'!AM25</f>
        <v>0</v>
      </c>
      <c r="AN25" s="94"/>
      <c r="AO25" s="93">
        <f>'1.3_RAW_Data_Orig_PostDC'!AO25</f>
        <v>0</v>
      </c>
      <c r="AP25" s="93">
        <f>'1.3_RAW_Data_Orig_PostDC'!AP25</f>
        <v>0</v>
      </c>
      <c r="AQ25" s="93">
        <f>'1.3_RAW_Data_Orig_PostDC'!AQ25</f>
        <v>0</v>
      </c>
      <c r="AR25" s="93">
        <f>'1.3_RAW_Data_Orig_PostDC'!AR25</f>
        <v>0</v>
      </c>
      <c r="AS25" s="93">
        <f>'1.3_RAW_Data_Orig_PostDC'!AS25</f>
        <v>0</v>
      </c>
      <c r="AT25" s="92">
        <f>'1.3_RAW_Data_Orig_PostDC'!AT25</f>
        <v>0</v>
      </c>
      <c r="AU25" s="94"/>
      <c r="AV25" s="93">
        <f>'1.3_RAW_Data_Orig_PostDC'!AV25</f>
        <v>0</v>
      </c>
      <c r="AW25" s="93">
        <f>'1.3_RAW_Data_Orig_PostDC'!AW25</f>
        <v>0</v>
      </c>
      <c r="AX25" s="93">
        <f>'1.3_RAW_Data_Orig_PostDC'!AX25</f>
        <v>0</v>
      </c>
      <c r="AY25" s="93">
        <f>'1.3_RAW_Data_Orig_PostDC'!AY25</f>
        <v>0</v>
      </c>
      <c r="AZ25" s="93">
        <f>'1.3_RAW_Data_Orig_PostDC'!AZ25</f>
        <v>0</v>
      </c>
      <c r="BA25" s="92">
        <f>'1.3_RAW_Data_Orig_PostDC'!BA25</f>
        <v>0</v>
      </c>
    </row>
    <row r="26" spans="1:53" ht="13.5" x14ac:dyDescent="0.3">
      <c r="A26" s="341" t="str">
        <f>A22</f>
        <v>400KV Network</v>
      </c>
      <c r="B26" s="169">
        <v>5</v>
      </c>
      <c r="C26" s="168" t="s">
        <v>46</v>
      </c>
      <c r="D26" s="103" t="s">
        <v>56</v>
      </c>
      <c r="E26" s="102" t="str">
        <f t="shared" si="0"/>
        <v>Low</v>
      </c>
      <c r="F26" s="101">
        <f>'1.3_RAW_Data_Orig_PostDC'!F26</f>
        <v>0</v>
      </c>
      <c r="G26" s="101">
        <f>'1.3_RAW_Data_Orig_PostDC'!G26</f>
        <v>0</v>
      </c>
      <c r="H26" s="101">
        <f>'1.3_RAW_Data_Orig_PostDC'!H26</f>
        <v>0</v>
      </c>
      <c r="I26" s="101">
        <f>'1.3_RAW_Data_Orig_PostDC'!I26</f>
        <v>0</v>
      </c>
      <c r="J26" s="101">
        <f>'1.3_RAW_Data_Orig_PostDC'!J26</f>
        <v>0</v>
      </c>
      <c r="K26" s="100">
        <f>'1.3_RAW_Data_Orig_PostDC'!K26</f>
        <v>0</v>
      </c>
      <c r="M26" s="101">
        <f>'1.3_RAW_Data_Orig_PostDC'!M26</f>
        <v>0</v>
      </c>
      <c r="N26" s="101">
        <f>'1.3_RAW_Data_Orig_PostDC'!N26</f>
        <v>0</v>
      </c>
      <c r="O26" s="101">
        <f>'1.3_RAW_Data_Orig_PostDC'!O26</f>
        <v>0</v>
      </c>
      <c r="P26" s="101">
        <f>'1.3_RAW_Data_Orig_PostDC'!P26</f>
        <v>0</v>
      </c>
      <c r="Q26" s="101">
        <f>'1.3_RAW_Data_Orig_PostDC'!Q26</f>
        <v>0</v>
      </c>
      <c r="R26" s="100">
        <f>'1.3_RAW_Data_Orig_PostDC'!R26</f>
        <v>0</v>
      </c>
      <c r="T26" s="101">
        <f>'1.3_RAW_Data_Orig_PostDC'!T26</f>
        <v>0</v>
      </c>
      <c r="U26" s="101">
        <f>'1.3_RAW_Data_Orig_PostDC'!U26</f>
        <v>0</v>
      </c>
      <c r="V26" s="101">
        <f>'1.3_RAW_Data_Orig_PostDC'!V26</f>
        <v>0</v>
      </c>
      <c r="W26" s="101">
        <f>'1.3_RAW_Data_Orig_PostDC'!W26</f>
        <v>0</v>
      </c>
      <c r="X26" s="101">
        <f>'1.3_RAW_Data_Orig_PostDC'!X26</f>
        <v>0</v>
      </c>
      <c r="Y26" s="100">
        <f>'1.3_RAW_Data_Orig_PostDC'!Y26</f>
        <v>0</v>
      </c>
      <c r="AA26" s="101">
        <f>'1.3_RAW_Data_Orig_PostDC'!AA26</f>
        <v>0</v>
      </c>
      <c r="AB26" s="101">
        <f>'1.3_RAW_Data_Orig_PostDC'!AB26</f>
        <v>0</v>
      </c>
      <c r="AC26" s="101">
        <f>'1.3_RAW_Data_Orig_PostDC'!AC26</f>
        <v>0</v>
      </c>
      <c r="AD26" s="101">
        <f>'1.3_RAW_Data_Orig_PostDC'!AD26</f>
        <v>0</v>
      </c>
      <c r="AE26" s="101">
        <f>'1.3_RAW_Data_Orig_PostDC'!AE26</f>
        <v>0</v>
      </c>
      <c r="AF26" s="100">
        <f>'1.3_RAW_Data_Orig_PostDC'!AF26</f>
        <v>0</v>
      </c>
      <c r="AG26" s="94"/>
      <c r="AH26" s="101">
        <f>'1.3_RAW_Data_Orig_PostDC'!AH26</f>
        <v>0</v>
      </c>
      <c r="AI26" s="101">
        <f>'1.3_RAW_Data_Orig_PostDC'!AI26</f>
        <v>0</v>
      </c>
      <c r="AJ26" s="101">
        <f>'1.3_RAW_Data_Orig_PostDC'!AJ26</f>
        <v>0</v>
      </c>
      <c r="AK26" s="101">
        <f>'1.3_RAW_Data_Orig_PostDC'!AK26</f>
        <v>0</v>
      </c>
      <c r="AL26" s="101">
        <f>'1.3_RAW_Data_Orig_PostDC'!AL26</f>
        <v>0</v>
      </c>
      <c r="AM26" s="100">
        <f>'1.3_RAW_Data_Orig_PostDC'!AM26</f>
        <v>0</v>
      </c>
      <c r="AN26" s="94"/>
      <c r="AO26" s="101">
        <f>'1.3_RAW_Data_Orig_PostDC'!AO26</f>
        <v>0</v>
      </c>
      <c r="AP26" s="101">
        <f>'1.3_RAW_Data_Orig_PostDC'!AP26</f>
        <v>0</v>
      </c>
      <c r="AQ26" s="101">
        <f>'1.3_RAW_Data_Orig_PostDC'!AQ26</f>
        <v>0</v>
      </c>
      <c r="AR26" s="101">
        <f>'1.3_RAW_Data_Orig_PostDC'!AR26</f>
        <v>0</v>
      </c>
      <c r="AS26" s="101">
        <f>'1.3_RAW_Data_Orig_PostDC'!AS26</f>
        <v>0</v>
      </c>
      <c r="AT26" s="100">
        <f>'1.3_RAW_Data_Orig_PostDC'!AT26</f>
        <v>0</v>
      </c>
      <c r="AU26" s="94"/>
      <c r="AV26" s="101">
        <f>'1.3_RAW_Data_Orig_PostDC'!AV26</f>
        <v>0</v>
      </c>
      <c r="AW26" s="101">
        <f>'1.3_RAW_Data_Orig_PostDC'!AW26</f>
        <v>0</v>
      </c>
      <c r="AX26" s="101">
        <f>'1.3_RAW_Data_Orig_PostDC'!AX26</f>
        <v>0</v>
      </c>
      <c r="AY26" s="101">
        <f>'1.3_RAW_Data_Orig_PostDC'!AY26</f>
        <v>0</v>
      </c>
      <c r="AZ26" s="101">
        <f>'1.3_RAW_Data_Orig_PostDC'!AZ26</f>
        <v>0</v>
      </c>
      <c r="BA26" s="100">
        <f>'1.3_RAW_Data_Orig_PostDC'!BA26</f>
        <v>0</v>
      </c>
    </row>
    <row r="27" spans="1:53" ht="13.5" x14ac:dyDescent="0.3">
      <c r="A27" s="342"/>
      <c r="B27" s="23"/>
      <c r="C27" s="133"/>
      <c r="D27" s="31"/>
      <c r="E27" s="99" t="str">
        <f t="shared" si="0"/>
        <v>Medium</v>
      </c>
      <c r="F27" s="98">
        <f>'1.3_RAW_Data_Orig_PostDC'!F27</f>
        <v>1016.4645000000002</v>
      </c>
      <c r="G27" s="98">
        <f>'1.3_RAW_Data_Orig_PostDC'!G27</f>
        <v>290.82160000000005</v>
      </c>
      <c r="H27" s="98">
        <f>'1.3_RAW_Data_Orig_PostDC'!H27</f>
        <v>274.9654000000001</v>
      </c>
      <c r="I27" s="98">
        <f>'1.3_RAW_Data_Orig_PostDC'!I27</f>
        <v>76.648900000000012</v>
      </c>
      <c r="J27" s="98">
        <f>'1.3_RAW_Data_Orig_PostDC'!J27</f>
        <v>374.02859999999998</v>
      </c>
      <c r="K27" s="97">
        <f>'1.3_RAW_Data_Orig_PostDC'!K27</f>
        <v>0</v>
      </c>
      <c r="M27" s="98">
        <f>'1.3_RAW_Data_Orig_PostDC'!M27</f>
        <v>1016.4645000000003</v>
      </c>
      <c r="N27" s="98">
        <f>'1.3_RAW_Data_Orig_PostDC'!N27</f>
        <v>226.85510000000002</v>
      </c>
      <c r="O27" s="98">
        <f>'1.3_RAW_Data_Orig_PostDC'!O27</f>
        <v>136.5787</v>
      </c>
      <c r="P27" s="98">
        <f>'1.3_RAW_Data_Orig_PostDC'!P27</f>
        <v>274.96540000000016</v>
      </c>
      <c r="Q27" s="98">
        <f>'1.3_RAW_Data_Orig_PostDC'!Q27</f>
        <v>76.648900000000012</v>
      </c>
      <c r="R27" s="97">
        <f>'1.3_RAW_Data_Orig_PostDC'!R27</f>
        <v>301.41640000000001</v>
      </c>
      <c r="T27" s="98">
        <f>'1.3_RAW_Data_Orig_PostDC'!T27</f>
        <v>1016.4645</v>
      </c>
      <c r="U27" s="98">
        <f>'1.3_RAW_Data_Orig_PostDC'!U27</f>
        <v>154.24290000000002</v>
      </c>
      <c r="V27" s="98">
        <f>'1.3_RAW_Data_Orig_PostDC'!V27</f>
        <v>136.5787</v>
      </c>
      <c r="W27" s="98">
        <f>'1.3_RAW_Data_Orig_PostDC'!W27</f>
        <v>274.9654000000001</v>
      </c>
      <c r="X27" s="98">
        <f>'1.3_RAW_Data_Orig_PostDC'!X27</f>
        <v>76.648900000000012</v>
      </c>
      <c r="Y27" s="97">
        <f>'1.3_RAW_Data_Orig_PostDC'!Y27</f>
        <v>374.02859999999998</v>
      </c>
      <c r="AA27" s="98">
        <f>'1.3_RAW_Data_Orig_PostDC'!AA27</f>
        <v>73.628200000000007</v>
      </c>
      <c r="AB27" s="98">
        <f>'1.3_RAW_Data_Orig_PostDC'!AB27</f>
        <v>72.612200000000001</v>
      </c>
      <c r="AC27" s="98">
        <f>'1.3_RAW_Data_Orig_PostDC'!AC27</f>
        <v>0</v>
      </c>
      <c r="AD27" s="98">
        <f>'1.3_RAW_Data_Orig_PostDC'!AD27</f>
        <v>0</v>
      </c>
      <c r="AE27" s="98">
        <f>'1.3_RAW_Data_Orig_PostDC'!AE27</f>
        <v>0</v>
      </c>
      <c r="AF27" s="97">
        <f>'1.3_RAW_Data_Orig_PostDC'!AF27</f>
        <v>-72.612199999999973</v>
      </c>
      <c r="AG27" s="94"/>
      <c r="AH27" s="98">
        <f>'1.3_RAW_Data_Orig_PostDC'!AH27</f>
        <v>147.25640000000001</v>
      </c>
      <c r="AI27" s="98">
        <f>'1.3_RAW_Data_Orig_PostDC'!AI27</f>
        <v>72.612200000000001</v>
      </c>
      <c r="AJ27" s="98">
        <f>'1.3_RAW_Data_Orig_PostDC'!AJ27</f>
        <v>0</v>
      </c>
      <c r="AK27" s="98">
        <f>'1.3_RAW_Data_Orig_PostDC'!AK27</f>
        <v>0</v>
      </c>
      <c r="AL27" s="98">
        <f>'1.3_RAW_Data_Orig_PostDC'!AL27</f>
        <v>0</v>
      </c>
      <c r="AM27" s="97">
        <f>'1.3_RAW_Data_Orig_PostDC'!AM27</f>
        <v>-72.612200000000001</v>
      </c>
      <c r="AN27" s="94"/>
      <c r="AO27" s="98">
        <f>'1.3_RAW_Data_Orig_PostDC'!AO27</f>
        <v>0</v>
      </c>
      <c r="AP27" s="98">
        <f>'1.3_RAW_Data_Orig_PostDC'!AP27</f>
        <v>0</v>
      </c>
      <c r="AQ27" s="98">
        <f>'1.3_RAW_Data_Orig_PostDC'!AQ27</f>
        <v>0</v>
      </c>
      <c r="AR27" s="98">
        <f>'1.3_RAW_Data_Orig_PostDC'!AR27</f>
        <v>0</v>
      </c>
      <c r="AS27" s="98">
        <f>'1.3_RAW_Data_Orig_PostDC'!AS27</f>
        <v>0</v>
      </c>
      <c r="AT27" s="97">
        <f>'1.3_RAW_Data_Orig_PostDC'!AT27</f>
        <v>0</v>
      </c>
      <c r="AU27" s="94"/>
      <c r="AV27" s="98">
        <f>'1.3_RAW_Data_Orig_PostDC'!AV27</f>
        <v>0</v>
      </c>
      <c r="AW27" s="98">
        <f>'1.3_RAW_Data_Orig_PostDC'!AW27</f>
        <v>0</v>
      </c>
      <c r="AX27" s="98">
        <f>'1.3_RAW_Data_Orig_PostDC'!AX27</f>
        <v>0</v>
      </c>
      <c r="AY27" s="98">
        <f>'1.3_RAW_Data_Orig_PostDC'!AY27</f>
        <v>0</v>
      </c>
      <c r="AZ27" s="98">
        <f>'1.3_RAW_Data_Orig_PostDC'!AZ27</f>
        <v>0</v>
      </c>
      <c r="BA27" s="97">
        <f>'1.3_RAW_Data_Orig_PostDC'!BA27</f>
        <v>0</v>
      </c>
    </row>
    <row r="28" spans="1:53" ht="13.5" x14ac:dyDescent="0.3">
      <c r="A28" s="342"/>
      <c r="B28" s="23"/>
      <c r="C28" s="133"/>
      <c r="D28" s="31"/>
      <c r="E28" s="99" t="str">
        <f t="shared" si="0"/>
        <v>High</v>
      </c>
      <c r="F28" s="98">
        <f>'1.3_RAW_Data_Orig_PostDC'!F28</f>
        <v>0</v>
      </c>
      <c r="G28" s="98">
        <f>'1.3_RAW_Data_Orig_PostDC'!G28</f>
        <v>0</v>
      </c>
      <c r="H28" s="98">
        <f>'1.3_RAW_Data_Orig_PostDC'!H28</f>
        <v>0</v>
      </c>
      <c r="I28" s="98">
        <f>'1.3_RAW_Data_Orig_PostDC'!I28</f>
        <v>0</v>
      </c>
      <c r="J28" s="98">
        <f>'1.3_RAW_Data_Orig_PostDC'!J28</f>
        <v>0</v>
      </c>
      <c r="K28" s="97">
        <f>'1.3_RAW_Data_Orig_PostDC'!K28</f>
        <v>0</v>
      </c>
      <c r="M28" s="98">
        <f>'1.3_RAW_Data_Orig_PostDC'!M28</f>
        <v>0</v>
      </c>
      <c r="N28" s="98">
        <f>'1.3_RAW_Data_Orig_PostDC'!N28</f>
        <v>0</v>
      </c>
      <c r="O28" s="98">
        <f>'1.3_RAW_Data_Orig_PostDC'!O28</f>
        <v>0</v>
      </c>
      <c r="P28" s="98">
        <f>'1.3_RAW_Data_Orig_PostDC'!P28</f>
        <v>0</v>
      </c>
      <c r="Q28" s="98">
        <f>'1.3_RAW_Data_Orig_PostDC'!Q28</f>
        <v>0</v>
      </c>
      <c r="R28" s="97">
        <f>'1.3_RAW_Data_Orig_PostDC'!R28</f>
        <v>0</v>
      </c>
      <c r="T28" s="98">
        <f>'1.3_RAW_Data_Orig_PostDC'!T28</f>
        <v>0</v>
      </c>
      <c r="U28" s="98">
        <f>'1.3_RAW_Data_Orig_PostDC'!U28</f>
        <v>0</v>
      </c>
      <c r="V28" s="98">
        <f>'1.3_RAW_Data_Orig_PostDC'!V28</f>
        <v>0</v>
      </c>
      <c r="W28" s="98">
        <f>'1.3_RAW_Data_Orig_PostDC'!W28</f>
        <v>0</v>
      </c>
      <c r="X28" s="98">
        <f>'1.3_RAW_Data_Orig_PostDC'!X28</f>
        <v>0</v>
      </c>
      <c r="Y28" s="97">
        <f>'1.3_RAW_Data_Orig_PostDC'!Y28</f>
        <v>0</v>
      </c>
      <c r="AA28" s="98">
        <f>'1.3_RAW_Data_Orig_PostDC'!AA28</f>
        <v>0</v>
      </c>
      <c r="AB28" s="98">
        <f>'1.3_RAW_Data_Orig_PostDC'!AB28</f>
        <v>0</v>
      </c>
      <c r="AC28" s="98">
        <f>'1.3_RAW_Data_Orig_PostDC'!AC28</f>
        <v>0</v>
      </c>
      <c r="AD28" s="98">
        <f>'1.3_RAW_Data_Orig_PostDC'!AD28</f>
        <v>0</v>
      </c>
      <c r="AE28" s="98">
        <f>'1.3_RAW_Data_Orig_PostDC'!AE28</f>
        <v>0</v>
      </c>
      <c r="AF28" s="97">
        <f>'1.3_RAW_Data_Orig_PostDC'!AF28</f>
        <v>0</v>
      </c>
      <c r="AG28" s="94"/>
      <c r="AH28" s="98">
        <f>'1.3_RAW_Data_Orig_PostDC'!AH28</f>
        <v>0</v>
      </c>
      <c r="AI28" s="98">
        <f>'1.3_RAW_Data_Orig_PostDC'!AI28</f>
        <v>0</v>
      </c>
      <c r="AJ28" s="98">
        <f>'1.3_RAW_Data_Orig_PostDC'!AJ28</f>
        <v>0</v>
      </c>
      <c r="AK28" s="98">
        <f>'1.3_RAW_Data_Orig_PostDC'!AK28</f>
        <v>0</v>
      </c>
      <c r="AL28" s="98">
        <f>'1.3_RAW_Data_Orig_PostDC'!AL28</f>
        <v>0</v>
      </c>
      <c r="AM28" s="97">
        <f>'1.3_RAW_Data_Orig_PostDC'!AM28</f>
        <v>0</v>
      </c>
      <c r="AN28" s="94"/>
      <c r="AO28" s="98">
        <f>'1.3_RAW_Data_Orig_PostDC'!AO28</f>
        <v>0</v>
      </c>
      <c r="AP28" s="98">
        <f>'1.3_RAW_Data_Orig_PostDC'!AP28</f>
        <v>0</v>
      </c>
      <c r="AQ28" s="98">
        <f>'1.3_RAW_Data_Orig_PostDC'!AQ28</f>
        <v>0</v>
      </c>
      <c r="AR28" s="98">
        <f>'1.3_RAW_Data_Orig_PostDC'!AR28</f>
        <v>0</v>
      </c>
      <c r="AS28" s="98">
        <f>'1.3_RAW_Data_Orig_PostDC'!AS28</f>
        <v>0</v>
      </c>
      <c r="AT28" s="97">
        <f>'1.3_RAW_Data_Orig_PostDC'!AT28</f>
        <v>0</v>
      </c>
      <c r="AU28" s="94"/>
      <c r="AV28" s="98">
        <f>'1.3_RAW_Data_Orig_PostDC'!AV28</f>
        <v>0</v>
      </c>
      <c r="AW28" s="98">
        <f>'1.3_RAW_Data_Orig_PostDC'!AW28</f>
        <v>0</v>
      </c>
      <c r="AX28" s="98">
        <f>'1.3_RAW_Data_Orig_PostDC'!AX28</f>
        <v>0</v>
      </c>
      <c r="AY28" s="98">
        <f>'1.3_RAW_Data_Orig_PostDC'!AY28</f>
        <v>0</v>
      </c>
      <c r="AZ28" s="98">
        <f>'1.3_RAW_Data_Orig_PostDC'!AZ28</f>
        <v>0</v>
      </c>
      <c r="BA28" s="97">
        <f>'1.3_RAW_Data_Orig_PostDC'!BA28</f>
        <v>0</v>
      </c>
    </row>
    <row r="29" spans="1:53" ht="14" thickBot="1" x14ac:dyDescent="0.35">
      <c r="A29" s="342"/>
      <c r="B29" s="171"/>
      <c r="C29" s="170"/>
      <c r="D29" s="96"/>
      <c r="E29" s="95" t="str">
        <f t="shared" si="0"/>
        <v>Very high</v>
      </c>
      <c r="F29" s="93">
        <f>'1.3_RAW_Data_Orig_PostDC'!F29</f>
        <v>0</v>
      </c>
      <c r="G29" s="93">
        <f>'1.3_RAW_Data_Orig_PostDC'!G29</f>
        <v>0</v>
      </c>
      <c r="H29" s="93">
        <f>'1.3_RAW_Data_Orig_PostDC'!H29</f>
        <v>0</v>
      </c>
      <c r="I29" s="93">
        <f>'1.3_RAW_Data_Orig_PostDC'!I29</f>
        <v>0</v>
      </c>
      <c r="J29" s="93">
        <f>'1.3_RAW_Data_Orig_PostDC'!J29</f>
        <v>0</v>
      </c>
      <c r="K29" s="92">
        <f>'1.3_RAW_Data_Orig_PostDC'!K29</f>
        <v>0</v>
      </c>
      <c r="M29" s="93">
        <f>'1.3_RAW_Data_Orig_PostDC'!M29</f>
        <v>0</v>
      </c>
      <c r="N29" s="93">
        <f>'1.3_RAW_Data_Orig_PostDC'!N29</f>
        <v>0</v>
      </c>
      <c r="O29" s="93">
        <f>'1.3_RAW_Data_Orig_PostDC'!O29</f>
        <v>0</v>
      </c>
      <c r="P29" s="93">
        <f>'1.3_RAW_Data_Orig_PostDC'!P29</f>
        <v>0</v>
      </c>
      <c r="Q29" s="93">
        <f>'1.3_RAW_Data_Orig_PostDC'!Q29</f>
        <v>0</v>
      </c>
      <c r="R29" s="92">
        <f>'1.3_RAW_Data_Orig_PostDC'!R29</f>
        <v>0</v>
      </c>
      <c r="T29" s="93">
        <f>'1.3_RAW_Data_Orig_PostDC'!T29</f>
        <v>0</v>
      </c>
      <c r="U29" s="93">
        <f>'1.3_RAW_Data_Orig_PostDC'!U29</f>
        <v>0</v>
      </c>
      <c r="V29" s="93">
        <f>'1.3_RAW_Data_Orig_PostDC'!V29</f>
        <v>0</v>
      </c>
      <c r="W29" s="93">
        <f>'1.3_RAW_Data_Orig_PostDC'!W29</f>
        <v>0</v>
      </c>
      <c r="X29" s="93">
        <f>'1.3_RAW_Data_Orig_PostDC'!X29</f>
        <v>0</v>
      </c>
      <c r="Y29" s="92">
        <f>'1.3_RAW_Data_Orig_PostDC'!Y29</f>
        <v>0</v>
      </c>
      <c r="AA29" s="93">
        <f>'1.3_RAW_Data_Orig_PostDC'!AA29</f>
        <v>0</v>
      </c>
      <c r="AB29" s="93">
        <f>'1.3_RAW_Data_Orig_PostDC'!AB29</f>
        <v>0</v>
      </c>
      <c r="AC29" s="93">
        <f>'1.3_RAW_Data_Orig_PostDC'!AC29</f>
        <v>0</v>
      </c>
      <c r="AD29" s="93">
        <f>'1.3_RAW_Data_Orig_PostDC'!AD29</f>
        <v>0</v>
      </c>
      <c r="AE29" s="93">
        <f>'1.3_RAW_Data_Orig_PostDC'!AE29</f>
        <v>0</v>
      </c>
      <c r="AF29" s="92">
        <f>'1.3_RAW_Data_Orig_PostDC'!AF29</f>
        <v>0</v>
      </c>
      <c r="AG29" s="94"/>
      <c r="AH29" s="93">
        <f>'1.3_RAW_Data_Orig_PostDC'!AH29</f>
        <v>0</v>
      </c>
      <c r="AI29" s="93">
        <f>'1.3_RAW_Data_Orig_PostDC'!AI29</f>
        <v>0</v>
      </c>
      <c r="AJ29" s="93">
        <f>'1.3_RAW_Data_Orig_PostDC'!AJ29</f>
        <v>0</v>
      </c>
      <c r="AK29" s="93">
        <f>'1.3_RAW_Data_Orig_PostDC'!AK29</f>
        <v>0</v>
      </c>
      <c r="AL29" s="93">
        <f>'1.3_RAW_Data_Orig_PostDC'!AL29</f>
        <v>0</v>
      </c>
      <c r="AM29" s="92">
        <f>'1.3_RAW_Data_Orig_PostDC'!AM29</f>
        <v>0</v>
      </c>
      <c r="AN29" s="94"/>
      <c r="AO29" s="93">
        <f>'1.3_RAW_Data_Orig_PostDC'!AO29</f>
        <v>0</v>
      </c>
      <c r="AP29" s="93">
        <f>'1.3_RAW_Data_Orig_PostDC'!AP29</f>
        <v>0</v>
      </c>
      <c r="AQ29" s="93">
        <f>'1.3_RAW_Data_Orig_PostDC'!AQ29</f>
        <v>0</v>
      </c>
      <c r="AR29" s="93">
        <f>'1.3_RAW_Data_Orig_PostDC'!AR29</f>
        <v>0</v>
      </c>
      <c r="AS29" s="93">
        <f>'1.3_RAW_Data_Orig_PostDC'!AS29</f>
        <v>0</v>
      </c>
      <c r="AT29" s="92">
        <f>'1.3_RAW_Data_Orig_PostDC'!AT29</f>
        <v>0</v>
      </c>
      <c r="AU29" s="94"/>
      <c r="AV29" s="93">
        <f>'1.3_RAW_Data_Orig_PostDC'!AV29</f>
        <v>0</v>
      </c>
      <c r="AW29" s="93">
        <f>'1.3_RAW_Data_Orig_PostDC'!AW29</f>
        <v>0</v>
      </c>
      <c r="AX29" s="93">
        <f>'1.3_RAW_Data_Orig_PostDC'!AX29</f>
        <v>0</v>
      </c>
      <c r="AY29" s="93">
        <f>'1.3_RAW_Data_Orig_PostDC'!AY29</f>
        <v>0</v>
      </c>
      <c r="AZ29" s="93">
        <f>'1.3_RAW_Data_Orig_PostDC'!AZ29</f>
        <v>0</v>
      </c>
      <c r="BA29" s="92">
        <f>'1.3_RAW_Data_Orig_PostDC'!BA29</f>
        <v>0</v>
      </c>
    </row>
    <row r="30" spans="1:53" ht="13.5" x14ac:dyDescent="0.3">
      <c r="A30" s="341" t="str">
        <f>A26</f>
        <v>400KV Network</v>
      </c>
      <c r="B30" s="169">
        <v>6</v>
      </c>
      <c r="C30" s="168" t="s">
        <v>47</v>
      </c>
      <c r="D30" s="103" t="s">
        <v>55</v>
      </c>
      <c r="E30" s="102" t="str">
        <f t="shared" si="0"/>
        <v>Low</v>
      </c>
      <c r="F30" s="101">
        <f>'1.3_RAW_Data_Orig_PostDC'!F30</f>
        <v>0</v>
      </c>
      <c r="G30" s="101">
        <f>'1.3_RAW_Data_Orig_PostDC'!G30</f>
        <v>0</v>
      </c>
      <c r="H30" s="101">
        <f>'1.3_RAW_Data_Orig_PostDC'!H30</f>
        <v>0</v>
      </c>
      <c r="I30" s="101">
        <f>'1.3_RAW_Data_Orig_PostDC'!I30</f>
        <v>0</v>
      </c>
      <c r="J30" s="101">
        <f>'1.3_RAW_Data_Orig_PostDC'!J30</f>
        <v>0</v>
      </c>
      <c r="K30" s="100">
        <f>'1.3_RAW_Data_Orig_PostDC'!K30</f>
        <v>0</v>
      </c>
      <c r="M30" s="101">
        <f>'1.3_RAW_Data_Orig_PostDC'!M30</f>
        <v>0</v>
      </c>
      <c r="N30" s="101">
        <f>'1.3_RAW_Data_Orig_PostDC'!N30</f>
        <v>0</v>
      </c>
      <c r="O30" s="101">
        <f>'1.3_RAW_Data_Orig_PostDC'!O30</f>
        <v>0</v>
      </c>
      <c r="P30" s="101">
        <f>'1.3_RAW_Data_Orig_PostDC'!P30</f>
        <v>0</v>
      </c>
      <c r="Q30" s="101">
        <f>'1.3_RAW_Data_Orig_PostDC'!Q30</f>
        <v>0</v>
      </c>
      <c r="R30" s="100">
        <f>'1.3_RAW_Data_Orig_PostDC'!R30</f>
        <v>0</v>
      </c>
      <c r="T30" s="101">
        <f>'1.3_RAW_Data_Orig_PostDC'!T30</f>
        <v>0</v>
      </c>
      <c r="U30" s="101">
        <f>'1.3_RAW_Data_Orig_PostDC'!U30</f>
        <v>0</v>
      </c>
      <c r="V30" s="101">
        <f>'1.3_RAW_Data_Orig_PostDC'!V30</f>
        <v>0</v>
      </c>
      <c r="W30" s="101">
        <f>'1.3_RAW_Data_Orig_PostDC'!W30</f>
        <v>0</v>
      </c>
      <c r="X30" s="101">
        <f>'1.3_RAW_Data_Orig_PostDC'!X30</f>
        <v>0</v>
      </c>
      <c r="Y30" s="100">
        <f>'1.3_RAW_Data_Orig_PostDC'!Y30</f>
        <v>0</v>
      </c>
      <c r="AA30" s="101">
        <f>'1.3_RAW_Data_Orig_PostDC'!AA30</f>
        <v>0</v>
      </c>
      <c r="AB30" s="101">
        <f>'1.3_RAW_Data_Orig_PostDC'!AB30</f>
        <v>0</v>
      </c>
      <c r="AC30" s="101">
        <f>'1.3_RAW_Data_Orig_PostDC'!AC30</f>
        <v>0</v>
      </c>
      <c r="AD30" s="101">
        <f>'1.3_RAW_Data_Orig_PostDC'!AD30</f>
        <v>0</v>
      </c>
      <c r="AE30" s="101">
        <f>'1.3_RAW_Data_Orig_PostDC'!AE30</f>
        <v>0</v>
      </c>
      <c r="AF30" s="100">
        <f>'1.3_RAW_Data_Orig_PostDC'!AF30</f>
        <v>0</v>
      </c>
      <c r="AG30" s="94"/>
      <c r="AH30" s="101">
        <f>'1.3_RAW_Data_Orig_PostDC'!AH30</f>
        <v>0</v>
      </c>
      <c r="AI30" s="101">
        <f>'1.3_RAW_Data_Orig_PostDC'!AI30</f>
        <v>0</v>
      </c>
      <c r="AJ30" s="101">
        <f>'1.3_RAW_Data_Orig_PostDC'!AJ30</f>
        <v>0</v>
      </c>
      <c r="AK30" s="101">
        <f>'1.3_RAW_Data_Orig_PostDC'!AK30</f>
        <v>0</v>
      </c>
      <c r="AL30" s="101">
        <f>'1.3_RAW_Data_Orig_PostDC'!AL30</f>
        <v>0</v>
      </c>
      <c r="AM30" s="100">
        <f>'1.3_RAW_Data_Orig_PostDC'!AM30</f>
        <v>0</v>
      </c>
      <c r="AN30" s="94"/>
      <c r="AO30" s="101">
        <f>'1.3_RAW_Data_Orig_PostDC'!AO30</f>
        <v>0</v>
      </c>
      <c r="AP30" s="101">
        <f>'1.3_RAW_Data_Orig_PostDC'!AP30</f>
        <v>0</v>
      </c>
      <c r="AQ30" s="101">
        <f>'1.3_RAW_Data_Orig_PostDC'!AQ30</f>
        <v>0</v>
      </c>
      <c r="AR30" s="101">
        <f>'1.3_RAW_Data_Orig_PostDC'!AR30</f>
        <v>0</v>
      </c>
      <c r="AS30" s="101">
        <f>'1.3_RAW_Data_Orig_PostDC'!AS30</f>
        <v>0</v>
      </c>
      <c r="AT30" s="100">
        <f>'1.3_RAW_Data_Orig_PostDC'!AT30</f>
        <v>0</v>
      </c>
      <c r="AU30" s="94"/>
      <c r="AV30" s="101">
        <f>'1.3_RAW_Data_Orig_PostDC'!AV30</f>
        <v>0</v>
      </c>
      <c r="AW30" s="101">
        <f>'1.3_RAW_Data_Orig_PostDC'!AW30</f>
        <v>0</v>
      </c>
      <c r="AX30" s="101">
        <f>'1.3_RAW_Data_Orig_PostDC'!AX30</f>
        <v>0</v>
      </c>
      <c r="AY30" s="101">
        <f>'1.3_RAW_Data_Orig_PostDC'!AY30</f>
        <v>0</v>
      </c>
      <c r="AZ30" s="101">
        <f>'1.3_RAW_Data_Orig_PostDC'!AZ30</f>
        <v>0</v>
      </c>
      <c r="BA30" s="100">
        <f>'1.3_RAW_Data_Orig_PostDC'!BA30</f>
        <v>0</v>
      </c>
    </row>
    <row r="31" spans="1:53" ht="13.5" x14ac:dyDescent="0.3">
      <c r="A31" s="342"/>
      <c r="B31" s="23"/>
      <c r="C31" s="133"/>
      <c r="D31" s="31"/>
      <c r="E31" s="99" t="str">
        <f t="shared" si="0"/>
        <v>Medium</v>
      </c>
      <c r="F31" s="98">
        <f>'1.3_RAW_Data_Orig_PostDC'!F31</f>
        <v>1016.4645000000002</v>
      </c>
      <c r="G31" s="98">
        <f>'1.3_RAW_Data_Orig_PostDC'!G31</f>
        <v>363.43380000000008</v>
      </c>
      <c r="H31" s="98">
        <f>'1.3_RAW_Data_Orig_PostDC'!H31</f>
        <v>454.94130000000018</v>
      </c>
      <c r="I31" s="98">
        <f>'1.3_RAW_Data_Orig_PostDC'!I31</f>
        <v>97.135500000000008</v>
      </c>
      <c r="J31" s="98">
        <f>'1.3_RAW_Data_Orig_PostDC'!J31</f>
        <v>38.760000000000005</v>
      </c>
      <c r="K31" s="97">
        <f>'1.3_RAW_Data_Orig_PostDC'!K31</f>
        <v>62.193899999999999</v>
      </c>
      <c r="M31" s="98">
        <f>'1.3_RAW_Data_Orig_PostDC'!M31</f>
        <v>1016.4644999999999</v>
      </c>
      <c r="N31" s="98">
        <f>'1.3_RAW_Data_Orig_PostDC'!N31</f>
        <v>99.698400000000007</v>
      </c>
      <c r="O31" s="98">
        <f>'1.3_RAW_Data_Orig_PostDC'!O31</f>
        <v>263.73539999999997</v>
      </c>
      <c r="P31" s="98">
        <f>'1.3_RAW_Data_Orig_PostDC'!P31</f>
        <v>454.94130000000007</v>
      </c>
      <c r="Q31" s="98">
        <f>'1.3_RAW_Data_Orig_PostDC'!Q31</f>
        <v>97.135500000000008</v>
      </c>
      <c r="R31" s="97">
        <f>'1.3_RAW_Data_Orig_PostDC'!R31</f>
        <v>100.95389999999999</v>
      </c>
      <c r="T31" s="98">
        <f>'1.3_RAW_Data_Orig_PostDC'!T31</f>
        <v>1016.4645000000002</v>
      </c>
      <c r="U31" s="98">
        <f>'1.3_RAW_Data_Orig_PostDC'!U31</f>
        <v>26.070199999999993</v>
      </c>
      <c r="V31" s="98">
        <f>'1.3_RAW_Data_Orig_PostDC'!V31</f>
        <v>337.36360000000008</v>
      </c>
      <c r="W31" s="98">
        <f>'1.3_RAW_Data_Orig_PostDC'!W31</f>
        <v>454.94130000000018</v>
      </c>
      <c r="X31" s="98">
        <f>'1.3_RAW_Data_Orig_PostDC'!X31</f>
        <v>97.135500000000008</v>
      </c>
      <c r="Y31" s="97">
        <f>'1.3_RAW_Data_Orig_PostDC'!Y31</f>
        <v>100.95389999999999</v>
      </c>
      <c r="AA31" s="98">
        <f>'1.3_RAW_Data_Orig_PostDC'!AA31</f>
        <v>73.628200000000007</v>
      </c>
      <c r="AB31" s="98">
        <f>'1.3_RAW_Data_Orig_PostDC'!AB31</f>
        <v>73.628200000000021</v>
      </c>
      <c r="AC31" s="98">
        <f>'1.3_RAW_Data_Orig_PostDC'!AC31</f>
        <v>-73.628200000000106</v>
      </c>
      <c r="AD31" s="98">
        <f>'1.3_RAW_Data_Orig_PostDC'!AD31</f>
        <v>0</v>
      </c>
      <c r="AE31" s="98">
        <f>'1.3_RAW_Data_Orig_PostDC'!AE31</f>
        <v>0</v>
      </c>
      <c r="AF31" s="97">
        <f>'1.3_RAW_Data_Orig_PostDC'!AF31</f>
        <v>0</v>
      </c>
      <c r="AG31" s="94"/>
      <c r="AH31" s="98">
        <f>'1.3_RAW_Data_Orig_PostDC'!AH31</f>
        <v>147.25640000000001</v>
      </c>
      <c r="AI31" s="98">
        <f>'1.3_RAW_Data_Orig_PostDC'!AI31</f>
        <v>73.628200000000007</v>
      </c>
      <c r="AJ31" s="98">
        <f>'1.3_RAW_Data_Orig_PostDC'!AJ31</f>
        <v>-73.628200000000007</v>
      </c>
      <c r="AK31" s="98">
        <f>'1.3_RAW_Data_Orig_PostDC'!AK31</f>
        <v>0</v>
      </c>
      <c r="AL31" s="98">
        <f>'1.3_RAW_Data_Orig_PostDC'!AL31</f>
        <v>0</v>
      </c>
      <c r="AM31" s="97">
        <f>'1.3_RAW_Data_Orig_PostDC'!AM31</f>
        <v>0</v>
      </c>
      <c r="AN31" s="94"/>
      <c r="AO31" s="98">
        <f>'1.3_RAW_Data_Orig_PostDC'!AO31</f>
        <v>0</v>
      </c>
      <c r="AP31" s="98">
        <f>'1.3_RAW_Data_Orig_PostDC'!AP31</f>
        <v>0</v>
      </c>
      <c r="AQ31" s="98">
        <f>'1.3_RAW_Data_Orig_PostDC'!AQ31</f>
        <v>0</v>
      </c>
      <c r="AR31" s="98">
        <f>'1.3_RAW_Data_Orig_PostDC'!AR31</f>
        <v>0</v>
      </c>
      <c r="AS31" s="98">
        <f>'1.3_RAW_Data_Orig_PostDC'!AS31</f>
        <v>0</v>
      </c>
      <c r="AT31" s="97">
        <f>'1.3_RAW_Data_Orig_PostDC'!AT31</f>
        <v>0</v>
      </c>
      <c r="AU31" s="94"/>
      <c r="AV31" s="98">
        <f>'1.3_RAW_Data_Orig_PostDC'!AV31</f>
        <v>0</v>
      </c>
      <c r="AW31" s="98">
        <f>'1.3_RAW_Data_Orig_PostDC'!AW31</f>
        <v>0</v>
      </c>
      <c r="AX31" s="98">
        <f>'1.3_RAW_Data_Orig_PostDC'!AX31</f>
        <v>0</v>
      </c>
      <c r="AY31" s="98">
        <f>'1.3_RAW_Data_Orig_PostDC'!AY31</f>
        <v>0</v>
      </c>
      <c r="AZ31" s="98">
        <f>'1.3_RAW_Data_Orig_PostDC'!AZ31</f>
        <v>0</v>
      </c>
      <c r="BA31" s="97">
        <f>'1.3_RAW_Data_Orig_PostDC'!BA31</f>
        <v>0</v>
      </c>
    </row>
    <row r="32" spans="1:53" ht="13.5" x14ac:dyDescent="0.3">
      <c r="A32" s="342"/>
      <c r="B32" s="23"/>
      <c r="C32" s="133"/>
      <c r="D32" s="31"/>
      <c r="E32" s="99" t="str">
        <f t="shared" si="0"/>
        <v>High</v>
      </c>
      <c r="F32" s="98">
        <f>'1.3_RAW_Data_Orig_PostDC'!F32</f>
        <v>0</v>
      </c>
      <c r="G32" s="98">
        <f>'1.3_RAW_Data_Orig_PostDC'!G32</f>
        <v>0</v>
      </c>
      <c r="H32" s="98">
        <f>'1.3_RAW_Data_Orig_PostDC'!H32</f>
        <v>0</v>
      </c>
      <c r="I32" s="98">
        <f>'1.3_RAW_Data_Orig_PostDC'!I32</f>
        <v>0</v>
      </c>
      <c r="J32" s="98">
        <f>'1.3_RAW_Data_Orig_PostDC'!J32</f>
        <v>0</v>
      </c>
      <c r="K32" s="97">
        <f>'1.3_RAW_Data_Orig_PostDC'!K32</f>
        <v>0</v>
      </c>
      <c r="M32" s="98">
        <f>'1.3_RAW_Data_Orig_PostDC'!M32</f>
        <v>0</v>
      </c>
      <c r="N32" s="98">
        <f>'1.3_RAW_Data_Orig_PostDC'!N32</f>
        <v>0</v>
      </c>
      <c r="O32" s="98">
        <f>'1.3_RAW_Data_Orig_PostDC'!O32</f>
        <v>0</v>
      </c>
      <c r="P32" s="98">
        <f>'1.3_RAW_Data_Orig_PostDC'!P32</f>
        <v>0</v>
      </c>
      <c r="Q32" s="98">
        <f>'1.3_RAW_Data_Orig_PostDC'!Q32</f>
        <v>0</v>
      </c>
      <c r="R32" s="97">
        <f>'1.3_RAW_Data_Orig_PostDC'!R32</f>
        <v>0</v>
      </c>
      <c r="T32" s="98">
        <f>'1.3_RAW_Data_Orig_PostDC'!T32</f>
        <v>0</v>
      </c>
      <c r="U32" s="98">
        <f>'1.3_RAW_Data_Orig_PostDC'!U32</f>
        <v>0</v>
      </c>
      <c r="V32" s="98">
        <f>'1.3_RAW_Data_Orig_PostDC'!V32</f>
        <v>0</v>
      </c>
      <c r="W32" s="98">
        <f>'1.3_RAW_Data_Orig_PostDC'!W32</f>
        <v>0</v>
      </c>
      <c r="X32" s="98">
        <f>'1.3_RAW_Data_Orig_PostDC'!X32</f>
        <v>0</v>
      </c>
      <c r="Y32" s="97">
        <f>'1.3_RAW_Data_Orig_PostDC'!Y32</f>
        <v>0</v>
      </c>
      <c r="AA32" s="98">
        <f>'1.3_RAW_Data_Orig_PostDC'!AA32</f>
        <v>0</v>
      </c>
      <c r="AB32" s="98">
        <f>'1.3_RAW_Data_Orig_PostDC'!AB32</f>
        <v>0</v>
      </c>
      <c r="AC32" s="98">
        <f>'1.3_RAW_Data_Orig_PostDC'!AC32</f>
        <v>0</v>
      </c>
      <c r="AD32" s="98">
        <f>'1.3_RAW_Data_Orig_PostDC'!AD32</f>
        <v>0</v>
      </c>
      <c r="AE32" s="98">
        <f>'1.3_RAW_Data_Orig_PostDC'!AE32</f>
        <v>0</v>
      </c>
      <c r="AF32" s="97">
        <f>'1.3_RAW_Data_Orig_PostDC'!AF32</f>
        <v>0</v>
      </c>
      <c r="AG32" s="94"/>
      <c r="AH32" s="98">
        <f>'1.3_RAW_Data_Orig_PostDC'!AH32</f>
        <v>0</v>
      </c>
      <c r="AI32" s="98">
        <f>'1.3_RAW_Data_Orig_PostDC'!AI32</f>
        <v>0</v>
      </c>
      <c r="AJ32" s="98">
        <f>'1.3_RAW_Data_Orig_PostDC'!AJ32</f>
        <v>0</v>
      </c>
      <c r="AK32" s="98">
        <f>'1.3_RAW_Data_Orig_PostDC'!AK32</f>
        <v>0</v>
      </c>
      <c r="AL32" s="98">
        <f>'1.3_RAW_Data_Orig_PostDC'!AL32</f>
        <v>0</v>
      </c>
      <c r="AM32" s="97">
        <f>'1.3_RAW_Data_Orig_PostDC'!AM32</f>
        <v>0</v>
      </c>
      <c r="AN32" s="94"/>
      <c r="AO32" s="98">
        <f>'1.3_RAW_Data_Orig_PostDC'!AO32</f>
        <v>0</v>
      </c>
      <c r="AP32" s="98">
        <f>'1.3_RAW_Data_Orig_PostDC'!AP32</f>
        <v>0</v>
      </c>
      <c r="AQ32" s="98">
        <f>'1.3_RAW_Data_Orig_PostDC'!AQ32</f>
        <v>0</v>
      </c>
      <c r="AR32" s="98">
        <f>'1.3_RAW_Data_Orig_PostDC'!AR32</f>
        <v>0</v>
      </c>
      <c r="AS32" s="98">
        <f>'1.3_RAW_Data_Orig_PostDC'!AS32</f>
        <v>0</v>
      </c>
      <c r="AT32" s="97">
        <f>'1.3_RAW_Data_Orig_PostDC'!AT32</f>
        <v>0</v>
      </c>
      <c r="AU32" s="94"/>
      <c r="AV32" s="98">
        <f>'1.3_RAW_Data_Orig_PostDC'!AV32</f>
        <v>0</v>
      </c>
      <c r="AW32" s="98">
        <f>'1.3_RAW_Data_Orig_PostDC'!AW32</f>
        <v>0</v>
      </c>
      <c r="AX32" s="98">
        <f>'1.3_RAW_Data_Orig_PostDC'!AX32</f>
        <v>0</v>
      </c>
      <c r="AY32" s="98">
        <f>'1.3_RAW_Data_Orig_PostDC'!AY32</f>
        <v>0</v>
      </c>
      <c r="AZ32" s="98">
        <f>'1.3_RAW_Data_Orig_PostDC'!AZ32</f>
        <v>0</v>
      </c>
      <c r="BA32" s="97">
        <f>'1.3_RAW_Data_Orig_PostDC'!BA32</f>
        <v>0</v>
      </c>
    </row>
    <row r="33" spans="1:53" ht="14" thickBot="1" x14ac:dyDescent="0.35">
      <c r="A33" s="342"/>
      <c r="B33" s="171"/>
      <c r="C33" s="170"/>
      <c r="D33" s="96"/>
      <c r="E33" s="95" t="str">
        <f t="shared" si="0"/>
        <v>Very high</v>
      </c>
      <c r="F33" s="93">
        <f>'1.3_RAW_Data_Orig_PostDC'!F33</f>
        <v>0</v>
      </c>
      <c r="G33" s="93">
        <f>'1.3_RAW_Data_Orig_PostDC'!G33</f>
        <v>0</v>
      </c>
      <c r="H33" s="93">
        <f>'1.3_RAW_Data_Orig_PostDC'!H33</f>
        <v>0</v>
      </c>
      <c r="I33" s="93">
        <f>'1.3_RAW_Data_Orig_PostDC'!I33</f>
        <v>0</v>
      </c>
      <c r="J33" s="93">
        <f>'1.3_RAW_Data_Orig_PostDC'!J33</f>
        <v>0</v>
      </c>
      <c r="K33" s="92">
        <f>'1.3_RAW_Data_Orig_PostDC'!K33</f>
        <v>0</v>
      </c>
      <c r="M33" s="93">
        <f>'1.3_RAW_Data_Orig_PostDC'!M33</f>
        <v>0</v>
      </c>
      <c r="N33" s="93">
        <f>'1.3_RAW_Data_Orig_PostDC'!N33</f>
        <v>0</v>
      </c>
      <c r="O33" s="93">
        <f>'1.3_RAW_Data_Orig_PostDC'!O33</f>
        <v>0</v>
      </c>
      <c r="P33" s="93">
        <f>'1.3_RAW_Data_Orig_PostDC'!P33</f>
        <v>0</v>
      </c>
      <c r="Q33" s="93">
        <f>'1.3_RAW_Data_Orig_PostDC'!Q33</f>
        <v>0</v>
      </c>
      <c r="R33" s="92">
        <f>'1.3_RAW_Data_Orig_PostDC'!R33</f>
        <v>0</v>
      </c>
      <c r="T33" s="93">
        <f>'1.3_RAW_Data_Orig_PostDC'!T33</f>
        <v>0</v>
      </c>
      <c r="U33" s="93">
        <f>'1.3_RAW_Data_Orig_PostDC'!U33</f>
        <v>0</v>
      </c>
      <c r="V33" s="93">
        <f>'1.3_RAW_Data_Orig_PostDC'!V33</f>
        <v>0</v>
      </c>
      <c r="W33" s="93">
        <f>'1.3_RAW_Data_Orig_PostDC'!W33</f>
        <v>0</v>
      </c>
      <c r="X33" s="93">
        <f>'1.3_RAW_Data_Orig_PostDC'!X33</f>
        <v>0</v>
      </c>
      <c r="Y33" s="92">
        <f>'1.3_RAW_Data_Orig_PostDC'!Y33</f>
        <v>0</v>
      </c>
      <c r="AA33" s="93">
        <f>'1.3_RAW_Data_Orig_PostDC'!AA33</f>
        <v>0</v>
      </c>
      <c r="AB33" s="93">
        <f>'1.3_RAW_Data_Orig_PostDC'!AB33</f>
        <v>0</v>
      </c>
      <c r="AC33" s="93">
        <f>'1.3_RAW_Data_Orig_PostDC'!AC33</f>
        <v>0</v>
      </c>
      <c r="AD33" s="93">
        <f>'1.3_RAW_Data_Orig_PostDC'!AD33</f>
        <v>0</v>
      </c>
      <c r="AE33" s="93">
        <f>'1.3_RAW_Data_Orig_PostDC'!AE33</f>
        <v>0</v>
      </c>
      <c r="AF33" s="92">
        <f>'1.3_RAW_Data_Orig_PostDC'!AF33</f>
        <v>0</v>
      </c>
      <c r="AG33" s="94"/>
      <c r="AH33" s="93">
        <f>'1.3_RAW_Data_Orig_PostDC'!AH33</f>
        <v>0</v>
      </c>
      <c r="AI33" s="93">
        <f>'1.3_RAW_Data_Orig_PostDC'!AI33</f>
        <v>0</v>
      </c>
      <c r="AJ33" s="93">
        <f>'1.3_RAW_Data_Orig_PostDC'!AJ33</f>
        <v>0</v>
      </c>
      <c r="AK33" s="93">
        <f>'1.3_RAW_Data_Orig_PostDC'!AK33</f>
        <v>0</v>
      </c>
      <c r="AL33" s="93">
        <f>'1.3_RAW_Data_Orig_PostDC'!AL33</f>
        <v>0</v>
      </c>
      <c r="AM33" s="92">
        <f>'1.3_RAW_Data_Orig_PostDC'!AM33</f>
        <v>0</v>
      </c>
      <c r="AN33" s="94"/>
      <c r="AO33" s="93">
        <f>'1.3_RAW_Data_Orig_PostDC'!AO33</f>
        <v>0</v>
      </c>
      <c r="AP33" s="93">
        <f>'1.3_RAW_Data_Orig_PostDC'!AP33</f>
        <v>0</v>
      </c>
      <c r="AQ33" s="93">
        <f>'1.3_RAW_Data_Orig_PostDC'!AQ33</f>
        <v>0</v>
      </c>
      <c r="AR33" s="93">
        <f>'1.3_RAW_Data_Orig_PostDC'!AR33</f>
        <v>0</v>
      </c>
      <c r="AS33" s="93">
        <f>'1.3_RAW_Data_Orig_PostDC'!AS33</f>
        <v>0</v>
      </c>
      <c r="AT33" s="92">
        <f>'1.3_RAW_Data_Orig_PostDC'!AT33</f>
        <v>0</v>
      </c>
      <c r="AU33" s="94"/>
      <c r="AV33" s="93">
        <f>'1.3_RAW_Data_Orig_PostDC'!AV33</f>
        <v>0</v>
      </c>
      <c r="AW33" s="93">
        <f>'1.3_RAW_Data_Orig_PostDC'!AW33</f>
        <v>0</v>
      </c>
      <c r="AX33" s="93">
        <f>'1.3_RAW_Data_Orig_PostDC'!AX33</f>
        <v>0</v>
      </c>
      <c r="AY33" s="93">
        <f>'1.3_RAW_Data_Orig_PostDC'!AY33</f>
        <v>0</v>
      </c>
      <c r="AZ33" s="93">
        <f>'1.3_RAW_Data_Orig_PostDC'!AZ33</f>
        <v>0</v>
      </c>
      <c r="BA33" s="92">
        <f>'1.3_RAW_Data_Orig_PostDC'!BA33</f>
        <v>0</v>
      </c>
    </row>
    <row r="34" spans="1:53" ht="13.5" x14ac:dyDescent="0.3">
      <c r="A34" s="341" t="str">
        <f>A30</f>
        <v>400KV Network</v>
      </c>
      <c r="B34" s="169">
        <v>7</v>
      </c>
      <c r="C34" s="168" t="s">
        <v>48</v>
      </c>
      <c r="D34" s="103" t="s">
        <v>55</v>
      </c>
      <c r="E34" s="102" t="str">
        <f t="shared" si="0"/>
        <v>Low</v>
      </c>
      <c r="F34" s="101">
        <f>'1.3_RAW_Data_Orig_PostDC'!F34</f>
        <v>0</v>
      </c>
      <c r="G34" s="101">
        <f>'1.3_RAW_Data_Orig_PostDC'!G34</f>
        <v>0</v>
      </c>
      <c r="H34" s="101">
        <f>'1.3_RAW_Data_Orig_PostDC'!H34</f>
        <v>0</v>
      </c>
      <c r="I34" s="101">
        <f>'1.3_RAW_Data_Orig_PostDC'!I34</f>
        <v>0</v>
      </c>
      <c r="J34" s="101">
        <f>'1.3_RAW_Data_Orig_PostDC'!J34</f>
        <v>0</v>
      </c>
      <c r="K34" s="100">
        <f>'1.3_RAW_Data_Orig_PostDC'!K34</f>
        <v>0</v>
      </c>
      <c r="M34" s="101">
        <f>'1.3_RAW_Data_Orig_PostDC'!M34</f>
        <v>0</v>
      </c>
      <c r="N34" s="101">
        <f>'1.3_RAW_Data_Orig_PostDC'!N34</f>
        <v>0</v>
      </c>
      <c r="O34" s="101">
        <f>'1.3_RAW_Data_Orig_PostDC'!O34</f>
        <v>0</v>
      </c>
      <c r="P34" s="101">
        <f>'1.3_RAW_Data_Orig_PostDC'!P34</f>
        <v>0</v>
      </c>
      <c r="Q34" s="101">
        <f>'1.3_RAW_Data_Orig_PostDC'!Q34</f>
        <v>0</v>
      </c>
      <c r="R34" s="100">
        <f>'1.3_RAW_Data_Orig_PostDC'!R34</f>
        <v>0</v>
      </c>
      <c r="T34" s="101">
        <f>'1.3_RAW_Data_Orig_PostDC'!T34</f>
        <v>0</v>
      </c>
      <c r="U34" s="101">
        <f>'1.3_RAW_Data_Orig_PostDC'!U34</f>
        <v>0</v>
      </c>
      <c r="V34" s="101">
        <f>'1.3_RAW_Data_Orig_PostDC'!V34</f>
        <v>0</v>
      </c>
      <c r="W34" s="101">
        <f>'1.3_RAW_Data_Orig_PostDC'!W34</f>
        <v>0</v>
      </c>
      <c r="X34" s="101">
        <f>'1.3_RAW_Data_Orig_PostDC'!X34</f>
        <v>0</v>
      </c>
      <c r="Y34" s="100">
        <f>'1.3_RAW_Data_Orig_PostDC'!Y34</f>
        <v>0</v>
      </c>
      <c r="AA34" s="101">
        <f>'1.3_RAW_Data_Orig_PostDC'!AA34</f>
        <v>0</v>
      </c>
      <c r="AB34" s="101">
        <f>'1.3_RAW_Data_Orig_PostDC'!AB34</f>
        <v>0</v>
      </c>
      <c r="AC34" s="101">
        <f>'1.3_RAW_Data_Orig_PostDC'!AC34</f>
        <v>0</v>
      </c>
      <c r="AD34" s="101">
        <f>'1.3_RAW_Data_Orig_PostDC'!AD34</f>
        <v>0</v>
      </c>
      <c r="AE34" s="101">
        <f>'1.3_RAW_Data_Orig_PostDC'!AE34</f>
        <v>0</v>
      </c>
      <c r="AF34" s="100">
        <f>'1.3_RAW_Data_Orig_PostDC'!AF34</f>
        <v>0</v>
      </c>
      <c r="AG34" s="94"/>
      <c r="AH34" s="101">
        <f>'1.3_RAW_Data_Orig_PostDC'!AH34</f>
        <v>0</v>
      </c>
      <c r="AI34" s="101">
        <f>'1.3_RAW_Data_Orig_PostDC'!AI34</f>
        <v>0</v>
      </c>
      <c r="AJ34" s="101">
        <f>'1.3_RAW_Data_Orig_PostDC'!AJ34</f>
        <v>0</v>
      </c>
      <c r="AK34" s="101">
        <f>'1.3_RAW_Data_Orig_PostDC'!AK34</f>
        <v>0</v>
      </c>
      <c r="AL34" s="101">
        <f>'1.3_RAW_Data_Orig_PostDC'!AL34</f>
        <v>0</v>
      </c>
      <c r="AM34" s="100">
        <f>'1.3_RAW_Data_Orig_PostDC'!AM34</f>
        <v>0</v>
      </c>
      <c r="AN34" s="94"/>
      <c r="AO34" s="101">
        <f>'1.3_RAW_Data_Orig_PostDC'!AO34</f>
        <v>0</v>
      </c>
      <c r="AP34" s="101">
        <f>'1.3_RAW_Data_Orig_PostDC'!AP34</f>
        <v>0</v>
      </c>
      <c r="AQ34" s="101">
        <f>'1.3_RAW_Data_Orig_PostDC'!AQ34</f>
        <v>0</v>
      </c>
      <c r="AR34" s="101">
        <f>'1.3_RAW_Data_Orig_PostDC'!AR34</f>
        <v>0</v>
      </c>
      <c r="AS34" s="101">
        <f>'1.3_RAW_Data_Orig_PostDC'!AS34</f>
        <v>0</v>
      </c>
      <c r="AT34" s="100">
        <f>'1.3_RAW_Data_Orig_PostDC'!AT34</f>
        <v>0</v>
      </c>
      <c r="AU34" s="94"/>
      <c r="AV34" s="101">
        <f>'1.3_RAW_Data_Orig_PostDC'!AV34</f>
        <v>0</v>
      </c>
      <c r="AW34" s="101">
        <f>'1.3_RAW_Data_Orig_PostDC'!AW34</f>
        <v>0</v>
      </c>
      <c r="AX34" s="101">
        <f>'1.3_RAW_Data_Orig_PostDC'!AX34</f>
        <v>0</v>
      </c>
      <c r="AY34" s="101">
        <f>'1.3_RAW_Data_Orig_PostDC'!AY34</f>
        <v>0</v>
      </c>
      <c r="AZ34" s="101">
        <f>'1.3_RAW_Data_Orig_PostDC'!AZ34</f>
        <v>0</v>
      </c>
      <c r="BA34" s="100">
        <f>'1.3_RAW_Data_Orig_PostDC'!BA34</f>
        <v>0</v>
      </c>
    </row>
    <row r="35" spans="1:53" ht="13.5" x14ac:dyDescent="0.3">
      <c r="A35" s="342"/>
      <c r="B35" s="23"/>
      <c r="C35" s="133"/>
      <c r="D35" s="31"/>
      <c r="E35" s="99" t="str">
        <f t="shared" si="0"/>
        <v>Medium</v>
      </c>
      <c r="F35" s="98">
        <f>'1.3_RAW_Data_Orig_PostDC'!F35</f>
        <v>1728</v>
      </c>
      <c r="G35" s="98">
        <f>'1.3_RAW_Data_Orig_PostDC'!G35</f>
        <v>110</v>
      </c>
      <c r="H35" s="98">
        <f>'1.3_RAW_Data_Orig_PostDC'!H35</f>
        <v>449</v>
      </c>
      <c r="I35" s="98">
        <f>'1.3_RAW_Data_Orig_PostDC'!I35</f>
        <v>724</v>
      </c>
      <c r="J35" s="98">
        <f>'1.3_RAW_Data_Orig_PostDC'!J35</f>
        <v>205</v>
      </c>
      <c r="K35" s="97">
        <f>'1.3_RAW_Data_Orig_PostDC'!K35</f>
        <v>240</v>
      </c>
      <c r="M35" s="98">
        <f>'1.3_RAW_Data_Orig_PostDC'!M35</f>
        <v>1728</v>
      </c>
      <c r="N35" s="98">
        <f>'1.3_RAW_Data_Orig_PostDC'!N35</f>
        <v>104</v>
      </c>
      <c r="O35" s="98">
        <f>'1.3_RAW_Data_Orig_PostDC'!O35</f>
        <v>460</v>
      </c>
      <c r="P35" s="98">
        <f>'1.3_RAW_Data_Orig_PostDC'!P35</f>
        <v>501</v>
      </c>
      <c r="Q35" s="98">
        <f>'1.3_RAW_Data_Orig_PostDC'!Q35</f>
        <v>423</v>
      </c>
      <c r="R35" s="97">
        <f>'1.3_RAW_Data_Orig_PostDC'!R35</f>
        <v>240</v>
      </c>
      <c r="T35" s="98">
        <f>'1.3_RAW_Data_Orig_PostDC'!T35</f>
        <v>1728</v>
      </c>
      <c r="U35" s="98">
        <f>'1.3_RAW_Data_Orig_PostDC'!U35</f>
        <v>104</v>
      </c>
      <c r="V35" s="98">
        <f>'1.3_RAW_Data_Orig_PostDC'!V35</f>
        <v>266</v>
      </c>
      <c r="W35" s="98">
        <f>'1.3_RAW_Data_Orig_PostDC'!W35</f>
        <v>501</v>
      </c>
      <c r="X35" s="98">
        <f>'1.3_RAW_Data_Orig_PostDC'!X35</f>
        <v>617</v>
      </c>
      <c r="Y35" s="97">
        <f>'1.3_RAW_Data_Orig_PostDC'!Y35</f>
        <v>240</v>
      </c>
      <c r="AA35" s="98">
        <f>'1.3_RAW_Data_Orig_PostDC'!AA35</f>
        <v>221</v>
      </c>
      <c r="AB35" s="98">
        <f>'1.3_RAW_Data_Orig_PostDC'!AB35</f>
        <v>0</v>
      </c>
      <c r="AC35" s="98">
        <f>'1.3_RAW_Data_Orig_PostDC'!AC35</f>
        <v>194</v>
      </c>
      <c r="AD35" s="98">
        <f>'1.3_RAW_Data_Orig_PostDC'!AD35</f>
        <v>0</v>
      </c>
      <c r="AE35" s="98">
        <f>'1.3_RAW_Data_Orig_PostDC'!AE35</f>
        <v>-194</v>
      </c>
      <c r="AF35" s="97">
        <f>'1.3_RAW_Data_Orig_PostDC'!AF35</f>
        <v>0</v>
      </c>
      <c r="AG35" s="94"/>
      <c r="AH35" s="98">
        <f>'1.3_RAW_Data_Orig_PostDC'!AH35</f>
        <v>0</v>
      </c>
      <c r="AI35" s="98">
        <f>'1.3_RAW_Data_Orig_PostDC'!AI35</f>
        <v>0</v>
      </c>
      <c r="AJ35" s="98">
        <f>'1.3_RAW_Data_Orig_PostDC'!AJ35</f>
        <v>0</v>
      </c>
      <c r="AK35" s="98">
        <f>'1.3_RAW_Data_Orig_PostDC'!AK35</f>
        <v>0</v>
      </c>
      <c r="AL35" s="98">
        <f>'1.3_RAW_Data_Orig_PostDC'!AL35</f>
        <v>0</v>
      </c>
      <c r="AM35" s="97">
        <f>'1.3_RAW_Data_Orig_PostDC'!AM35</f>
        <v>0</v>
      </c>
      <c r="AN35" s="94"/>
      <c r="AO35" s="98">
        <f>'1.3_RAW_Data_Orig_PostDC'!AO35</f>
        <v>221</v>
      </c>
      <c r="AP35" s="98">
        <f>'1.3_RAW_Data_Orig_PostDC'!AP35</f>
        <v>-27</v>
      </c>
      <c r="AQ35" s="98">
        <f>'1.3_RAW_Data_Orig_PostDC'!AQ35</f>
        <v>0</v>
      </c>
      <c r="AR35" s="98">
        <f>'1.3_RAW_Data_Orig_PostDC'!AR35</f>
        <v>0</v>
      </c>
      <c r="AS35" s="98">
        <f>'1.3_RAW_Data_Orig_PostDC'!AS35</f>
        <v>-194</v>
      </c>
      <c r="AT35" s="97">
        <f>'1.3_RAW_Data_Orig_PostDC'!AT35</f>
        <v>0</v>
      </c>
      <c r="AU35" s="94"/>
      <c r="AV35" s="98">
        <f>'1.3_RAW_Data_Orig_PostDC'!AV35</f>
        <v>0</v>
      </c>
      <c r="AW35" s="98">
        <f>'1.3_RAW_Data_Orig_PostDC'!AW35</f>
        <v>0</v>
      </c>
      <c r="AX35" s="98">
        <f>'1.3_RAW_Data_Orig_PostDC'!AX35</f>
        <v>0</v>
      </c>
      <c r="AY35" s="98">
        <f>'1.3_RAW_Data_Orig_PostDC'!AY35</f>
        <v>0</v>
      </c>
      <c r="AZ35" s="98">
        <f>'1.3_RAW_Data_Orig_PostDC'!AZ35</f>
        <v>0</v>
      </c>
      <c r="BA35" s="97">
        <f>'1.3_RAW_Data_Orig_PostDC'!BA35</f>
        <v>0</v>
      </c>
    </row>
    <row r="36" spans="1:53" x14ac:dyDescent="0.3">
      <c r="A36" s="342"/>
      <c r="B36" s="23"/>
      <c r="C36" s="133"/>
      <c r="D36" s="31"/>
      <c r="E36" s="99" t="str">
        <f t="shared" si="0"/>
        <v>High</v>
      </c>
      <c r="F36" s="98">
        <f>'1.3_RAW_Data_Orig_PostDC'!F36</f>
        <v>0</v>
      </c>
      <c r="G36" s="98">
        <f>'1.3_RAW_Data_Orig_PostDC'!G36</f>
        <v>0</v>
      </c>
      <c r="H36" s="98">
        <f>'1.3_RAW_Data_Orig_PostDC'!H36</f>
        <v>0</v>
      </c>
      <c r="I36" s="98">
        <f>'1.3_RAW_Data_Orig_PostDC'!I36</f>
        <v>0</v>
      </c>
      <c r="J36" s="98">
        <f>'1.3_RAW_Data_Orig_PostDC'!J36</f>
        <v>0</v>
      </c>
      <c r="K36" s="97">
        <f>'1.3_RAW_Data_Orig_PostDC'!K36</f>
        <v>0</v>
      </c>
      <c r="M36" s="98">
        <f>'1.3_RAW_Data_Orig_PostDC'!M36</f>
        <v>0</v>
      </c>
      <c r="N36" s="98">
        <f>'1.3_RAW_Data_Orig_PostDC'!N36</f>
        <v>0</v>
      </c>
      <c r="O36" s="98">
        <f>'1.3_RAW_Data_Orig_PostDC'!O36</f>
        <v>0</v>
      </c>
      <c r="P36" s="98">
        <f>'1.3_RAW_Data_Orig_PostDC'!P36</f>
        <v>0</v>
      </c>
      <c r="Q36" s="98">
        <f>'1.3_RAW_Data_Orig_PostDC'!Q36</f>
        <v>0</v>
      </c>
      <c r="R36" s="97">
        <f>'1.3_RAW_Data_Orig_PostDC'!R36</f>
        <v>0</v>
      </c>
      <c r="T36" s="98">
        <f>'1.3_RAW_Data_Orig_PostDC'!T36</f>
        <v>0</v>
      </c>
      <c r="U36" s="98">
        <f>'1.3_RAW_Data_Orig_PostDC'!U36</f>
        <v>0</v>
      </c>
      <c r="V36" s="98">
        <f>'1.3_RAW_Data_Orig_PostDC'!V36</f>
        <v>0</v>
      </c>
      <c r="W36" s="98">
        <f>'1.3_RAW_Data_Orig_PostDC'!W36</f>
        <v>0</v>
      </c>
      <c r="X36" s="98">
        <f>'1.3_RAW_Data_Orig_PostDC'!X36</f>
        <v>0</v>
      </c>
      <c r="Y36" s="97">
        <f>'1.3_RAW_Data_Orig_PostDC'!Y36</f>
        <v>0</v>
      </c>
      <c r="AA36" s="98">
        <f>'1.3_RAW_Data_Orig_PostDC'!AA36</f>
        <v>0</v>
      </c>
      <c r="AB36" s="98">
        <f>'1.3_RAW_Data_Orig_PostDC'!AB36</f>
        <v>0</v>
      </c>
      <c r="AC36" s="98">
        <f>'1.3_RAW_Data_Orig_PostDC'!AC36</f>
        <v>0</v>
      </c>
      <c r="AD36" s="98">
        <f>'1.3_RAW_Data_Orig_PostDC'!AD36</f>
        <v>0</v>
      </c>
      <c r="AE36" s="98">
        <f>'1.3_RAW_Data_Orig_PostDC'!AE36</f>
        <v>0</v>
      </c>
      <c r="AF36" s="97">
        <f>'1.3_RAW_Data_Orig_PostDC'!AF36</f>
        <v>0</v>
      </c>
      <c r="AG36" s="94"/>
      <c r="AH36" s="98">
        <f>'1.3_RAW_Data_Orig_PostDC'!AH36</f>
        <v>0</v>
      </c>
      <c r="AI36" s="98">
        <f>'1.3_RAW_Data_Orig_PostDC'!AI36</f>
        <v>0</v>
      </c>
      <c r="AJ36" s="98">
        <f>'1.3_RAW_Data_Orig_PostDC'!AJ36</f>
        <v>0</v>
      </c>
      <c r="AK36" s="98">
        <f>'1.3_RAW_Data_Orig_PostDC'!AK36</f>
        <v>0</v>
      </c>
      <c r="AL36" s="98">
        <f>'1.3_RAW_Data_Orig_PostDC'!AL36</f>
        <v>0</v>
      </c>
      <c r="AM36" s="97">
        <f>'1.3_RAW_Data_Orig_PostDC'!AM36</f>
        <v>0</v>
      </c>
      <c r="AN36" s="94"/>
      <c r="AO36" s="98">
        <f>'1.3_RAW_Data_Orig_PostDC'!AO36</f>
        <v>0</v>
      </c>
      <c r="AP36" s="98">
        <f>'1.3_RAW_Data_Orig_PostDC'!AP36</f>
        <v>0</v>
      </c>
      <c r="AQ36" s="98">
        <f>'1.3_RAW_Data_Orig_PostDC'!AQ36</f>
        <v>0</v>
      </c>
      <c r="AR36" s="98">
        <f>'1.3_RAW_Data_Orig_PostDC'!AR36</f>
        <v>0</v>
      </c>
      <c r="AS36" s="98">
        <f>'1.3_RAW_Data_Orig_PostDC'!AS36</f>
        <v>0</v>
      </c>
      <c r="AT36" s="97">
        <f>'1.3_RAW_Data_Orig_PostDC'!AT36</f>
        <v>0</v>
      </c>
      <c r="AU36" s="94"/>
      <c r="AV36" s="98">
        <f>'1.3_RAW_Data_Orig_PostDC'!AV36</f>
        <v>0</v>
      </c>
      <c r="AW36" s="98">
        <f>'1.3_RAW_Data_Orig_PostDC'!AW36</f>
        <v>0</v>
      </c>
      <c r="AX36" s="98">
        <f>'1.3_RAW_Data_Orig_PostDC'!AX36</f>
        <v>0</v>
      </c>
      <c r="AY36" s="98">
        <f>'1.3_RAW_Data_Orig_PostDC'!AY36</f>
        <v>0</v>
      </c>
      <c r="AZ36" s="98">
        <f>'1.3_RAW_Data_Orig_PostDC'!AZ36</f>
        <v>0</v>
      </c>
      <c r="BA36" s="97">
        <f>'1.3_RAW_Data_Orig_PostDC'!BA36</f>
        <v>0</v>
      </c>
    </row>
    <row r="37" spans="1:53" ht="12.75" thickBot="1" x14ac:dyDescent="0.35">
      <c r="A37" s="343"/>
      <c r="B37" s="171"/>
      <c r="C37" s="170"/>
      <c r="D37" s="96"/>
      <c r="E37" s="95" t="str">
        <f t="shared" si="0"/>
        <v>Very high</v>
      </c>
      <c r="F37" s="93">
        <f>'1.3_RAW_Data_Orig_PostDC'!F37</f>
        <v>0</v>
      </c>
      <c r="G37" s="93">
        <f>'1.3_RAW_Data_Orig_PostDC'!G37</f>
        <v>0</v>
      </c>
      <c r="H37" s="93">
        <f>'1.3_RAW_Data_Orig_PostDC'!H37</f>
        <v>0</v>
      </c>
      <c r="I37" s="93">
        <f>'1.3_RAW_Data_Orig_PostDC'!I37</f>
        <v>0</v>
      </c>
      <c r="J37" s="93">
        <f>'1.3_RAW_Data_Orig_PostDC'!J37</f>
        <v>0</v>
      </c>
      <c r="K37" s="92">
        <f>'1.3_RAW_Data_Orig_PostDC'!K37</f>
        <v>0</v>
      </c>
      <c r="M37" s="93">
        <f>'1.3_RAW_Data_Orig_PostDC'!M37</f>
        <v>0</v>
      </c>
      <c r="N37" s="93">
        <f>'1.3_RAW_Data_Orig_PostDC'!N37</f>
        <v>0</v>
      </c>
      <c r="O37" s="93">
        <f>'1.3_RAW_Data_Orig_PostDC'!O37</f>
        <v>0</v>
      </c>
      <c r="P37" s="93">
        <f>'1.3_RAW_Data_Orig_PostDC'!P37</f>
        <v>0</v>
      </c>
      <c r="Q37" s="93">
        <f>'1.3_RAW_Data_Orig_PostDC'!Q37</f>
        <v>0</v>
      </c>
      <c r="R37" s="92">
        <f>'1.3_RAW_Data_Orig_PostDC'!R37</f>
        <v>0</v>
      </c>
      <c r="T37" s="93">
        <f>'1.3_RAW_Data_Orig_PostDC'!T37</f>
        <v>0</v>
      </c>
      <c r="U37" s="93">
        <f>'1.3_RAW_Data_Orig_PostDC'!U37</f>
        <v>0</v>
      </c>
      <c r="V37" s="93">
        <f>'1.3_RAW_Data_Orig_PostDC'!V37</f>
        <v>0</v>
      </c>
      <c r="W37" s="93">
        <f>'1.3_RAW_Data_Orig_PostDC'!W37</f>
        <v>0</v>
      </c>
      <c r="X37" s="93">
        <f>'1.3_RAW_Data_Orig_PostDC'!X37</f>
        <v>0</v>
      </c>
      <c r="Y37" s="92">
        <f>'1.3_RAW_Data_Orig_PostDC'!Y37</f>
        <v>0</v>
      </c>
      <c r="AA37" s="93">
        <f>'1.3_RAW_Data_Orig_PostDC'!AA37</f>
        <v>0</v>
      </c>
      <c r="AB37" s="93">
        <f>'1.3_RAW_Data_Orig_PostDC'!AB37</f>
        <v>0</v>
      </c>
      <c r="AC37" s="93">
        <f>'1.3_RAW_Data_Orig_PostDC'!AC37</f>
        <v>0</v>
      </c>
      <c r="AD37" s="93">
        <f>'1.3_RAW_Data_Orig_PostDC'!AD37</f>
        <v>0</v>
      </c>
      <c r="AE37" s="93">
        <f>'1.3_RAW_Data_Orig_PostDC'!AE37</f>
        <v>0</v>
      </c>
      <c r="AF37" s="92">
        <f>'1.3_RAW_Data_Orig_PostDC'!AF37</f>
        <v>0</v>
      </c>
      <c r="AG37" s="94"/>
      <c r="AH37" s="93">
        <f>'1.3_RAW_Data_Orig_PostDC'!AH37</f>
        <v>0</v>
      </c>
      <c r="AI37" s="93">
        <f>'1.3_RAW_Data_Orig_PostDC'!AI37</f>
        <v>0</v>
      </c>
      <c r="AJ37" s="93">
        <f>'1.3_RAW_Data_Orig_PostDC'!AJ37</f>
        <v>0</v>
      </c>
      <c r="AK37" s="93">
        <f>'1.3_RAW_Data_Orig_PostDC'!AK37</f>
        <v>0</v>
      </c>
      <c r="AL37" s="93">
        <f>'1.3_RAW_Data_Orig_PostDC'!AL37</f>
        <v>0</v>
      </c>
      <c r="AM37" s="92">
        <f>'1.3_RAW_Data_Orig_PostDC'!AM37</f>
        <v>0</v>
      </c>
      <c r="AN37" s="94"/>
      <c r="AO37" s="93">
        <f>'1.3_RAW_Data_Orig_PostDC'!AO37</f>
        <v>0</v>
      </c>
      <c r="AP37" s="93">
        <f>'1.3_RAW_Data_Orig_PostDC'!AP37</f>
        <v>0</v>
      </c>
      <c r="AQ37" s="93">
        <f>'1.3_RAW_Data_Orig_PostDC'!AQ37</f>
        <v>0</v>
      </c>
      <c r="AR37" s="93">
        <f>'1.3_RAW_Data_Orig_PostDC'!AR37</f>
        <v>0</v>
      </c>
      <c r="AS37" s="93">
        <f>'1.3_RAW_Data_Orig_PostDC'!AS37</f>
        <v>0</v>
      </c>
      <c r="AT37" s="92">
        <f>'1.3_RAW_Data_Orig_PostDC'!AT37</f>
        <v>0</v>
      </c>
      <c r="AU37" s="94"/>
      <c r="AV37" s="93">
        <f>'1.3_RAW_Data_Orig_PostDC'!AV37</f>
        <v>0</v>
      </c>
      <c r="AW37" s="93">
        <f>'1.3_RAW_Data_Orig_PostDC'!AW37</f>
        <v>0</v>
      </c>
      <c r="AX37" s="93">
        <f>'1.3_RAW_Data_Orig_PostDC'!AX37</f>
        <v>0</v>
      </c>
      <c r="AY37" s="93">
        <f>'1.3_RAW_Data_Orig_PostDC'!AY37</f>
        <v>0</v>
      </c>
      <c r="AZ37" s="93">
        <f>'1.3_RAW_Data_Orig_PostDC'!AZ37</f>
        <v>0</v>
      </c>
      <c r="BA37" s="92">
        <f>'1.3_RAW_Data_Orig_PostDC'!BA37</f>
        <v>0</v>
      </c>
    </row>
    <row r="38" spans="1:53" x14ac:dyDescent="0.3">
      <c r="A38" s="344" t="s">
        <v>38</v>
      </c>
      <c r="B38" s="169">
        <v>1</v>
      </c>
      <c r="C38" s="168" t="s">
        <v>42</v>
      </c>
      <c r="D38" s="103" t="s">
        <v>55</v>
      </c>
      <c r="E38" s="102" t="str">
        <f t="shared" si="0"/>
        <v>Low</v>
      </c>
      <c r="F38" s="101">
        <f>'1.3_RAW_Data_Orig_PostDC'!F38</f>
        <v>0</v>
      </c>
      <c r="G38" s="101">
        <f>'1.3_RAW_Data_Orig_PostDC'!G38</f>
        <v>0</v>
      </c>
      <c r="H38" s="101">
        <f>'1.3_RAW_Data_Orig_PostDC'!H38</f>
        <v>0</v>
      </c>
      <c r="I38" s="101">
        <f>'1.3_RAW_Data_Orig_PostDC'!I38</f>
        <v>0</v>
      </c>
      <c r="J38" s="101">
        <f>'1.3_RAW_Data_Orig_PostDC'!J38</f>
        <v>0</v>
      </c>
      <c r="K38" s="100">
        <f>'1.3_RAW_Data_Orig_PostDC'!K38</f>
        <v>0</v>
      </c>
      <c r="M38" s="101">
        <f>'1.3_RAW_Data_Orig_PostDC'!M38</f>
        <v>0</v>
      </c>
      <c r="N38" s="101">
        <f>'1.3_RAW_Data_Orig_PostDC'!N38</f>
        <v>0</v>
      </c>
      <c r="O38" s="101">
        <f>'1.3_RAW_Data_Orig_PostDC'!O38</f>
        <v>0</v>
      </c>
      <c r="P38" s="101">
        <f>'1.3_RAW_Data_Orig_PostDC'!P38</f>
        <v>0</v>
      </c>
      <c r="Q38" s="101">
        <f>'1.3_RAW_Data_Orig_PostDC'!Q38</f>
        <v>0</v>
      </c>
      <c r="R38" s="100">
        <f>'1.3_RAW_Data_Orig_PostDC'!R38</f>
        <v>0</v>
      </c>
      <c r="T38" s="101">
        <f>'1.3_RAW_Data_Orig_PostDC'!T38</f>
        <v>0</v>
      </c>
      <c r="U38" s="101">
        <f>'1.3_RAW_Data_Orig_PostDC'!U38</f>
        <v>0</v>
      </c>
      <c r="V38" s="101">
        <f>'1.3_RAW_Data_Orig_PostDC'!V38</f>
        <v>0</v>
      </c>
      <c r="W38" s="101">
        <f>'1.3_RAW_Data_Orig_PostDC'!W38</f>
        <v>0</v>
      </c>
      <c r="X38" s="101">
        <f>'1.3_RAW_Data_Orig_PostDC'!X38</f>
        <v>0</v>
      </c>
      <c r="Y38" s="100">
        <f>'1.3_RAW_Data_Orig_PostDC'!Y38</f>
        <v>0</v>
      </c>
      <c r="AA38" s="101">
        <f>'1.3_RAW_Data_Orig_PostDC'!AA38</f>
        <v>0</v>
      </c>
      <c r="AB38" s="101">
        <f>'1.3_RAW_Data_Orig_PostDC'!AB38</f>
        <v>0</v>
      </c>
      <c r="AC38" s="101">
        <f>'1.3_RAW_Data_Orig_PostDC'!AC38</f>
        <v>0</v>
      </c>
      <c r="AD38" s="101">
        <f>'1.3_RAW_Data_Orig_PostDC'!AD38</f>
        <v>0</v>
      </c>
      <c r="AE38" s="101">
        <f>'1.3_RAW_Data_Orig_PostDC'!AE38</f>
        <v>0</v>
      </c>
      <c r="AF38" s="100">
        <f>'1.3_RAW_Data_Orig_PostDC'!AF38</f>
        <v>0</v>
      </c>
      <c r="AG38" s="94"/>
      <c r="AH38" s="101">
        <f>'1.3_RAW_Data_Orig_PostDC'!AH38</f>
        <v>0</v>
      </c>
      <c r="AI38" s="101">
        <f>'1.3_RAW_Data_Orig_PostDC'!AI38</f>
        <v>0</v>
      </c>
      <c r="AJ38" s="101">
        <f>'1.3_RAW_Data_Orig_PostDC'!AJ38</f>
        <v>0</v>
      </c>
      <c r="AK38" s="101">
        <f>'1.3_RAW_Data_Orig_PostDC'!AK38</f>
        <v>0</v>
      </c>
      <c r="AL38" s="101">
        <f>'1.3_RAW_Data_Orig_PostDC'!AL38</f>
        <v>0</v>
      </c>
      <c r="AM38" s="100">
        <f>'1.3_RAW_Data_Orig_PostDC'!AM38</f>
        <v>0</v>
      </c>
      <c r="AN38" s="94"/>
      <c r="AO38" s="101">
        <f>'1.3_RAW_Data_Orig_PostDC'!AO38</f>
        <v>0</v>
      </c>
      <c r="AP38" s="101">
        <f>'1.3_RAW_Data_Orig_PostDC'!AP38</f>
        <v>0</v>
      </c>
      <c r="AQ38" s="101">
        <f>'1.3_RAW_Data_Orig_PostDC'!AQ38</f>
        <v>0</v>
      </c>
      <c r="AR38" s="101">
        <f>'1.3_RAW_Data_Orig_PostDC'!AR38</f>
        <v>0</v>
      </c>
      <c r="AS38" s="101">
        <f>'1.3_RAW_Data_Orig_PostDC'!AS38</f>
        <v>0</v>
      </c>
      <c r="AT38" s="100">
        <f>'1.3_RAW_Data_Orig_PostDC'!AT38</f>
        <v>0</v>
      </c>
      <c r="AU38" s="94"/>
      <c r="AV38" s="101">
        <f>'1.3_RAW_Data_Orig_PostDC'!AV38</f>
        <v>0</v>
      </c>
      <c r="AW38" s="101">
        <f>'1.3_RAW_Data_Orig_PostDC'!AW38</f>
        <v>0</v>
      </c>
      <c r="AX38" s="101">
        <f>'1.3_RAW_Data_Orig_PostDC'!AX38</f>
        <v>0</v>
      </c>
      <c r="AY38" s="101">
        <f>'1.3_RAW_Data_Orig_PostDC'!AY38</f>
        <v>0</v>
      </c>
      <c r="AZ38" s="101">
        <f>'1.3_RAW_Data_Orig_PostDC'!AZ38</f>
        <v>0</v>
      </c>
      <c r="BA38" s="100">
        <f>'1.3_RAW_Data_Orig_PostDC'!BA38</f>
        <v>0</v>
      </c>
    </row>
    <row r="39" spans="1:53" x14ac:dyDescent="0.3">
      <c r="A39" s="345"/>
      <c r="B39" s="23"/>
      <c r="C39" s="133"/>
      <c r="D39" s="31"/>
      <c r="E39" s="99" t="str">
        <f t="shared" si="0"/>
        <v>Medium</v>
      </c>
      <c r="F39" s="98">
        <f>'1.3_RAW_Data_Orig_PostDC'!F39</f>
        <v>94</v>
      </c>
      <c r="G39" s="98">
        <f>'1.3_RAW_Data_Orig_PostDC'!G39</f>
        <v>45</v>
      </c>
      <c r="H39" s="98">
        <f>'1.3_RAW_Data_Orig_PostDC'!H39</f>
        <v>6</v>
      </c>
      <c r="I39" s="98">
        <f>'1.3_RAW_Data_Orig_PostDC'!I39</f>
        <v>3</v>
      </c>
      <c r="J39" s="98">
        <f>'1.3_RAW_Data_Orig_PostDC'!J39</f>
        <v>0</v>
      </c>
      <c r="K39" s="97">
        <f>'1.3_RAW_Data_Orig_PostDC'!K39</f>
        <v>40</v>
      </c>
      <c r="M39" s="98">
        <f>'1.3_RAW_Data_Orig_PostDC'!M39</f>
        <v>98</v>
      </c>
      <c r="N39" s="98">
        <f>'1.3_RAW_Data_Orig_PostDC'!N39</f>
        <v>38</v>
      </c>
      <c r="O39" s="98">
        <f>'1.3_RAW_Data_Orig_PostDC'!O39</f>
        <v>32</v>
      </c>
      <c r="P39" s="98">
        <f>'1.3_RAW_Data_Orig_PostDC'!P39</f>
        <v>9</v>
      </c>
      <c r="Q39" s="98">
        <f>'1.3_RAW_Data_Orig_PostDC'!Q39</f>
        <v>0</v>
      </c>
      <c r="R39" s="97">
        <f>'1.3_RAW_Data_Orig_PostDC'!R39</f>
        <v>19</v>
      </c>
      <c r="T39" s="98">
        <f>'1.3_RAW_Data_Orig_PostDC'!T39</f>
        <v>94</v>
      </c>
      <c r="U39" s="98">
        <f>'1.3_RAW_Data_Orig_PostDC'!U39</f>
        <v>13</v>
      </c>
      <c r="V39" s="98">
        <f>'1.3_RAW_Data_Orig_PostDC'!V39</f>
        <v>32</v>
      </c>
      <c r="W39" s="98">
        <f>'1.3_RAW_Data_Orig_PostDC'!W39</f>
        <v>9</v>
      </c>
      <c r="X39" s="98">
        <f>'1.3_RAW_Data_Orig_PostDC'!X39</f>
        <v>0</v>
      </c>
      <c r="Y39" s="97">
        <f>'1.3_RAW_Data_Orig_PostDC'!Y39</f>
        <v>40</v>
      </c>
      <c r="AA39" s="98">
        <f>'1.3_RAW_Data_Orig_PostDC'!AA39</f>
        <v>23</v>
      </c>
      <c r="AB39" s="98">
        <f>'1.3_RAW_Data_Orig_PostDC'!AB39</f>
        <v>25</v>
      </c>
      <c r="AC39" s="98">
        <f>'1.3_RAW_Data_Orig_PostDC'!AC39</f>
        <v>0</v>
      </c>
      <c r="AD39" s="98">
        <f>'1.3_RAW_Data_Orig_PostDC'!AD39</f>
        <v>0</v>
      </c>
      <c r="AE39" s="98">
        <f>'1.3_RAW_Data_Orig_PostDC'!AE39</f>
        <v>0</v>
      </c>
      <c r="AF39" s="97">
        <f>'1.3_RAW_Data_Orig_PostDC'!AF39</f>
        <v>-21</v>
      </c>
      <c r="AG39" s="94"/>
      <c r="AH39" s="98">
        <f>'1.3_RAW_Data_Orig_PostDC'!AH39</f>
        <v>46</v>
      </c>
      <c r="AI39" s="98">
        <f>'1.3_RAW_Data_Orig_PostDC'!AI39</f>
        <v>25</v>
      </c>
      <c r="AJ39" s="98">
        <f>'1.3_RAW_Data_Orig_PostDC'!AJ39</f>
        <v>0</v>
      </c>
      <c r="AK39" s="98">
        <f>'1.3_RAW_Data_Orig_PostDC'!AK39</f>
        <v>0</v>
      </c>
      <c r="AL39" s="98">
        <f>'1.3_RAW_Data_Orig_PostDC'!AL39</f>
        <v>0</v>
      </c>
      <c r="AM39" s="97">
        <f>'1.3_RAW_Data_Orig_PostDC'!AM39</f>
        <v>-21</v>
      </c>
      <c r="AN39" s="94"/>
      <c r="AO39" s="98">
        <f>'1.3_RAW_Data_Orig_PostDC'!AO39</f>
        <v>0</v>
      </c>
      <c r="AP39" s="98">
        <f>'1.3_RAW_Data_Orig_PostDC'!AP39</f>
        <v>0</v>
      </c>
      <c r="AQ39" s="98">
        <f>'1.3_RAW_Data_Orig_PostDC'!AQ39</f>
        <v>0</v>
      </c>
      <c r="AR39" s="98">
        <f>'1.3_RAW_Data_Orig_PostDC'!AR39</f>
        <v>0</v>
      </c>
      <c r="AS39" s="98">
        <f>'1.3_RAW_Data_Orig_PostDC'!AS39</f>
        <v>0</v>
      </c>
      <c r="AT39" s="97">
        <f>'1.3_RAW_Data_Orig_PostDC'!AT39</f>
        <v>0</v>
      </c>
      <c r="AU39" s="94"/>
      <c r="AV39" s="98">
        <f>'1.3_RAW_Data_Orig_PostDC'!AV39</f>
        <v>0</v>
      </c>
      <c r="AW39" s="98">
        <f>'1.3_RAW_Data_Orig_PostDC'!AW39</f>
        <v>0</v>
      </c>
      <c r="AX39" s="98">
        <f>'1.3_RAW_Data_Orig_PostDC'!AX39</f>
        <v>0</v>
      </c>
      <c r="AY39" s="98">
        <f>'1.3_RAW_Data_Orig_PostDC'!AY39</f>
        <v>0</v>
      </c>
      <c r="AZ39" s="98">
        <f>'1.3_RAW_Data_Orig_PostDC'!AZ39</f>
        <v>0</v>
      </c>
      <c r="BA39" s="97">
        <f>'1.3_RAW_Data_Orig_PostDC'!BA39</f>
        <v>0</v>
      </c>
    </row>
    <row r="40" spans="1:53" x14ac:dyDescent="0.3">
      <c r="A40" s="345"/>
      <c r="B40" s="23"/>
      <c r="C40" s="133"/>
      <c r="D40" s="31"/>
      <c r="E40" s="99" t="str">
        <f t="shared" si="0"/>
        <v>High</v>
      </c>
      <c r="F40" s="98">
        <f>'1.3_RAW_Data_Orig_PostDC'!F40</f>
        <v>70</v>
      </c>
      <c r="G40" s="98">
        <f>'1.3_RAW_Data_Orig_PostDC'!G40</f>
        <v>14</v>
      </c>
      <c r="H40" s="98">
        <f>'1.3_RAW_Data_Orig_PostDC'!H40</f>
        <v>5</v>
      </c>
      <c r="I40" s="98">
        <f>'1.3_RAW_Data_Orig_PostDC'!I40</f>
        <v>7</v>
      </c>
      <c r="J40" s="98">
        <f>'1.3_RAW_Data_Orig_PostDC'!J40</f>
        <v>18</v>
      </c>
      <c r="K40" s="97">
        <f>'1.3_RAW_Data_Orig_PostDC'!K40</f>
        <v>26</v>
      </c>
      <c r="M40" s="98">
        <f>'1.3_RAW_Data_Orig_PostDC'!M40</f>
        <v>70</v>
      </c>
      <c r="N40" s="98">
        <f>'1.3_RAW_Data_Orig_PostDC'!N40</f>
        <v>15</v>
      </c>
      <c r="O40" s="98">
        <f>'1.3_RAW_Data_Orig_PostDC'!O40</f>
        <v>13</v>
      </c>
      <c r="P40" s="98">
        <f>'1.3_RAW_Data_Orig_PostDC'!P40</f>
        <v>12</v>
      </c>
      <c r="Q40" s="98">
        <f>'1.3_RAW_Data_Orig_PostDC'!Q40</f>
        <v>0</v>
      </c>
      <c r="R40" s="97">
        <f>'1.3_RAW_Data_Orig_PostDC'!R40</f>
        <v>30</v>
      </c>
      <c r="T40" s="98">
        <f>'1.3_RAW_Data_Orig_PostDC'!T40</f>
        <v>70</v>
      </c>
      <c r="U40" s="98">
        <f>'1.3_RAW_Data_Orig_PostDC'!U40</f>
        <v>1</v>
      </c>
      <c r="V40" s="98">
        <f>'1.3_RAW_Data_Orig_PostDC'!V40</f>
        <v>13</v>
      </c>
      <c r="W40" s="98">
        <f>'1.3_RAW_Data_Orig_PostDC'!W40</f>
        <v>12</v>
      </c>
      <c r="X40" s="98">
        <f>'1.3_RAW_Data_Orig_PostDC'!X40</f>
        <v>0</v>
      </c>
      <c r="Y40" s="97">
        <f>'1.3_RAW_Data_Orig_PostDC'!Y40</f>
        <v>44</v>
      </c>
      <c r="AA40" s="98">
        <f>'1.3_RAW_Data_Orig_PostDC'!AA40</f>
        <v>14</v>
      </c>
      <c r="AB40" s="98">
        <f>'1.3_RAW_Data_Orig_PostDC'!AB40</f>
        <v>14</v>
      </c>
      <c r="AC40" s="98">
        <f>'1.3_RAW_Data_Orig_PostDC'!AC40</f>
        <v>0</v>
      </c>
      <c r="AD40" s="98">
        <f>'1.3_RAW_Data_Orig_PostDC'!AD40</f>
        <v>0</v>
      </c>
      <c r="AE40" s="98">
        <f>'1.3_RAW_Data_Orig_PostDC'!AE40</f>
        <v>0</v>
      </c>
      <c r="AF40" s="97">
        <f>'1.3_RAW_Data_Orig_PostDC'!AF40</f>
        <v>-14</v>
      </c>
      <c r="AG40" s="94"/>
      <c r="AH40" s="98">
        <f>'1.3_RAW_Data_Orig_PostDC'!AH40</f>
        <v>28</v>
      </c>
      <c r="AI40" s="98">
        <f>'1.3_RAW_Data_Orig_PostDC'!AI40</f>
        <v>14</v>
      </c>
      <c r="AJ40" s="98">
        <f>'1.3_RAW_Data_Orig_PostDC'!AJ40</f>
        <v>0</v>
      </c>
      <c r="AK40" s="98">
        <f>'1.3_RAW_Data_Orig_PostDC'!AK40</f>
        <v>0</v>
      </c>
      <c r="AL40" s="98">
        <f>'1.3_RAW_Data_Orig_PostDC'!AL40</f>
        <v>0</v>
      </c>
      <c r="AM40" s="97">
        <f>'1.3_RAW_Data_Orig_PostDC'!AM40</f>
        <v>-14</v>
      </c>
      <c r="AN40" s="94"/>
      <c r="AO40" s="98">
        <f>'1.3_RAW_Data_Orig_PostDC'!AO40</f>
        <v>0</v>
      </c>
      <c r="AP40" s="98">
        <f>'1.3_RAW_Data_Orig_PostDC'!AP40</f>
        <v>0</v>
      </c>
      <c r="AQ40" s="98">
        <f>'1.3_RAW_Data_Orig_PostDC'!AQ40</f>
        <v>0</v>
      </c>
      <c r="AR40" s="98">
        <f>'1.3_RAW_Data_Orig_PostDC'!AR40</f>
        <v>0</v>
      </c>
      <c r="AS40" s="98">
        <f>'1.3_RAW_Data_Orig_PostDC'!AS40</f>
        <v>0</v>
      </c>
      <c r="AT40" s="97">
        <f>'1.3_RAW_Data_Orig_PostDC'!AT40</f>
        <v>0</v>
      </c>
      <c r="AU40" s="94"/>
      <c r="AV40" s="98">
        <f>'1.3_RAW_Data_Orig_PostDC'!AV40</f>
        <v>0</v>
      </c>
      <c r="AW40" s="98">
        <f>'1.3_RAW_Data_Orig_PostDC'!AW40</f>
        <v>0</v>
      </c>
      <c r="AX40" s="98">
        <f>'1.3_RAW_Data_Orig_PostDC'!AX40</f>
        <v>0</v>
      </c>
      <c r="AY40" s="98">
        <f>'1.3_RAW_Data_Orig_PostDC'!AY40</f>
        <v>0</v>
      </c>
      <c r="AZ40" s="98">
        <f>'1.3_RAW_Data_Orig_PostDC'!AZ40</f>
        <v>0</v>
      </c>
      <c r="BA40" s="97">
        <f>'1.3_RAW_Data_Orig_PostDC'!BA40</f>
        <v>0</v>
      </c>
    </row>
    <row r="41" spans="1:53" ht="12.75" thickBot="1" x14ac:dyDescent="0.35">
      <c r="A41" s="345"/>
      <c r="B41" s="171"/>
      <c r="C41" s="170"/>
      <c r="D41" s="96"/>
      <c r="E41" s="95" t="str">
        <f t="shared" si="0"/>
        <v>Very high</v>
      </c>
      <c r="F41" s="93">
        <f>'1.3_RAW_Data_Orig_PostDC'!F41</f>
        <v>0</v>
      </c>
      <c r="G41" s="93">
        <f>'1.3_RAW_Data_Orig_PostDC'!G41</f>
        <v>0</v>
      </c>
      <c r="H41" s="93">
        <f>'1.3_RAW_Data_Orig_PostDC'!H41</f>
        <v>0</v>
      </c>
      <c r="I41" s="93">
        <f>'1.3_RAW_Data_Orig_PostDC'!I41</f>
        <v>0</v>
      </c>
      <c r="J41" s="93">
        <f>'1.3_RAW_Data_Orig_PostDC'!J41</f>
        <v>0</v>
      </c>
      <c r="K41" s="92">
        <f>'1.3_RAW_Data_Orig_PostDC'!K41</f>
        <v>0</v>
      </c>
      <c r="M41" s="93">
        <f>'1.3_RAW_Data_Orig_PostDC'!M41</f>
        <v>0</v>
      </c>
      <c r="N41" s="93">
        <f>'1.3_RAW_Data_Orig_PostDC'!N41</f>
        <v>0</v>
      </c>
      <c r="O41" s="93">
        <f>'1.3_RAW_Data_Orig_PostDC'!O41</f>
        <v>0</v>
      </c>
      <c r="P41" s="93">
        <f>'1.3_RAW_Data_Orig_PostDC'!P41</f>
        <v>0</v>
      </c>
      <c r="Q41" s="93">
        <f>'1.3_RAW_Data_Orig_PostDC'!Q41</f>
        <v>0</v>
      </c>
      <c r="R41" s="92">
        <f>'1.3_RAW_Data_Orig_PostDC'!R41</f>
        <v>0</v>
      </c>
      <c r="T41" s="93">
        <f>'1.3_RAW_Data_Orig_PostDC'!T41</f>
        <v>0</v>
      </c>
      <c r="U41" s="93">
        <f>'1.3_RAW_Data_Orig_PostDC'!U41</f>
        <v>0</v>
      </c>
      <c r="V41" s="93">
        <f>'1.3_RAW_Data_Orig_PostDC'!V41</f>
        <v>0</v>
      </c>
      <c r="W41" s="93">
        <f>'1.3_RAW_Data_Orig_PostDC'!W41</f>
        <v>0</v>
      </c>
      <c r="X41" s="93">
        <f>'1.3_RAW_Data_Orig_PostDC'!X41</f>
        <v>0</v>
      </c>
      <c r="Y41" s="92">
        <f>'1.3_RAW_Data_Orig_PostDC'!Y41</f>
        <v>0</v>
      </c>
      <c r="AA41" s="93">
        <f>'1.3_RAW_Data_Orig_PostDC'!AA41</f>
        <v>0</v>
      </c>
      <c r="AB41" s="93">
        <f>'1.3_RAW_Data_Orig_PostDC'!AB41</f>
        <v>0</v>
      </c>
      <c r="AC41" s="93">
        <f>'1.3_RAW_Data_Orig_PostDC'!AC41</f>
        <v>0</v>
      </c>
      <c r="AD41" s="93">
        <f>'1.3_RAW_Data_Orig_PostDC'!AD41</f>
        <v>0</v>
      </c>
      <c r="AE41" s="93">
        <f>'1.3_RAW_Data_Orig_PostDC'!AE41</f>
        <v>0</v>
      </c>
      <c r="AF41" s="92">
        <f>'1.3_RAW_Data_Orig_PostDC'!AF41</f>
        <v>0</v>
      </c>
      <c r="AG41" s="94"/>
      <c r="AH41" s="93">
        <f>'1.3_RAW_Data_Orig_PostDC'!AH41</f>
        <v>0</v>
      </c>
      <c r="AI41" s="93">
        <f>'1.3_RAW_Data_Orig_PostDC'!AI41</f>
        <v>0</v>
      </c>
      <c r="AJ41" s="93">
        <f>'1.3_RAW_Data_Orig_PostDC'!AJ41</f>
        <v>0</v>
      </c>
      <c r="AK41" s="93">
        <f>'1.3_RAW_Data_Orig_PostDC'!AK41</f>
        <v>0</v>
      </c>
      <c r="AL41" s="93">
        <f>'1.3_RAW_Data_Orig_PostDC'!AL41</f>
        <v>0</v>
      </c>
      <c r="AM41" s="92">
        <f>'1.3_RAW_Data_Orig_PostDC'!AM41</f>
        <v>0</v>
      </c>
      <c r="AN41" s="94"/>
      <c r="AO41" s="93">
        <f>'1.3_RAW_Data_Orig_PostDC'!AO41</f>
        <v>0</v>
      </c>
      <c r="AP41" s="93">
        <f>'1.3_RAW_Data_Orig_PostDC'!AP41</f>
        <v>0</v>
      </c>
      <c r="AQ41" s="93">
        <f>'1.3_RAW_Data_Orig_PostDC'!AQ41</f>
        <v>0</v>
      </c>
      <c r="AR41" s="93">
        <f>'1.3_RAW_Data_Orig_PostDC'!AR41</f>
        <v>0</v>
      </c>
      <c r="AS41" s="93">
        <f>'1.3_RAW_Data_Orig_PostDC'!AS41</f>
        <v>0</v>
      </c>
      <c r="AT41" s="92">
        <f>'1.3_RAW_Data_Orig_PostDC'!AT41</f>
        <v>0</v>
      </c>
      <c r="AU41" s="94"/>
      <c r="AV41" s="93">
        <f>'1.3_RAW_Data_Orig_PostDC'!AV41</f>
        <v>0</v>
      </c>
      <c r="AW41" s="93">
        <f>'1.3_RAW_Data_Orig_PostDC'!AW41</f>
        <v>0</v>
      </c>
      <c r="AX41" s="93">
        <f>'1.3_RAW_Data_Orig_PostDC'!AX41</f>
        <v>0</v>
      </c>
      <c r="AY41" s="93">
        <f>'1.3_RAW_Data_Orig_PostDC'!AY41</f>
        <v>0</v>
      </c>
      <c r="AZ41" s="93">
        <f>'1.3_RAW_Data_Orig_PostDC'!AZ41</f>
        <v>0</v>
      </c>
      <c r="BA41" s="92">
        <f>'1.3_RAW_Data_Orig_PostDC'!BA41</f>
        <v>0</v>
      </c>
    </row>
    <row r="42" spans="1:53" x14ac:dyDescent="0.3">
      <c r="A42" s="346" t="str">
        <f>A38</f>
        <v>275KV Network</v>
      </c>
      <c r="B42" s="169">
        <v>2</v>
      </c>
      <c r="C42" s="168" t="s">
        <v>43</v>
      </c>
      <c r="D42" s="103" t="s">
        <v>58</v>
      </c>
      <c r="E42" s="102" t="str">
        <f t="shared" si="0"/>
        <v>Low</v>
      </c>
      <c r="F42" s="101">
        <f>'1.3_RAW_Data_Orig_PostDC'!F42</f>
        <v>0</v>
      </c>
      <c r="G42" s="101">
        <f>'1.3_RAW_Data_Orig_PostDC'!G42</f>
        <v>0</v>
      </c>
      <c r="H42" s="101">
        <f>'1.3_RAW_Data_Orig_PostDC'!H42</f>
        <v>0</v>
      </c>
      <c r="I42" s="101">
        <f>'1.3_RAW_Data_Orig_PostDC'!I42</f>
        <v>0</v>
      </c>
      <c r="J42" s="101">
        <f>'1.3_RAW_Data_Orig_PostDC'!J42</f>
        <v>0</v>
      </c>
      <c r="K42" s="100">
        <f>'1.3_RAW_Data_Orig_PostDC'!K42</f>
        <v>0</v>
      </c>
      <c r="M42" s="101">
        <f>'1.3_RAW_Data_Orig_PostDC'!M42</f>
        <v>0</v>
      </c>
      <c r="N42" s="101">
        <f>'1.3_RAW_Data_Orig_PostDC'!N42</f>
        <v>0</v>
      </c>
      <c r="O42" s="101">
        <f>'1.3_RAW_Data_Orig_PostDC'!O42</f>
        <v>0</v>
      </c>
      <c r="P42" s="101">
        <f>'1.3_RAW_Data_Orig_PostDC'!P42</f>
        <v>0</v>
      </c>
      <c r="Q42" s="101">
        <f>'1.3_RAW_Data_Orig_PostDC'!Q42</f>
        <v>0</v>
      </c>
      <c r="R42" s="100">
        <f>'1.3_RAW_Data_Orig_PostDC'!R42</f>
        <v>0</v>
      </c>
      <c r="T42" s="101">
        <f>'1.3_RAW_Data_Orig_PostDC'!T42</f>
        <v>0</v>
      </c>
      <c r="U42" s="101">
        <f>'1.3_RAW_Data_Orig_PostDC'!U42</f>
        <v>0</v>
      </c>
      <c r="V42" s="101">
        <f>'1.3_RAW_Data_Orig_PostDC'!V42</f>
        <v>0</v>
      </c>
      <c r="W42" s="101">
        <f>'1.3_RAW_Data_Orig_PostDC'!W42</f>
        <v>0</v>
      </c>
      <c r="X42" s="101">
        <f>'1.3_RAW_Data_Orig_PostDC'!X42</f>
        <v>0</v>
      </c>
      <c r="Y42" s="100">
        <f>'1.3_RAW_Data_Orig_PostDC'!Y42</f>
        <v>0</v>
      </c>
      <c r="AA42" s="101">
        <f>'1.3_RAW_Data_Orig_PostDC'!AA42</f>
        <v>0</v>
      </c>
      <c r="AB42" s="101">
        <f>'1.3_RAW_Data_Orig_PostDC'!AB42</f>
        <v>0</v>
      </c>
      <c r="AC42" s="101">
        <f>'1.3_RAW_Data_Orig_PostDC'!AC42</f>
        <v>0</v>
      </c>
      <c r="AD42" s="101">
        <f>'1.3_RAW_Data_Orig_PostDC'!AD42</f>
        <v>0</v>
      </c>
      <c r="AE42" s="101">
        <f>'1.3_RAW_Data_Orig_PostDC'!AE42</f>
        <v>0</v>
      </c>
      <c r="AF42" s="100">
        <f>'1.3_RAW_Data_Orig_PostDC'!AF42</f>
        <v>0</v>
      </c>
      <c r="AG42" s="94"/>
      <c r="AH42" s="101">
        <f>'1.3_RAW_Data_Orig_PostDC'!AH42</f>
        <v>0</v>
      </c>
      <c r="AI42" s="101">
        <f>'1.3_RAW_Data_Orig_PostDC'!AI42</f>
        <v>0</v>
      </c>
      <c r="AJ42" s="101">
        <f>'1.3_RAW_Data_Orig_PostDC'!AJ42</f>
        <v>0</v>
      </c>
      <c r="AK42" s="101">
        <f>'1.3_RAW_Data_Orig_PostDC'!AK42</f>
        <v>0</v>
      </c>
      <c r="AL42" s="101">
        <f>'1.3_RAW_Data_Orig_PostDC'!AL42</f>
        <v>0</v>
      </c>
      <c r="AM42" s="100">
        <f>'1.3_RAW_Data_Orig_PostDC'!AM42</f>
        <v>0</v>
      </c>
      <c r="AN42" s="94"/>
      <c r="AO42" s="101">
        <f>'1.3_RAW_Data_Orig_PostDC'!AO42</f>
        <v>0</v>
      </c>
      <c r="AP42" s="101">
        <f>'1.3_RAW_Data_Orig_PostDC'!AP42</f>
        <v>0</v>
      </c>
      <c r="AQ42" s="101">
        <f>'1.3_RAW_Data_Orig_PostDC'!AQ42</f>
        <v>0</v>
      </c>
      <c r="AR42" s="101">
        <f>'1.3_RAW_Data_Orig_PostDC'!AR42</f>
        <v>0</v>
      </c>
      <c r="AS42" s="101">
        <f>'1.3_RAW_Data_Orig_PostDC'!AS42</f>
        <v>0</v>
      </c>
      <c r="AT42" s="100">
        <f>'1.3_RAW_Data_Orig_PostDC'!AT42</f>
        <v>0</v>
      </c>
      <c r="AU42" s="94"/>
      <c r="AV42" s="101">
        <f>'1.3_RAW_Data_Orig_PostDC'!AV42</f>
        <v>0</v>
      </c>
      <c r="AW42" s="101">
        <f>'1.3_RAW_Data_Orig_PostDC'!AW42</f>
        <v>0</v>
      </c>
      <c r="AX42" s="101">
        <f>'1.3_RAW_Data_Orig_PostDC'!AX42</f>
        <v>0</v>
      </c>
      <c r="AY42" s="101">
        <f>'1.3_RAW_Data_Orig_PostDC'!AY42</f>
        <v>0</v>
      </c>
      <c r="AZ42" s="101">
        <f>'1.3_RAW_Data_Orig_PostDC'!AZ42</f>
        <v>0</v>
      </c>
      <c r="BA42" s="100">
        <f>'1.3_RAW_Data_Orig_PostDC'!BA42</f>
        <v>0</v>
      </c>
    </row>
    <row r="43" spans="1:53" x14ac:dyDescent="0.3">
      <c r="A43" s="345"/>
      <c r="B43" s="23"/>
      <c r="C43" s="133"/>
      <c r="D43" s="31"/>
      <c r="E43" s="99" t="str">
        <f t="shared" si="0"/>
        <v>Medium</v>
      </c>
      <c r="F43" s="98">
        <f>'1.3_RAW_Data_Orig_PostDC'!F43</f>
        <v>37</v>
      </c>
      <c r="G43" s="98">
        <f>'1.3_RAW_Data_Orig_PostDC'!G43</f>
        <v>17</v>
      </c>
      <c r="H43" s="98">
        <f>'1.3_RAW_Data_Orig_PostDC'!H43</f>
        <v>0</v>
      </c>
      <c r="I43" s="98">
        <f>'1.3_RAW_Data_Orig_PostDC'!I43</f>
        <v>17</v>
      </c>
      <c r="J43" s="98">
        <f>'1.3_RAW_Data_Orig_PostDC'!J43</f>
        <v>2</v>
      </c>
      <c r="K43" s="97">
        <f>'1.3_RAW_Data_Orig_PostDC'!K43</f>
        <v>1</v>
      </c>
      <c r="M43" s="98">
        <f>'1.3_RAW_Data_Orig_PostDC'!M43</f>
        <v>37</v>
      </c>
      <c r="N43" s="98">
        <f>'1.3_RAW_Data_Orig_PostDC'!N43</f>
        <v>17</v>
      </c>
      <c r="O43" s="98">
        <f>'1.3_RAW_Data_Orig_PostDC'!O43</f>
        <v>1</v>
      </c>
      <c r="P43" s="98">
        <f>'1.3_RAW_Data_Orig_PostDC'!P43</f>
        <v>3</v>
      </c>
      <c r="Q43" s="98">
        <f>'1.3_RAW_Data_Orig_PostDC'!Q43</f>
        <v>9</v>
      </c>
      <c r="R43" s="97">
        <f>'1.3_RAW_Data_Orig_PostDC'!R43</f>
        <v>7</v>
      </c>
      <c r="T43" s="98">
        <f>'1.3_RAW_Data_Orig_PostDC'!T43</f>
        <v>37</v>
      </c>
      <c r="U43" s="98">
        <f>'1.3_RAW_Data_Orig_PostDC'!U43</f>
        <v>16</v>
      </c>
      <c r="V43" s="98">
        <f>'1.3_RAW_Data_Orig_PostDC'!V43</f>
        <v>1</v>
      </c>
      <c r="W43" s="98">
        <f>'1.3_RAW_Data_Orig_PostDC'!W43</f>
        <v>3</v>
      </c>
      <c r="X43" s="98">
        <f>'1.3_RAW_Data_Orig_PostDC'!X43</f>
        <v>9</v>
      </c>
      <c r="Y43" s="97">
        <f>'1.3_RAW_Data_Orig_PostDC'!Y43</f>
        <v>8</v>
      </c>
      <c r="AA43" s="98">
        <f>'1.3_RAW_Data_Orig_PostDC'!AA43</f>
        <v>1</v>
      </c>
      <c r="AB43" s="98">
        <f>'1.3_RAW_Data_Orig_PostDC'!AB43</f>
        <v>1</v>
      </c>
      <c r="AC43" s="98">
        <f>'1.3_RAW_Data_Orig_PostDC'!AC43</f>
        <v>0</v>
      </c>
      <c r="AD43" s="98">
        <f>'1.3_RAW_Data_Orig_PostDC'!AD43</f>
        <v>0</v>
      </c>
      <c r="AE43" s="98">
        <f>'1.3_RAW_Data_Orig_PostDC'!AE43</f>
        <v>0</v>
      </c>
      <c r="AF43" s="97">
        <f>'1.3_RAW_Data_Orig_PostDC'!AF43</f>
        <v>-1</v>
      </c>
      <c r="AG43" s="94"/>
      <c r="AH43" s="98">
        <f>'1.3_RAW_Data_Orig_PostDC'!AH43</f>
        <v>2</v>
      </c>
      <c r="AI43" s="98">
        <f>'1.3_RAW_Data_Orig_PostDC'!AI43</f>
        <v>1</v>
      </c>
      <c r="AJ43" s="98">
        <f>'1.3_RAW_Data_Orig_PostDC'!AJ43</f>
        <v>0</v>
      </c>
      <c r="AK43" s="98">
        <f>'1.3_RAW_Data_Orig_PostDC'!AK43</f>
        <v>0</v>
      </c>
      <c r="AL43" s="98">
        <f>'1.3_RAW_Data_Orig_PostDC'!AL43</f>
        <v>0</v>
      </c>
      <c r="AM43" s="97">
        <f>'1.3_RAW_Data_Orig_PostDC'!AM43</f>
        <v>-1</v>
      </c>
      <c r="AN43" s="94"/>
      <c r="AO43" s="98">
        <f>'1.3_RAW_Data_Orig_PostDC'!AO43</f>
        <v>0</v>
      </c>
      <c r="AP43" s="98">
        <f>'1.3_RAW_Data_Orig_PostDC'!AP43</f>
        <v>0</v>
      </c>
      <c r="AQ43" s="98">
        <f>'1.3_RAW_Data_Orig_PostDC'!AQ43</f>
        <v>0</v>
      </c>
      <c r="AR43" s="98">
        <f>'1.3_RAW_Data_Orig_PostDC'!AR43</f>
        <v>0</v>
      </c>
      <c r="AS43" s="98">
        <f>'1.3_RAW_Data_Orig_PostDC'!AS43</f>
        <v>0</v>
      </c>
      <c r="AT43" s="97">
        <f>'1.3_RAW_Data_Orig_PostDC'!AT43</f>
        <v>0</v>
      </c>
      <c r="AU43" s="94"/>
      <c r="AV43" s="98">
        <f>'1.3_RAW_Data_Orig_PostDC'!AV43</f>
        <v>0</v>
      </c>
      <c r="AW43" s="98">
        <f>'1.3_RAW_Data_Orig_PostDC'!AW43</f>
        <v>0</v>
      </c>
      <c r="AX43" s="98">
        <f>'1.3_RAW_Data_Orig_PostDC'!AX43</f>
        <v>0</v>
      </c>
      <c r="AY43" s="98">
        <f>'1.3_RAW_Data_Orig_PostDC'!AY43</f>
        <v>0</v>
      </c>
      <c r="AZ43" s="98">
        <f>'1.3_RAW_Data_Orig_PostDC'!AZ43</f>
        <v>0</v>
      </c>
      <c r="BA43" s="97">
        <f>'1.3_RAW_Data_Orig_PostDC'!BA43</f>
        <v>0</v>
      </c>
    </row>
    <row r="44" spans="1:53" x14ac:dyDescent="0.3">
      <c r="A44" s="345"/>
      <c r="B44" s="23"/>
      <c r="C44" s="133"/>
      <c r="D44" s="31"/>
      <c r="E44" s="99" t="str">
        <f t="shared" si="0"/>
        <v>High</v>
      </c>
      <c r="F44" s="98">
        <f>'1.3_RAW_Data_Orig_PostDC'!F44</f>
        <v>55</v>
      </c>
      <c r="G44" s="98">
        <f>'1.3_RAW_Data_Orig_PostDC'!G44</f>
        <v>14</v>
      </c>
      <c r="H44" s="98">
        <f>'1.3_RAW_Data_Orig_PostDC'!H44</f>
        <v>8</v>
      </c>
      <c r="I44" s="98">
        <f>'1.3_RAW_Data_Orig_PostDC'!I44</f>
        <v>26</v>
      </c>
      <c r="J44" s="98">
        <f>'1.3_RAW_Data_Orig_PostDC'!J44</f>
        <v>5</v>
      </c>
      <c r="K44" s="97">
        <f>'1.3_RAW_Data_Orig_PostDC'!K44</f>
        <v>2</v>
      </c>
      <c r="M44" s="98">
        <f>'1.3_RAW_Data_Orig_PostDC'!M44</f>
        <v>55</v>
      </c>
      <c r="N44" s="98">
        <f>'1.3_RAW_Data_Orig_PostDC'!N44</f>
        <v>20</v>
      </c>
      <c r="O44" s="98">
        <f>'1.3_RAW_Data_Orig_PostDC'!O44</f>
        <v>6</v>
      </c>
      <c r="P44" s="98">
        <f>'1.3_RAW_Data_Orig_PostDC'!P44</f>
        <v>10</v>
      </c>
      <c r="Q44" s="98">
        <f>'1.3_RAW_Data_Orig_PostDC'!Q44</f>
        <v>11</v>
      </c>
      <c r="R44" s="97">
        <f>'1.3_RAW_Data_Orig_PostDC'!R44</f>
        <v>8</v>
      </c>
      <c r="T44" s="98">
        <f>'1.3_RAW_Data_Orig_PostDC'!T44</f>
        <v>55</v>
      </c>
      <c r="U44" s="98">
        <f>'1.3_RAW_Data_Orig_PostDC'!U44</f>
        <v>14</v>
      </c>
      <c r="V44" s="98">
        <f>'1.3_RAW_Data_Orig_PostDC'!V44</f>
        <v>6</v>
      </c>
      <c r="W44" s="98">
        <f>'1.3_RAW_Data_Orig_PostDC'!W44</f>
        <v>10</v>
      </c>
      <c r="X44" s="98">
        <f>'1.3_RAW_Data_Orig_PostDC'!X44</f>
        <v>11</v>
      </c>
      <c r="Y44" s="97">
        <f>'1.3_RAW_Data_Orig_PostDC'!Y44</f>
        <v>14</v>
      </c>
      <c r="AA44" s="98">
        <f>'1.3_RAW_Data_Orig_PostDC'!AA44</f>
        <v>6</v>
      </c>
      <c r="AB44" s="98">
        <f>'1.3_RAW_Data_Orig_PostDC'!AB44</f>
        <v>6</v>
      </c>
      <c r="AC44" s="98">
        <f>'1.3_RAW_Data_Orig_PostDC'!AC44</f>
        <v>0</v>
      </c>
      <c r="AD44" s="98">
        <f>'1.3_RAW_Data_Orig_PostDC'!AD44</f>
        <v>0</v>
      </c>
      <c r="AE44" s="98">
        <f>'1.3_RAW_Data_Orig_PostDC'!AE44</f>
        <v>0</v>
      </c>
      <c r="AF44" s="97">
        <f>'1.3_RAW_Data_Orig_PostDC'!AF44</f>
        <v>-6</v>
      </c>
      <c r="AG44" s="94"/>
      <c r="AH44" s="98">
        <f>'1.3_RAW_Data_Orig_PostDC'!AH44</f>
        <v>12</v>
      </c>
      <c r="AI44" s="98">
        <f>'1.3_RAW_Data_Orig_PostDC'!AI44</f>
        <v>6</v>
      </c>
      <c r="AJ44" s="98">
        <f>'1.3_RAW_Data_Orig_PostDC'!AJ44</f>
        <v>0</v>
      </c>
      <c r="AK44" s="98">
        <f>'1.3_RAW_Data_Orig_PostDC'!AK44</f>
        <v>0</v>
      </c>
      <c r="AL44" s="98">
        <f>'1.3_RAW_Data_Orig_PostDC'!AL44</f>
        <v>0</v>
      </c>
      <c r="AM44" s="97">
        <f>'1.3_RAW_Data_Orig_PostDC'!AM44</f>
        <v>-6</v>
      </c>
      <c r="AN44" s="94"/>
      <c r="AO44" s="98">
        <f>'1.3_RAW_Data_Orig_PostDC'!AO44</f>
        <v>0</v>
      </c>
      <c r="AP44" s="98">
        <f>'1.3_RAW_Data_Orig_PostDC'!AP44</f>
        <v>0</v>
      </c>
      <c r="AQ44" s="98">
        <f>'1.3_RAW_Data_Orig_PostDC'!AQ44</f>
        <v>0</v>
      </c>
      <c r="AR44" s="98">
        <f>'1.3_RAW_Data_Orig_PostDC'!AR44</f>
        <v>0</v>
      </c>
      <c r="AS44" s="98">
        <f>'1.3_RAW_Data_Orig_PostDC'!AS44</f>
        <v>0</v>
      </c>
      <c r="AT44" s="97">
        <f>'1.3_RAW_Data_Orig_PostDC'!AT44</f>
        <v>0</v>
      </c>
      <c r="AU44" s="94"/>
      <c r="AV44" s="98">
        <f>'1.3_RAW_Data_Orig_PostDC'!AV44</f>
        <v>0</v>
      </c>
      <c r="AW44" s="98">
        <f>'1.3_RAW_Data_Orig_PostDC'!AW44</f>
        <v>0</v>
      </c>
      <c r="AX44" s="98">
        <f>'1.3_RAW_Data_Orig_PostDC'!AX44</f>
        <v>0</v>
      </c>
      <c r="AY44" s="98">
        <f>'1.3_RAW_Data_Orig_PostDC'!AY44</f>
        <v>0</v>
      </c>
      <c r="AZ44" s="98">
        <f>'1.3_RAW_Data_Orig_PostDC'!AZ44</f>
        <v>0</v>
      </c>
      <c r="BA44" s="97">
        <f>'1.3_RAW_Data_Orig_PostDC'!BA44</f>
        <v>0</v>
      </c>
    </row>
    <row r="45" spans="1:53" ht="12.75" thickBot="1" x14ac:dyDescent="0.35">
      <c r="A45" s="345"/>
      <c r="B45" s="171"/>
      <c r="C45" s="170"/>
      <c r="D45" s="96"/>
      <c r="E45" s="95" t="str">
        <f t="shared" si="0"/>
        <v>Very high</v>
      </c>
      <c r="F45" s="93">
        <f>'1.3_RAW_Data_Orig_PostDC'!F45</f>
        <v>0</v>
      </c>
      <c r="G45" s="93">
        <f>'1.3_RAW_Data_Orig_PostDC'!G45</f>
        <v>0</v>
      </c>
      <c r="H45" s="93">
        <f>'1.3_RAW_Data_Orig_PostDC'!H45</f>
        <v>0</v>
      </c>
      <c r="I45" s="93">
        <f>'1.3_RAW_Data_Orig_PostDC'!I45</f>
        <v>0</v>
      </c>
      <c r="J45" s="93">
        <f>'1.3_RAW_Data_Orig_PostDC'!J45</f>
        <v>0</v>
      </c>
      <c r="K45" s="92">
        <f>'1.3_RAW_Data_Orig_PostDC'!K45</f>
        <v>0</v>
      </c>
      <c r="M45" s="93">
        <f>'1.3_RAW_Data_Orig_PostDC'!M45</f>
        <v>0</v>
      </c>
      <c r="N45" s="93">
        <f>'1.3_RAW_Data_Orig_PostDC'!N45</f>
        <v>0</v>
      </c>
      <c r="O45" s="93">
        <f>'1.3_RAW_Data_Orig_PostDC'!O45</f>
        <v>0</v>
      </c>
      <c r="P45" s="93">
        <f>'1.3_RAW_Data_Orig_PostDC'!P45</f>
        <v>0</v>
      </c>
      <c r="Q45" s="93">
        <f>'1.3_RAW_Data_Orig_PostDC'!Q45</f>
        <v>0</v>
      </c>
      <c r="R45" s="92">
        <f>'1.3_RAW_Data_Orig_PostDC'!R45</f>
        <v>0</v>
      </c>
      <c r="T45" s="93">
        <f>'1.3_RAW_Data_Orig_PostDC'!T45</f>
        <v>0</v>
      </c>
      <c r="U45" s="93">
        <f>'1.3_RAW_Data_Orig_PostDC'!U45</f>
        <v>0</v>
      </c>
      <c r="V45" s="93">
        <f>'1.3_RAW_Data_Orig_PostDC'!V45</f>
        <v>0</v>
      </c>
      <c r="W45" s="93">
        <f>'1.3_RAW_Data_Orig_PostDC'!W45</f>
        <v>0</v>
      </c>
      <c r="X45" s="93">
        <f>'1.3_RAW_Data_Orig_PostDC'!X45</f>
        <v>0</v>
      </c>
      <c r="Y45" s="92">
        <f>'1.3_RAW_Data_Orig_PostDC'!Y45</f>
        <v>0</v>
      </c>
      <c r="AA45" s="93">
        <f>'1.3_RAW_Data_Orig_PostDC'!AA45</f>
        <v>0</v>
      </c>
      <c r="AB45" s="93">
        <f>'1.3_RAW_Data_Orig_PostDC'!AB45</f>
        <v>0</v>
      </c>
      <c r="AC45" s="93">
        <f>'1.3_RAW_Data_Orig_PostDC'!AC45</f>
        <v>0</v>
      </c>
      <c r="AD45" s="93">
        <f>'1.3_RAW_Data_Orig_PostDC'!AD45</f>
        <v>0</v>
      </c>
      <c r="AE45" s="93">
        <f>'1.3_RAW_Data_Orig_PostDC'!AE45</f>
        <v>0</v>
      </c>
      <c r="AF45" s="92">
        <f>'1.3_RAW_Data_Orig_PostDC'!AF45</f>
        <v>0</v>
      </c>
      <c r="AG45" s="94"/>
      <c r="AH45" s="93">
        <f>'1.3_RAW_Data_Orig_PostDC'!AH45</f>
        <v>0</v>
      </c>
      <c r="AI45" s="93">
        <f>'1.3_RAW_Data_Orig_PostDC'!AI45</f>
        <v>0</v>
      </c>
      <c r="AJ45" s="93">
        <f>'1.3_RAW_Data_Orig_PostDC'!AJ45</f>
        <v>0</v>
      </c>
      <c r="AK45" s="93">
        <f>'1.3_RAW_Data_Orig_PostDC'!AK45</f>
        <v>0</v>
      </c>
      <c r="AL45" s="93">
        <f>'1.3_RAW_Data_Orig_PostDC'!AL45</f>
        <v>0</v>
      </c>
      <c r="AM45" s="92">
        <f>'1.3_RAW_Data_Orig_PostDC'!AM45</f>
        <v>0</v>
      </c>
      <c r="AN45" s="94"/>
      <c r="AO45" s="93">
        <f>'1.3_RAW_Data_Orig_PostDC'!AO45</f>
        <v>0</v>
      </c>
      <c r="AP45" s="93">
        <f>'1.3_RAW_Data_Orig_PostDC'!AP45</f>
        <v>0</v>
      </c>
      <c r="AQ45" s="93">
        <f>'1.3_RAW_Data_Orig_PostDC'!AQ45</f>
        <v>0</v>
      </c>
      <c r="AR45" s="93">
        <f>'1.3_RAW_Data_Orig_PostDC'!AR45</f>
        <v>0</v>
      </c>
      <c r="AS45" s="93">
        <f>'1.3_RAW_Data_Orig_PostDC'!AS45</f>
        <v>0</v>
      </c>
      <c r="AT45" s="92">
        <f>'1.3_RAW_Data_Orig_PostDC'!AT45</f>
        <v>0</v>
      </c>
      <c r="AU45" s="94"/>
      <c r="AV45" s="93">
        <f>'1.3_RAW_Data_Orig_PostDC'!AV45</f>
        <v>0</v>
      </c>
      <c r="AW45" s="93">
        <f>'1.3_RAW_Data_Orig_PostDC'!AW45</f>
        <v>0</v>
      </c>
      <c r="AX45" s="93">
        <f>'1.3_RAW_Data_Orig_PostDC'!AX45</f>
        <v>0</v>
      </c>
      <c r="AY45" s="93">
        <f>'1.3_RAW_Data_Orig_PostDC'!AY45</f>
        <v>0</v>
      </c>
      <c r="AZ45" s="93">
        <f>'1.3_RAW_Data_Orig_PostDC'!AZ45</f>
        <v>0</v>
      </c>
      <c r="BA45" s="92">
        <f>'1.3_RAW_Data_Orig_PostDC'!BA45</f>
        <v>0</v>
      </c>
    </row>
    <row r="46" spans="1:53" x14ac:dyDescent="0.3">
      <c r="A46" s="346" t="str">
        <f>A42</f>
        <v>275KV Network</v>
      </c>
      <c r="B46" s="169">
        <v>3</v>
      </c>
      <c r="C46" s="168" t="s">
        <v>44</v>
      </c>
      <c r="D46" s="103" t="s">
        <v>58</v>
      </c>
      <c r="E46" s="102" t="str">
        <f t="shared" ref="E46:E77" si="1">E42</f>
        <v>Low</v>
      </c>
      <c r="F46" s="101">
        <f>'1.3_RAW_Data_Orig_PostDC'!F46</f>
        <v>0</v>
      </c>
      <c r="G46" s="101">
        <f>'1.3_RAW_Data_Orig_PostDC'!G46</f>
        <v>0</v>
      </c>
      <c r="H46" s="101">
        <f>'1.3_RAW_Data_Orig_PostDC'!H46</f>
        <v>0</v>
      </c>
      <c r="I46" s="101">
        <f>'1.3_RAW_Data_Orig_PostDC'!I46</f>
        <v>0</v>
      </c>
      <c r="J46" s="101">
        <f>'1.3_RAW_Data_Orig_PostDC'!J46</f>
        <v>0</v>
      </c>
      <c r="K46" s="100">
        <f>'1.3_RAW_Data_Orig_PostDC'!K46</f>
        <v>0</v>
      </c>
      <c r="M46" s="101">
        <f>'1.3_RAW_Data_Orig_PostDC'!M46</f>
        <v>0</v>
      </c>
      <c r="N46" s="101">
        <f>'1.3_RAW_Data_Orig_PostDC'!N46</f>
        <v>0</v>
      </c>
      <c r="O46" s="101">
        <f>'1.3_RAW_Data_Orig_PostDC'!O46</f>
        <v>0</v>
      </c>
      <c r="P46" s="101">
        <f>'1.3_RAW_Data_Orig_PostDC'!P46</f>
        <v>0</v>
      </c>
      <c r="Q46" s="101">
        <f>'1.3_RAW_Data_Orig_PostDC'!Q46</f>
        <v>0</v>
      </c>
      <c r="R46" s="100">
        <f>'1.3_RAW_Data_Orig_PostDC'!R46</f>
        <v>0</v>
      </c>
      <c r="T46" s="101">
        <f>'1.3_RAW_Data_Orig_PostDC'!T46</f>
        <v>0</v>
      </c>
      <c r="U46" s="101">
        <f>'1.3_RAW_Data_Orig_PostDC'!U46</f>
        <v>0</v>
      </c>
      <c r="V46" s="101">
        <f>'1.3_RAW_Data_Orig_PostDC'!V46</f>
        <v>0</v>
      </c>
      <c r="W46" s="101">
        <f>'1.3_RAW_Data_Orig_PostDC'!W46</f>
        <v>0</v>
      </c>
      <c r="X46" s="101">
        <f>'1.3_RAW_Data_Orig_PostDC'!X46</f>
        <v>0</v>
      </c>
      <c r="Y46" s="100">
        <f>'1.3_RAW_Data_Orig_PostDC'!Y46</f>
        <v>0</v>
      </c>
      <c r="AA46" s="101">
        <f>'1.3_RAW_Data_Orig_PostDC'!AA46</f>
        <v>0</v>
      </c>
      <c r="AB46" s="101">
        <f>'1.3_RAW_Data_Orig_PostDC'!AB46</f>
        <v>0</v>
      </c>
      <c r="AC46" s="101">
        <f>'1.3_RAW_Data_Orig_PostDC'!AC46</f>
        <v>0</v>
      </c>
      <c r="AD46" s="101">
        <f>'1.3_RAW_Data_Orig_PostDC'!AD46</f>
        <v>0</v>
      </c>
      <c r="AE46" s="101">
        <f>'1.3_RAW_Data_Orig_PostDC'!AE46</f>
        <v>0</v>
      </c>
      <c r="AF46" s="100">
        <f>'1.3_RAW_Data_Orig_PostDC'!AF46</f>
        <v>0</v>
      </c>
      <c r="AG46" s="94"/>
      <c r="AH46" s="101">
        <f>'1.3_RAW_Data_Orig_PostDC'!AH46</f>
        <v>0</v>
      </c>
      <c r="AI46" s="101">
        <f>'1.3_RAW_Data_Orig_PostDC'!AI46</f>
        <v>0</v>
      </c>
      <c r="AJ46" s="101">
        <f>'1.3_RAW_Data_Orig_PostDC'!AJ46</f>
        <v>0</v>
      </c>
      <c r="AK46" s="101">
        <f>'1.3_RAW_Data_Orig_PostDC'!AK46</f>
        <v>0</v>
      </c>
      <c r="AL46" s="101">
        <f>'1.3_RAW_Data_Orig_PostDC'!AL46</f>
        <v>0</v>
      </c>
      <c r="AM46" s="100">
        <f>'1.3_RAW_Data_Orig_PostDC'!AM46</f>
        <v>0</v>
      </c>
      <c r="AN46" s="94"/>
      <c r="AO46" s="101">
        <f>'1.3_RAW_Data_Orig_PostDC'!AO46</f>
        <v>0</v>
      </c>
      <c r="AP46" s="101">
        <f>'1.3_RAW_Data_Orig_PostDC'!AP46</f>
        <v>0</v>
      </c>
      <c r="AQ46" s="101">
        <f>'1.3_RAW_Data_Orig_PostDC'!AQ46</f>
        <v>0</v>
      </c>
      <c r="AR46" s="101">
        <f>'1.3_RAW_Data_Orig_PostDC'!AR46</f>
        <v>0</v>
      </c>
      <c r="AS46" s="101">
        <f>'1.3_RAW_Data_Orig_PostDC'!AS46</f>
        <v>0</v>
      </c>
      <c r="AT46" s="100">
        <f>'1.3_RAW_Data_Orig_PostDC'!AT46</f>
        <v>0</v>
      </c>
      <c r="AU46" s="94"/>
      <c r="AV46" s="101">
        <f>'1.3_RAW_Data_Orig_PostDC'!AV46</f>
        <v>0</v>
      </c>
      <c r="AW46" s="101">
        <f>'1.3_RAW_Data_Orig_PostDC'!AW46</f>
        <v>0</v>
      </c>
      <c r="AX46" s="101">
        <f>'1.3_RAW_Data_Orig_PostDC'!AX46</f>
        <v>0</v>
      </c>
      <c r="AY46" s="101">
        <f>'1.3_RAW_Data_Orig_PostDC'!AY46</f>
        <v>0</v>
      </c>
      <c r="AZ46" s="101">
        <f>'1.3_RAW_Data_Orig_PostDC'!AZ46</f>
        <v>0</v>
      </c>
      <c r="BA46" s="100">
        <f>'1.3_RAW_Data_Orig_PostDC'!BA46</f>
        <v>0</v>
      </c>
    </row>
    <row r="47" spans="1:53" x14ac:dyDescent="0.3">
      <c r="A47" s="345"/>
      <c r="B47" s="23"/>
      <c r="C47" s="133"/>
      <c r="D47" s="31"/>
      <c r="E47" s="99" t="str">
        <f t="shared" si="1"/>
        <v>Medium</v>
      </c>
      <c r="F47" s="98">
        <f>'1.3_RAW_Data_Orig_PostDC'!F47</f>
        <v>3</v>
      </c>
      <c r="G47" s="98">
        <f>'1.3_RAW_Data_Orig_PostDC'!G47</f>
        <v>0</v>
      </c>
      <c r="H47" s="98">
        <f>'1.3_RAW_Data_Orig_PostDC'!H47</f>
        <v>0</v>
      </c>
      <c r="I47" s="98">
        <f>'1.3_RAW_Data_Orig_PostDC'!I47</f>
        <v>2</v>
      </c>
      <c r="J47" s="98">
        <f>'1.3_RAW_Data_Orig_PostDC'!J47</f>
        <v>1</v>
      </c>
      <c r="K47" s="97">
        <f>'1.3_RAW_Data_Orig_PostDC'!K47</f>
        <v>0</v>
      </c>
      <c r="M47" s="98">
        <f>'1.3_RAW_Data_Orig_PostDC'!M47</f>
        <v>3</v>
      </c>
      <c r="N47" s="98">
        <f>'1.3_RAW_Data_Orig_PostDC'!N47</f>
        <v>2</v>
      </c>
      <c r="O47" s="98">
        <f>'1.3_RAW_Data_Orig_PostDC'!O47</f>
        <v>0</v>
      </c>
      <c r="P47" s="98">
        <f>'1.3_RAW_Data_Orig_PostDC'!P47</f>
        <v>1</v>
      </c>
      <c r="Q47" s="98">
        <f>'1.3_RAW_Data_Orig_PostDC'!Q47</f>
        <v>0</v>
      </c>
      <c r="R47" s="97">
        <f>'1.3_RAW_Data_Orig_PostDC'!R47</f>
        <v>0</v>
      </c>
      <c r="T47" s="98">
        <f>'1.3_RAW_Data_Orig_PostDC'!T47</f>
        <v>3</v>
      </c>
      <c r="U47" s="98">
        <f>'1.3_RAW_Data_Orig_PostDC'!U47</f>
        <v>0</v>
      </c>
      <c r="V47" s="98">
        <f>'1.3_RAW_Data_Orig_PostDC'!V47</f>
        <v>0</v>
      </c>
      <c r="W47" s="98">
        <f>'1.3_RAW_Data_Orig_PostDC'!W47</f>
        <v>1</v>
      </c>
      <c r="X47" s="98">
        <f>'1.3_RAW_Data_Orig_PostDC'!X47</f>
        <v>0</v>
      </c>
      <c r="Y47" s="97">
        <f>'1.3_RAW_Data_Orig_PostDC'!Y47</f>
        <v>2</v>
      </c>
      <c r="AA47" s="98">
        <f>'1.3_RAW_Data_Orig_PostDC'!AA47</f>
        <v>2</v>
      </c>
      <c r="AB47" s="98">
        <f>'1.3_RAW_Data_Orig_PostDC'!AB47</f>
        <v>2</v>
      </c>
      <c r="AC47" s="98">
        <f>'1.3_RAW_Data_Orig_PostDC'!AC47</f>
        <v>0</v>
      </c>
      <c r="AD47" s="98">
        <f>'1.3_RAW_Data_Orig_PostDC'!AD47</f>
        <v>0</v>
      </c>
      <c r="AE47" s="98">
        <f>'1.3_RAW_Data_Orig_PostDC'!AE47</f>
        <v>0</v>
      </c>
      <c r="AF47" s="97">
        <f>'1.3_RAW_Data_Orig_PostDC'!AF47</f>
        <v>-2</v>
      </c>
      <c r="AG47" s="94"/>
      <c r="AH47" s="98">
        <f>'1.3_RAW_Data_Orig_PostDC'!AH47</f>
        <v>4</v>
      </c>
      <c r="AI47" s="98">
        <f>'1.3_RAW_Data_Orig_PostDC'!AI47</f>
        <v>2</v>
      </c>
      <c r="AJ47" s="98">
        <f>'1.3_RAW_Data_Orig_PostDC'!AJ47</f>
        <v>0</v>
      </c>
      <c r="AK47" s="98">
        <f>'1.3_RAW_Data_Orig_PostDC'!AK47</f>
        <v>0</v>
      </c>
      <c r="AL47" s="98">
        <f>'1.3_RAW_Data_Orig_PostDC'!AL47</f>
        <v>0</v>
      </c>
      <c r="AM47" s="97">
        <f>'1.3_RAW_Data_Orig_PostDC'!AM47</f>
        <v>-2</v>
      </c>
      <c r="AN47" s="94"/>
      <c r="AO47" s="98">
        <f>'1.3_RAW_Data_Orig_PostDC'!AO47</f>
        <v>0</v>
      </c>
      <c r="AP47" s="98">
        <f>'1.3_RAW_Data_Orig_PostDC'!AP47</f>
        <v>0</v>
      </c>
      <c r="AQ47" s="98">
        <f>'1.3_RAW_Data_Orig_PostDC'!AQ47</f>
        <v>0</v>
      </c>
      <c r="AR47" s="98">
        <f>'1.3_RAW_Data_Orig_PostDC'!AR47</f>
        <v>0</v>
      </c>
      <c r="AS47" s="98">
        <f>'1.3_RAW_Data_Orig_PostDC'!AS47</f>
        <v>0</v>
      </c>
      <c r="AT47" s="97">
        <f>'1.3_RAW_Data_Orig_PostDC'!AT47</f>
        <v>0</v>
      </c>
      <c r="AU47" s="94"/>
      <c r="AV47" s="98">
        <f>'1.3_RAW_Data_Orig_PostDC'!AV47</f>
        <v>0</v>
      </c>
      <c r="AW47" s="98">
        <f>'1.3_RAW_Data_Orig_PostDC'!AW47</f>
        <v>0</v>
      </c>
      <c r="AX47" s="98">
        <f>'1.3_RAW_Data_Orig_PostDC'!AX47</f>
        <v>0</v>
      </c>
      <c r="AY47" s="98">
        <f>'1.3_RAW_Data_Orig_PostDC'!AY47</f>
        <v>0</v>
      </c>
      <c r="AZ47" s="98">
        <f>'1.3_RAW_Data_Orig_PostDC'!AZ47</f>
        <v>0</v>
      </c>
      <c r="BA47" s="97">
        <f>'1.3_RAW_Data_Orig_PostDC'!BA47</f>
        <v>0</v>
      </c>
    </row>
    <row r="48" spans="1:53" x14ac:dyDescent="0.3">
      <c r="A48" s="345"/>
      <c r="B48" s="23"/>
      <c r="C48" s="133"/>
      <c r="D48" s="31"/>
      <c r="E48" s="99" t="str">
        <f t="shared" si="1"/>
        <v>High</v>
      </c>
      <c r="F48" s="98">
        <f>'1.3_RAW_Data_Orig_PostDC'!F48</f>
        <v>11</v>
      </c>
      <c r="G48" s="98">
        <f>'1.3_RAW_Data_Orig_PostDC'!G48</f>
        <v>0</v>
      </c>
      <c r="H48" s="98">
        <f>'1.3_RAW_Data_Orig_PostDC'!H48</f>
        <v>0</v>
      </c>
      <c r="I48" s="98">
        <f>'1.3_RAW_Data_Orig_PostDC'!I48</f>
        <v>2</v>
      </c>
      <c r="J48" s="98">
        <f>'1.3_RAW_Data_Orig_PostDC'!J48</f>
        <v>9</v>
      </c>
      <c r="K48" s="97">
        <f>'1.3_RAW_Data_Orig_PostDC'!K48</f>
        <v>0</v>
      </c>
      <c r="M48" s="98">
        <f>'1.3_RAW_Data_Orig_PostDC'!M48</f>
        <v>11</v>
      </c>
      <c r="N48" s="98">
        <f>'1.3_RAW_Data_Orig_PostDC'!N48</f>
        <v>6</v>
      </c>
      <c r="O48" s="98">
        <f>'1.3_RAW_Data_Orig_PostDC'!O48</f>
        <v>0</v>
      </c>
      <c r="P48" s="98">
        <f>'1.3_RAW_Data_Orig_PostDC'!P48</f>
        <v>0</v>
      </c>
      <c r="Q48" s="98">
        <f>'1.3_RAW_Data_Orig_PostDC'!Q48</f>
        <v>0</v>
      </c>
      <c r="R48" s="97">
        <f>'1.3_RAW_Data_Orig_PostDC'!R48</f>
        <v>5</v>
      </c>
      <c r="T48" s="98">
        <f>'1.3_RAW_Data_Orig_PostDC'!T48</f>
        <v>11</v>
      </c>
      <c r="U48" s="98">
        <f>'1.3_RAW_Data_Orig_PostDC'!U48</f>
        <v>0</v>
      </c>
      <c r="V48" s="98">
        <f>'1.3_RAW_Data_Orig_PostDC'!V48</f>
        <v>0</v>
      </c>
      <c r="W48" s="98">
        <f>'1.3_RAW_Data_Orig_PostDC'!W48</f>
        <v>0</v>
      </c>
      <c r="X48" s="98">
        <f>'1.3_RAW_Data_Orig_PostDC'!X48</f>
        <v>0</v>
      </c>
      <c r="Y48" s="97">
        <f>'1.3_RAW_Data_Orig_PostDC'!Y48</f>
        <v>11</v>
      </c>
      <c r="AA48" s="98">
        <f>'1.3_RAW_Data_Orig_PostDC'!AA48</f>
        <v>6</v>
      </c>
      <c r="AB48" s="98">
        <f>'1.3_RAW_Data_Orig_PostDC'!AB48</f>
        <v>6</v>
      </c>
      <c r="AC48" s="98">
        <f>'1.3_RAW_Data_Orig_PostDC'!AC48</f>
        <v>0</v>
      </c>
      <c r="AD48" s="98">
        <f>'1.3_RAW_Data_Orig_PostDC'!AD48</f>
        <v>0</v>
      </c>
      <c r="AE48" s="98">
        <f>'1.3_RAW_Data_Orig_PostDC'!AE48</f>
        <v>0</v>
      </c>
      <c r="AF48" s="97">
        <f>'1.3_RAW_Data_Orig_PostDC'!AF48</f>
        <v>-6</v>
      </c>
      <c r="AG48" s="94"/>
      <c r="AH48" s="98">
        <f>'1.3_RAW_Data_Orig_PostDC'!AH48</f>
        <v>12</v>
      </c>
      <c r="AI48" s="98">
        <f>'1.3_RAW_Data_Orig_PostDC'!AI48</f>
        <v>6</v>
      </c>
      <c r="AJ48" s="98">
        <f>'1.3_RAW_Data_Orig_PostDC'!AJ48</f>
        <v>0</v>
      </c>
      <c r="AK48" s="98">
        <f>'1.3_RAW_Data_Orig_PostDC'!AK48</f>
        <v>0</v>
      </c>
      <c r="AL48" s="98">
        <f>'1.3_RAW_Data_Orig_PostDC'!AL48</f>
        <v>0</v>
      </c>
      <c r="AM48" s="97">
        <f>'1.3_RAW_Data_Orig_PostDC'!AM48</f>
        <v>-6</v>
      </c>
      <c r="AN48" s="94"/>
      <c r="AO48" s="98">
        <f>'1.3_RAW_Data_Orig_PostDC'!AO48</f>
        <v>0</v>
      </c>
      <c r="AP48" s="98">
        <f>'1.3_RAW_Data_Orig_PostDC'!AP48</f>
        <v>0</v>
      </c>
      <c r="AQ48" s="98">
        <f>'1.3_RAW_Data_Orig_PostDC'!AQ48</f>
        <v>0</v>
      </c>
      <c r="AR48" s="98">
        <f>'1.3_RAW_Data_Orig_PostDC'!AR48</f>
        <v>0</v>
      </c>
      <c r="AS48" s="98">
        <f>'1.3_RAW_Data_Orig_PostDC'!AS48</f>
        <v>0</v>
      </c>
      <c r="AT48" s="97">
        <f>'1.3_RAW_Data_Orig_PostDC'!AT48</f>
        <v>0</v>
      </c>
      <c r="AU48" s="94"/>
      <c r="AV48" s="98">
        <f>'1.3_RAW_Data_Orig_PostDC'!AV48</f>
        <v>0</v>
      </c>
      <c r="AW48" s="98">
        <f>'1.3_RAW_Data_Orig_PostDC'!AW48</f>
        <v>0</v>
      </c>
      <c r="AX48" s="98">
        <f>'1.3_RAW_Data_Orig_PostDC'!AX48</f>
        <v>0</v>
      </c>
      <c r="AY48" s="98">
        <f>'1.3_RAW_Data_Orig_PostDC'!AY48</f>
        <v>0</v>
      </c>
      <c r="AZ48" s="98">
        <f>'1.3_RAW_Data_Orig_PostDC'!AZ48</f>
        <v>0</v>
      </c>
      <c r="BA48" s="97">
        <f>'1.3_RAW_Data_Orig_PostDC'!BA48</f>
        <v>0</v>
      </c>
    </row>
    <row r="49" spans="1:53" ht="12.75" thickBot="1" x14ac:dyDescent="0.35">
      <c r="A49" s="345"/>
      <c r="B49" s="171"/>
      <c r="C49" s="170"/>
      <c r="D49" s="96"/>
      <c r="E49" s="95" t="str">
        <f t="shared" si="1"/>
        <v>Very high</v>
      </c>
      <c r="F49" s="93">
        <f>'1.3_RAW_Data_Orig_PostDC'!F49</f>
        <v>0</v>
      </c>
      <c r="G49" s="93">
        <f>'1.3_RAW_Data_Orig_PostDC'!G49</f>
        <v>0</v>
      </c>
      <c r="H49" s="93">
        <f>'1.3_RAW_Data_Orig_PostDC'!H49</f>
        <v>0</v>
      </c>
      <c r="I49" s="93">
        <f>'1.3_RAW_Data_Orig_PostDC'!I49</f>
        <v>0</v>
      </c>
      <c r="J49" s="93">
        <f>'1.3_RAW_Data_Orig_PostDC'!J49</f>
        <v>0</v>
      </c>
      <c r="K49" s="92">
        <f>'1.3_RAW_Data_Orig_PostDC'!K49</f>
        <v>0</v>
      </c>
      <c r="M49" s="93">
        <f>'1.3_RAW_Data_Orig_PostDC'!M49</f>
        <v>0</v>
      </c>
      <c r="N49" s="93">
        <f>'1.3_RAW_Data_Orig_PostDC'!N49</f>
        <v>0</v>
      </c>
      <c r="O49" s="93">
        <f>'1.3_RAW_Data_Orig_PostDC'!O49</f>
        <v>0</v>
      </c>
      <c r="P49" s="93">
        <f>'1.3_RAW_Data_Orig_PostDC'!P49</f>
        <v>0</v>
      </c>
      <c r="Q49" s="93">
        <f>'1.3_RAW_Data_Orig_PostDC'!Q49</f>
        <v>0</v>
      </c>
      <c r="R49" s="92">
        <f>'1.3_RAW_Data_Orig_PostDC'!R49</f>
        <v>0</v>
      </c>
      <c r="T49" s="93">
        <f>'1.3_RAW_Data_Orig_PostDC'!T49</f>
        <v>0</v>
      </c>
      <c r="U49" s="93">
        <f>'1.3_RAW_Data_Orig_PostDC'!U49</f>
        <v>0</v>
      </c>
      <c r="V49" s="93">
        <f>'1.3_RAW_Data_Orig_PostDC'!V49</f>
        <v>0</v>
      </c>
      <c r="W49" s="93">
        <f>'1.3_RAW_Data_Orig_PostDC'!W49</f>
        <v>0</v>
      </c>
      <c r="X49" s="93">
        <f>'1.3_RAW_Data_Orig_PostDC'!X49</f>
        <v>0</v>
      </c>
      <c r="Y49" s="92">
        <f>'1.3_RAW_Data_Orig_PostDC'!Y49</f>
        <v>0</v>
      </c>
      <c r="AA49" s="93">
        <f>'1.3_RAW_Data_Orig_PostDC'!AA49</f>
        <v>0</v>
      </c>
      <c r="AB49" s="93">
        <f>'1.3_RAW_Data_Orig_PostDC'!AB49</f>
        <v>0</v>
      </c>
      <c r="AC49" s="93">
        <f>'1.3_RAW_Data_Orig_PostDC'!AC49</f>
        <v>0</v>
      </c>
      <c r="AD49" s="93">
        <f>'1.3_RAW_Data_Orig_PostDC'!AD49</f>
        <v>0</v>
      </c>
      <c r="AE49" s="93">
        <f>'1.3_RAW_Data_Orig_PostDC'!AE49</f>
        <v>0</v>
      </c>
      <c r="AF49" s="92">
        <f>'1.3_RAW_Data_Orig_PostDC'!AF49</f>
        <v>0</v>
      </c>
      <c r="AG49" s="94"/>
      <c r="AH49" s="93">
        <f>'1.3_RAW_Data_Orig_PostDC'!AH49</f>
        <v>0</v>
      </c>
      <c r="AI49" s="93">
        <f>'1.3_RAW_Data_Orig_PostDC'!AI49</f>
        <v>0</v>
      </c>
      <c r="AJ49" s="93">
        <f>'1.3_RAW_Data_Orig_PostDC'!AJ49</f>
        <v>0</v>
      </c>
      <c r="AK49" s="93">
        <f>'1.3_RAW_Data_Orig_PostDC'!AK49</f>
        <v>0</v>
      </c>
      <c r="AL49" s="93">
        <f>'1.3_RAW_Data_Orig_PostDC'!AL49</f>
        <v>0</v>
      </c>
      <c r="AM49" s="92">
        <f>'1.3_RAW_Data_Orig_PostDC'!AM49</f>
        <v>0</v>
      </c>
      <c r="AN49" s="94"/>
      <c r="AO49" s="93">
        <f>'1.3_RAW_Data_Orig_PostDC'!AO49</f>
        <v>0</v>
      </c>
      <c r="AP49" s="93">
        <f>'1.3_RAW_Data_Orig_PostDC'!AP49</f>
        <v>0</v>
      </c>
      <c r="AQ49" s="93">
        <f>'1.3_RAW_Data_Orig_PostDC'!AQ49</f>
        <v>0</v>
      </c>
      <c r="AR49" s="93">
        <f>'1.3_RAW_Data_Orig_PostDC'!AR49</f>
        <v>0</v>
      </c>
      <c r="AS49" s="93">
        <f>'1.3_RAW_Data_Orig_PostDC'!AS49</f>
        <v>0</v>
      </c>
      <c r="AT49" s="92">
        <f>'1.3_RAW_Data_Orig_PostDC'!AT49</f>
        <v>0</v>
      </c>
      <c r="AU49" s="94"/>
      <c r="AV49" s="93">
        <f>'1.3_RAW_Data_Orig_PostDC'!AV49</f>
        <v>0</v>
      </c>
      <c r="AW49" s="93">
        <f>'1.3_RAW_Data_Orig_PostDC'!AW49</f>
        <v>0</v>
      </c>
      <c r="AX49" s="93">
        <f>'1.3_RAW_Data_Orig_PostDC'!AX49</f>
        <v>0</v>
      </c>
      <c r="AY49" s="93">
        <f>'1.3_RAW_Data_Orig_PostDC'!AY49</f>
        <v>0</v>
      </c>
      <c r="AZ49" s="93">
        <f>'1.3_RAW_Data_Orig_PostDC'!AZ49</f>
        <v>0</v>
      </c>
      <c r="BA49" s="92">
        <f>'1.3_RAW_Data_Orig_PostDC'!BA49</f>
        <v>0</v>
      </c>
    </row>
    <row r="50" spans="1:53" x14ac:dyDescent="0.3">
      <c r="A50" s="346" t="str">
        <f>A46</f>
        <v>275KV Network</v>
      </c>
      <c r="B50" s="169">
        <v>4</v>
      </c>
      <c r="C50" s="168" t="s">
        <v>45</v>
      </c>
      <c r="D50" s="103" t="s">
        <v>58</v>
      </c>
      <c r="E50" s="102" t="str">
        <f t="shared" si="1"/>
        <v>Low</v>
      </c>
      <c r="F50" s="101">
        <f>'1.3_RAW_Data_Orig_PostDC'!F50</f>
        <v>34.2363</v>
      </c>
      <c r="G50" s="101">
        <f>'1.3_RAW_Data_Orig_PostDC'!G50</f>
        <v>34.2363</v>
      </c>
      <c r="H50" s="101">
        <f>'1.3_RAW_Data_Orig_PostDC'!H50</f>
        <v>0</v>
      </c>
      <c r="I50" s="101">
        <f>'1.3_RAW_Data_Orig_PostDC'!I50</f>
        <v>0</v>
      </c>
      <c r="J50" s="101">
        <f>'1.3_RAW_Data_Orig_PostDC'!J50</f>
        <v>0</v>
      </c>
      <c r="K50" s="100">
        <f>'1.3_RAW_Data_Orig_PostDC'!K50</f>
        <v>0</v>
      </c>
      <c r="M50" s="101">
        <f>'1.3_RAW_Data_Orig_PostDC'!M50</f>
        <v>34.2363</v>
      </c>
      <c r="N50" s="101">
        <f>'1.3_RAW_Data_Orig_PostDC'!N50</f>
        <v>34.2363</v>
      </c>
      <c r="O50" s="101">
        <f>'1.3_RAW_Data_Orig_PostDC'!O50</f>
        <v>0</v>
      </c>
      <c r="P50" s="101">
        <f>'1.3_RAW_Data_Orig_PostDC'!P50</f>
        <v>0</v>
      </c>
      <c r="Q50" s="101">
        <f>'1.3_RAW_Data_Orig_PostDC'!Q50</f>
        <v>0</v>
      </c>
      <c r="R50" s="100">
        <f>'1.3_RAW_Data_Orig_PostDC'!R50</f>
        <v>0</v>
      </c>
      <c r="T50" s="101">
        <f>'1.3_RAW_Data_Orig_PostDC'!T50</f>
        <v>34.2363</v>
      </c>
      <c r="U50" s="101">
        <f>'1.3_RAW_Data_Orig_PostDC'!U50</f>
        <v>34.2363</v>
      </c>
      <c r="V50" s="101">
        <f>'1.3_RAW_Data_Orig_PostDC'!V50</f>
        <v>0</v>
      </c>
      <c r="W50" s="101">
        <f>'1.3_RAW_Data_Orig_PostDC'!W50</f>
        <v>0</v>
      </c>
      <c r="X50" s="101">
        <f>'1.3_RAW_Data_Orig_PostDC'!X50</f>
        <v>0</v>
      </c>
      <c r="Y50" s="100">
        <f>'1.3_RAW_Data_Orig_PostDC'!Y50</f>
        <v>0</v>
      </c>
      <c r="AA50" s="101">
        <f>'1.3_RAW_Data_Orig_PostDC'!AA50</f>
        <v>0</v>
      </c>
      <c r="AB50" s="101">
        <f>'1.3_RAW_Data_Orig_PostDC'!AB50</f>
        <v>0</v>
      </c>
      <c r="AC50" s="101">
        <f>'1.3_RAW_Data_Orig_PostDC'!AC50</f>
        <v>0</v>
      </c>
      <c r="AD50" s="101">
        <f>'1.3_RAW_Data_Orig_PostDC'!AD50</f>
        <v>0</v>
      </c>
      <c r="AE50" s="101">
        <f>'1.3_RAW_Data_Orig_PostDC'!AE50</f>
        <v>0</v>
      </c>
      <c r="AF50" s="100">
        <f>'1.3_RAW_Data_Orig_PostDC'!AF50</f>
        <v>0</v>
      </c>
      <c r="AG50" s="94"/>
      <c r="AH50" s="101">
        <f>'1.3_RAW_Data_Orig_PostDC'!AH50</f>
        <v>0</v>
      </c>
      <c r="AI50" s="101">
        <f>'1.3_RAW_Data_Orig_PostDC'!AI50</f>
        <v>0</v>
      </c>
      <c r="AJ50" s="101">
        <f>'1.3_RAW_Data_Orig_PostDC'!AJ50</f>
        <v>0</v>
      </c>
      <c r="AK50" s="101">
        <f>'1.3_RAW_Data_Orig_PostDC'!AK50</f>
        <v>0</v>
      </c>
      <c r="AL50" s="101">
        <f>'1.3_RAW_Data_Orig_PostDC'!AL50</f>
        <v>0</v>
      </c>
      <c r="AM50" s="100">
        <f>'1.3_RAW_Data_Orig_PostDC'!AM50</f>
        <v>0</v>
      </c>
      <c r="AN50" s="94"/>
      <c r="AO50" s="101">
        <f>'1.3_RAW_Data_Orig_PostDC'!AO50</f>
        <v>0</v>
      </c>
      <c r="AP50" s="101">
        <f>'1.3_RAW_Data_Orig_PostDC'!AP50</f>
        <v>0</v>
      </c>
      <c r="AQ50" s="101">
        <f>'1.3_RAW_Data_Orig_PostDC'!AQ50</f>
        <v>0</v>
      </c>
      <c r="AR50" s="101">
        <f>'1.3_RAW_Data_Orig_PostDC'!AR50</f>
        <v>0</v>
      </c>
      <c r="AS50" s="101">
        <f>'1.3_RAW_Data_Orig_PostDC'!AS50</f>
        <v>0</v>
      </c>
      <c r="AT50" s="100">
        <f>'1.3_RAW_Data_Orig_PostDC'!AT50</f>
        <v>0</v>
      </c>
      <c r="AU50" s="94"/>
      <c r="AV50" s="101">
        <f>'1.3_RAW_Data_Orig_PostDC'!AV50</f>
        <v>0</v>
      </c>
      <c r="AW50" s="101">
        <f>'1.3_RAW_Data_Orig_PostDC'!AW50</f>
        <v>0</v>
      </c>
      <c r="AX50" s="101">
        <f>'1.3_RAW_Data_Orig_PostDC'!AX50</f>
        <v>0</v>
      </c>
      <c r="AY50" s="101">
        <f>'1.3_RAW_Data_Orig_PostDC'!AY50</f>
        <v>0</v>
      </c>
      <c r="AZ50" s="101">
        <f>'1.3_RAW_Data_Orig_PostDC'!AZ50</f>
        <v>0</v>
      </c>
      <c r="BA50" s="100">
        <f>'1.3_RAW_Data_Orig_PostDC'!BA50</f>
        <v>0</v>
      </c>
    </row>
    <row r="51" spans="1:53" x14ac:dyDescent="0.3">
      <c r="A51" s="345"/>
      <c r="B51" s="23"/>
      <c r="C51" s="133"/>
      <c r="D51" s="31"/>
      <c r="E51" s="99" t="str">
        <f t="shared" si="1"/>
        <v>Medium</v>
      </c>
      <c r="F51" s="98">
        <f>'1.3_RAW_Data_Orig_PostDC'!F51</f>
        <v>70.321799999999996</v>
      </c>
      <c r="G51" s="98">
        <f>'1.3_RAW_Data_Orig_PostDC'!G51</f>
        <v>40.678699999999999</v>
      </c>
      <c r="H51" s="98">
        <f>'1.3_RAW_Data_Orig_PostDC'!H51</f>
        <v>0</v>
      </c>
      <c r="I51" s="98">
        <f>'1.3_RAW_Data_Orig_PostDC'!I51</f>
        <v>29.643100000000004</v>
      </c>
      <c r="J51" s="98">
        <f>'1.3_RAW_Data_Orig_PostDC'!J51</f>
        <v>0</v>
      </c>
      <c r="K51" s="97">
        <f>'1.3_RAW_Data_Orig_PostDC'!K51</f>
        <v>0</v>
      </c>
      <c r="M51" s="98">
        <f>'1.3_RAW_Data_Orig_PostDC'!M51</f>
        <v>70.321799999999996</v>
      </c>
      <c r="N51" s="98">
        <f>'1.3_RAW_Data_Orig_PostDC'!N51</f>
        <v>40.678699999999999</v>
      </c>
      <c r="O51" s="98">
        <f>'1.3_RAW_Data_Orig_PostDC'!O51</f>
        <v>0</v>
      </c>
      <c r="P51" s="98">
        <f>'1.3_RAW_Data_Orig_PostDC'!P51</f>
        <v>29.643100000000004</v>
      </c>
      <c r="Q51" s="98">
        <f>'1.3_RAW_Data_Orig_PostDC'!Q51</f>
        <v>0</v>
      </c>
      <c r="R51" s="97">
        <f>'1.3_RAW_Data_Orig_PostDC'!R51</f>
        <v>0</v>
      </c>
      <c r="T51" s="98">
        <f>'1.3_RAW_Data_Orig_PostDC'!T51</f>
        <v>70.321799999999996</v>
      </c>
      <c r="U51" s="98">
        <f>'1.3_RAW_Data_Orig_PostDC'!U51</f>
        <v>40.678699999999999</v>
      </c>
      <c r="V51" s="98">
        <f>'1.3_RAW_Data_Orig_PostDC'!V51</f>
        <v>0</v>
      </c>
      <c r="W51" s="98">
        <f>'1.3_RAW_Data_Orig_PostDC'!W51</f>
        <v>29.643100000000004</v>
      </c>
      <c r="X51" s="98">
        <f>'1.3_RAW_Data_Orig_PostDC'!X51</f>
        <v>0</v>
      </c>
      <c r="Y51" s="97">
        <f>'1.3_RAW_Data_Orig_PostDC'!Y51</f>
        <v>0</v>
      </c>
      <c r="AA51" s="98">
        <f>'1.3_RAW_Data_Orig_PostDC'!AA51</f>
        <v>0</v>
      </c>
      <c r="AB51" s="98">
        <f>'1.3_RAW_Data_Orig_PostDC'!AB51</f>
        <v>0</v>
      </c>
      <c r="AC51" s="98">
        <f>'1.3_RAW_Data_Orig_PostDC'!AC51</f>
        <v>0</v>
      </c>
      <c r="AD51" s="98">
        <f>'1.3_RAW_Data_Orig_PostDC'!AD51</f>
        <v>0</v>
      </c>
      <c r="AE51" s="98">
        <f>'1.3_RAW_Data_Orig_PostDC'!AE51</f>
        <v>0</v>
      </c>
      <c r="AF51" s="97">
        <f>'1.3_RAW_Data_Orig_PostDC'!AF51</f>
        <v>0</v>
      </c>
      <c r="AG51" s="94"/>
      <c r="AH51" s="98">
        <f>'1.3_RAW_Data_Orig_PostDC'!AH51</f>
        <v>0</v>
      </c>
      <c r="AI51" s="98">
        <f>'1.3_RAW_Data_Orig_PostDC'!AI51</f>
        <v>0</v>
      </c>
      <c r="AJ51" s="98">
        <f>'1.3_RAW_Data_Orig_PostDC'!AJ51</f>
        <v>0</v>
      </c>
      <c r="AK51" s="98">
        <f>'1.3_RAW_Data_Orig_PostDC'!AK51</f>
        <v>0</v>
      </c>
      <c r="AL51" s="98">
        <f>'1.3_RAW_Data_Orig_PostDC'!AL51</f>
        <v>0</v>
      </c>
      <c r="AM51" s="97">
        <f>'1.3_RAW_Data_Orig_PostDC'!AM51</f>
        <v>0</v>
      </c>
      <c r="AN51" s="94"/>
      <c r="AO51" s="98">
        <f>'1.3_RAW_Data_Orig_PostDC'!AO51</f>
        <v>0</v>
      </c>
      <c r="AP51" s="98">
        <f>'1.3_RAW_Data_Orig_PostDC'!AP51</f>
        <v>0</v>
      </c>
      <c r="AQ51" s="98">
        <f>'1.3_RAW_Data_Orig_PostDC'!AQ51</f>
        <v>0</v>
      </c>
      <c r="AR51" s="98">
        <f>'1.3_RAW_Data_Orig_PostDC'!AR51</f>
        <v>0</v>
      </c>
      <c r="AS51" s="98">
        <f>'1.3_RAW_Data_Orig_PostDC'!AS51</f>
        <v>0</v>
      </c>
      <c r="AT51" s="97">
        <f>'1.3_RAW_Data_Orig_PostDC'!AT51</f>
        <v>0</v>
      </c>
      <c r="AU51" s="94"/>
      <c r="AV51" s="98">
        <f>'1.3_RAW_Data_Orig_PostDC'!AV51</f>
        <v>0</v>
      </c>
      <c r="AW51" s="98">
        <f>'1.3_RAW_Data_Orig_PostDC'!AW51</f>
        <v>0</v>
      </c>
      <c r="AX51" s="98">
        <f>'1.3_RAW_Data_Orig_PostDC'!AX51</f>
        <v>0</v>
      </c>
      <c r="AY51" s="98">
        <f>'1.3_RAW_Data_Orig_PostDC'!AY51</f>
        <v>0</v>
      </c>
      <c r="AZ51" s="98">
        <f>'1.3_RAW_Data_Orig_PostDC'!AZ51</f>
        <v>0</v>
      </c>
      <c r="BA51" s="97">
        <f>'1.3_RAW_Data_Orig_PostDC'!BA51</f>
        <v>0</v>
      </c>
    </row>
    <row r="52" spans="1:53" x14ac:dyDescent="0.3">
      <c r="A52" s="345"/>
      <c r="B52" s="23"/>
      <c r="C52" s="133"/>
      <c r="D52" s="31"/>
      <c r="E52" s="99" t="str">
        <f t="shared" si="1"/>
        <v>High</v>
      </c>
      <c r="F52" s="98">
        <f>'1.3_RAW_Data_Orig_PostDC'!F52</f>
        <v>0.68090000000000006</v>
      </c>
      <c r="G52" s="98">
        <f>'1.3_RAW_Data_Orig_PostDC'!G52</f>
        <v>0</v>
      </c>
      <c r="H52" s="98">
        <f>'1.3_RAW_Data_Orig_PostDC'!H52</f>
        <v>0</v>
      </c>
      <c r="I52" s="98">
        <f>'1.3_RAW_Data_Orig_PostDC'!I52</f>
        <v>0.68090000000000006</v>
      </c>
      <c r="J52" s="98">
        <f>'1.3_RAW_Data_Orig_PostDC'!J52</f>
        <v>0</v>
      </c>
      <c r="K52" s="97">
        <f>'1.3_RAW_Data_Orig_PostDC'!K52</f>
        <v>0</v>
      </c>
      <c r="M52" s="98">
        <f>'1.3_RAW_Data_Orig_PostDC'!M52</f>
        <v>0.68090000000000006</v>
      </c>
      <c r="N52" s="98">
        <f>'1.3_RAW_Data_Orig_PostDC'!N52</f>
        <v>0</v>
      </c>
      <c r="O52" s="98">
        <f>'1.3_RAW_Data_Orig_PostDC'!O52</f>
        <v>0</v>
      </c>
      <c r="P52" s="98">
        <f>'1.3_RAW_Data_Orig_PostDC'!P52</f>
        <v>0.68090000000000006</v>
      </c>
      <c r="Q52" s="98">
        <f>'1.3_RAW_Data_Orig_PostDC'!Q52</f>
        <v>0</v>
      </c>
      <c r="R52" s="97">
        <f>'1.3_RAW_Data_Orig_PostDC'!R52</f>
        <v>0</v>
      </c>
      <c r="T52" s="98">
        <f>'1.3_RAW_Data_Orig_PostDC'!T52</f>
        <v>0.68090000000000006</v>
      </c>
      <c r="U52" s="98">
        <f>'1.3_RAW_Data_Orig_PostDC'!U52</f>
        <v>0</v>
      </c>
      <c r="V52" s="98">
        <f>'1.3_RAW_Data_Orig_PostDC'!V52</f>
        <v>0</v>
      </c>
      <c r="W52" s="98">
        <f>'1.3_RAW_Data_Orig_PostDC'!W52</f>
        <v>0.68090000000000006</v>
      </c>
      <c r="X52" s="98">
        <f>'1.3_RAW_Data_Orig_PostDC'!X52</f>
        <v>0</v>
      </c>
      <c r="Y52" s="97">
        <f>'1.3_RAW_Data_Orig_PostDC'!Y52</f>
        <v>0</v>
      </c>
      <c r="AA52" s="98">
        <f>'1.3_RAW_Data_Orig_PostDC'!AA52</f>
        <v>0</v>
      </c>
      <c r="AB52" s="98">
        <f>'1.3_RAW_Data_Orig_PostDC'!AB52</f>
        <v>0</v>
      </c>
      <c r="AC52" s="98">
        <f>'1.3_RAW_Data_Orig_PostDC'!AC52</f>
        <v>0</v>
      </c>
      <c r="AD52" s="98">
        <f>'1.3_RAW_Data_Orig_PostDC'!AD52</f>
        <v>0</v>
      </c>
      <c r="AE52" s="98">
        <f>'1.3_RAW_Data_Orig_PostDC'!AE52</f>
        <v>0</v>
      </c>
      <c r="AF52" s="97">
        <f>'1.3_RAW_Data_Orig_PostDC'!AF52</f>
        <v>0</v>
      </c>
      <c r="AG52" s="94"/>
      <c r="AH52" s="98">
        <f>'1.3_RAW_Data_Orig_PostDC'!AH52</f>
        <v>0</v>
      </c>
      <c r="AI52" s="98">
        <f>'1.3_RAW_Data_Orig_PostDC'!AI52</f>
        <v>0</v>
      </c>
      <c r="AJ52" s="98">
        <f>'1.3_RAW_Data_Orig_PostDC'!AJ52</f>
        <v>0</v>
      </c>
      <c r="AK52" s="98">
        <f>'1.3_RAW_Data_Orig_PostDC'!AK52</f>
        <v>0</v>
      </c>
      <c r="AL52" s="98">
        <f>'1.3_RAW_Data_Orig_PostDC'!AL52</f>
        <v>0</v>
      </c>
      <c r="AM52" s="97">
        <f>'1.3_RAW_Data_Orig_PostDC'!AM52</f>
        <v>0</v>
      </c>
      <c r="AN52" s="94"/>
      <c r="AO52" s="98">
        <f>'1.3_RAW_Data_Orig_PostDC'!AO52</f>
        <v>0</v>
      </c>
      <c r="AP52" s="98">
        <f>'1.3_RAW_Data_Orig_PostDC'!AP52</f>
        <v>0</v>
      </c>
      <c r="AQ52" s="98">
        <f>'1.3_RAW_Data_Orig_PostDC'!AQ52</f>
        <v>0</v>
      </c>
      <c r="AR52" s="98">
        <f>'1.3_RAW_Data_Orig_PostDC'!AR52</f>
        <v>0</v>
      </c>
      <c r="AS52" s="98">
        <f>'1.3_RAW_Data_Orig_PostDC'!AS52</f>
        <v>0</v>
      </c>
      <c r="AT52" s="97">
        <f>'1.3_RAW_Data_Orig_PostDC'!AT52</f>
        <v>0</v>
      </c>
      <c r="AU52" s="94"/>
      <c r="AV52" s="98">
        <f>'1.3_RAW_Data_Orig_PostDC'!AV52</f>
        <v>0</v>
      </c>
      <c r="AW52" s="98">
        <f>'1.3_RAW_Data_Orig_PostDC'!AW52</f>
        <v>0</v>
      </c>
      <c r="AX52" s="98">
        <f>'1.3_RAW_Data_Orig_PostDC'!AX52</f>
        <v>0</v>
      </c>
      <c r="AY52" s="98">
        <f>'1.3_RAW_Data_Orig_PostDC'!AY52</f>
        <v>0</v>
      </c>
      <c r="AZ52" s="98">
        <f>'1.3_RAW_Data_Orig_PostDC'!AZ52</f>
        <v>0</v>
      </c>
      <c r="BA52" s="97">
        <f>'1.3_RAW_Data_Orig_PostDC'!BA52</f>
        <v>0</v>
      </c>
    </row>
    <row r="53" spans="1:53" ht="12.75" thickBot="1" x14ac:dyDescent="0.35">
      <c r="A53" s="345"/>
      <c r="B53" s="171"/>
      <c r="C53" s="170"/>
      <c r="D53" s="96"/>
      <c r="E53" s="95" t="str">
        <f t="shared" si="1"/>
        <v>Very high</v>
      </c>
      <c r="F53" s="93">
        <f>'1.3_RAW_Data_Orig_PostDC'!F53</f>
        <v>0</v>
      </c>
      <c r="G53" s="93">
        <f>'1.3_RAW_Data_Orig_PostDC'!G53</f>
        <v>0</v>
      </c>
      <c r="H53" s="93">
        <f>'1.3_RAW_Data_Orig_PostDC'!H53</f>
        <v>0</v>
      </c>
      <c r="I53" s="93">
        <f>'1.3_RAW_Data_Orig_PostDC'!I53</f>
        <v>0</v>
      </c>
      <c r="J53" s="93">
        <f>'1.3_RAW_Data_Orig_PostDC'!J53</f>
        <v>0</v>
      </c>
      <c r="K53" s="92">
        <f>'1.3_RAW_Data_Orig_PostDC'!K53</f>
        <v>0</v>
      </c>
      <c r="M53" s="93">
        <f>'1.3_RAW_Data_Orig_PostDC'!M53</f>
        <v>0</v>
      </c>
      <c r="N53" s="93">
        <f>'1.3_RAW_Data_Orig_PostDC'!N53</f>
        <v>0</v>
      </c>
      <c r="O53" s="93">
        <f>'1.3_RAW_Data_Orig_PostDC'!O53</f>
        <v>0</v>
      </c>
      <c r="P53" s="93">
        <f>'1.3_RAW_Data_Orig_PostDC'!P53</f>
        <v>0</v>
      </c>
      <c r="Q53" s="93">
        <f>'1.3_RAW_Data_Orig_PostDC'!Q53</f>
        <v>0</v>
      </c>
      <c r="R53" s="92">
        <f>'1.3_RAW_Data_Orig_PostDC'!R53</f>
        <v>0</v>
      </c>
      <c r="T53" s="93">
        <f>'1.3_RAW_Data_Orig_PostDC'!T53</f>
        <v>0</v>
      </c>
      <c r="U53" s="93">
        <f>'1.3_RAW_Data_Orig_PostDC'!U53</f>
        <v>0</v>
      </c>
      <c r="V53" s="93">
        <f>'1.3_RAW_Data_Orig_PostDC'!V53</f>
        <v>0</v>
      </c>
      <c r="W53" s="93">
        <f>'1.3_RAW_Data_Orig_PostDC'!W53</f>
        <v>0</v>
      </c>
      <c r="X53" s="93">
        <f>'1.3_RAW_Data_Orig_PostDC'!X53</f>
        <v>0</v>
      </c>
      <c r="Y53" s="92">
        <f>'1.3_RAW_Data_Orig_PostDC'!Y53</f>
        <v>0</v>
      </c>
      <c r="AA53" s="93">
        <f>'1.3_RAW_Data_Orig_PostDC'!AA53</f>
        <v>0</v>
      </c>
      <c r="AB53" s="93">
        <f>'1.3_RAW_Data_Orig_PostDC'!AB53</f>
        <v>0</v>
      </c>
      <c r="AC53" s="93">
        <f>'1.3_RAW_Data_Orig_PostDC'!AC53</f>
        <v>0</v>
      </c>
      <c r="AD53" s="93">
        <f>'1.3_RAW_Data_Orig_PostDC'!AD53</f>
        <v>0</v>
      </c>
      <c r="AE53" s="93">
        <f>'1.3_RAW_Data_Orig_PostDC'!AE53</f>
        <v>0</v>
      </c>
      <c r="AF53" s="92">
        <f>'1.3_RAW_Data_Orig_PostDC'!AF53</f>
        <v>0</v>
      </c>
      <c r="AG53" s="94"/>
      <c r="AH53" s="93">
        <f>'1.3_RAW_Data_Orig_PostDC'!AH53</f>
        <v>0</v>
      </c>
      <c r="AI53" s="93">
        <f>'1.3_RAW_Data_Orig_PostDC'!AI53</f>
        <v>0</v>
      </c>
      <c r="AJ53" s="93">
        <f>'1.3_RAW_Data_Orig_PostDC'!AJ53</f>
        <v>0</v>
      </c>
      <c r="AK53" s="93">
        <f>'1.3_RAW_Data_Orig_PostDC'!AK53</f>
        <v>0</v>
      </c>
      <c r="AL53" s="93">
        <f>'1.3_RAW_Data_Orig_PostDC'!AL53</f>
        <v>0</v>
      </c>
      <c r="AM53" s="92">
        <f>'1.3_RAW_Data_Orig_PostDC'!AM53</f>
        <v>0</v>
      </c>
      <c r="AN53" s="94"/>
      <c r="AO53" s="93">
        <f>'1.3_RAW_Data_Orig_PostDC'!AO53</f>
        <v>0</v>
      </c>
      <c r="AP53" s="93">
        <f>'1.3_RAW_Data_Orig_PostDC'!AP53</f>
        <v>0</v>
      </c>
      <c r="AQ53" s="93">
        <f>'1.3_RAW_Data_Orig_PostDC'!AQ53</f>
        <v>0</v>
      </c>
      <c r="AR53" s="93">
        <f>'1.3_RAW_Data_Orig_PostDC'!AR53</f>
        <v>0</v>
      </c>
      <c r="AS53" s="93">
        <f>'1.3_RAW_Data_Orig_PostDC'!AS53</f>
        <v>0</v>
      </c>
      <c r="AT53" s="92">
        <f>'1.3_RAW_Data_Orig_PostDC'!AT53</f>
        <v>0</v>
      </c>
      <c r="AU53" s="94"/>
      <c r="AV53" s="93">
        <f>'1.3_RAW_Data_Orig_PostDC'!AV53</f>
        <v>0</v>
      </c>
      <c r="AW53" s="93">
        <f>'1.3_RAW_Data_Orig_PostDC'!AW53</f>
        <v>0</v>
      </c>
      <c r="AX53" s="93">
        <f>'1.3_RAW_Data_Orig_PostDC'!AX53</f>
        <v>0</v>
      </c>
      <c r="AY53" s="93">
        <f>'1.3_RAW_Data_Orig_PostDC'!AY53</f>
        <v>0</v>
      </c>
      <c r="AZ53" s="93">
        <f>'1.3_RAW_Data_Orig_PostDC'!AZ53</f>
        <v>0</v>
      </c>
      <c r="BA53" s="92">
        <f>'1.3_RAW_Data_Orig_PostDC'!BA53</f>
        <v>0</v>
      </c>
    </row>
    <row r="54" spans="1:53" x14ac:dyDescent="0.3">
      <c r="A54" s="346" t="str">
        <f>A50</f>
        <v>275KV Network</v>
      </c>
      <c r="B54" s="169">
        <v>5</v>
      </c>
      <c r="C54" s="168" t="s">
        <v>46</v>
      </c>
      <c r="D54" s="103" t="s">
        <v>58</v>
      </c>
      <c r="E54" s="102" t="str">
        <f t="shared" si="1"/>
        <v>Low</v>
      </c>
      <c r="F54" s="101">
        <f>'1.3_RAW_Data_Orig_PostDC'!F54</f>
        <v>45.970800000000004</v>
      </c>
      <c r="G54" s="101">
        <f>'1.3_RAW_Data_Orig_PostDC'!G54</f>
        <v>5.6624999999999988</v>
      </c>
      <c r="H54" s="101">
        <f>'1.3_RAW_Data_Orig_PostDC'!H54</f>
        <v>0</v>
      </c>
      <c r="I54" s="101">
        <f>'1.3_RAW_Data_Orig_PostDC'!I54</f>
        <v>0</v>
      </c>
      <c r="J54" s="101">
        <f>'1.3_RAW_Data_Orig_PostDC'!J54</f>
        <v>40.308300000000003</v>
      </c>
      <c r="K54" s="100">
        <f>'1.3_RAW_Data_Orig_PostDC'!K54</f>
        <v>0</v>
      </c>
      <c r="M54" s="101">
        <f>'1.3_RAW_Data_Orig_PostDC'!M54</f>
        <v>45.970799999999997</v>
      </c>
      <c r="N54" s="101">
        <f>'1.3_RAW_Data_Orig_PostDC'!N54</f>
        <v>28.6782</v>
      </c>
      <c r="O54" s="101">
        <f>'1.3_RAW_Data_Orig_PostDC'!O54</f>
        <v>0</v>
      </c>
      <c r="P54" s="101">
        <f>'1.3_RAW_Data_Orig_PostDC'!P54</f>
        <v>0</v>
      </c>
      <c r="Q54" s="101">
        <f>'1.3_RAW_Data_Orig_PostDC'!Q54</f>
        <v>0</v>
      </c>
      <c r="R54" s="100">
        <f>'1.3_RAW_Data_Orig_PostDC'!R54</f>
        <v>17.2926</v>
      </c>
      <c r="T54" s="101">
        <f>'1.3_RAW_Data_Orig_PostDC'!T54</f>
        <v>45.970800000000004</v>
      </c>
      <c r="U54" s="101">
        <f>'1.3_RAW_Data_Orig_PostDC'!U54</f>
        <v>5.6624999999999988</v>
      </c>
      <c r="V54" s="101">
        <f>'1.3_RAW_Data_Orig_PostDC'!V54</f>
        <v>0</v>
      </c>
      <c r="W54" s="101">
        <f>'1.3_RAW_Data_Orig_PostDC'!W54</f>
        <v>0</v>
      </c>
      <c r="X54" s="101">
        <f>'1.3_RAW_Data_Orig_PostDC'!X54</f>
        <v>0</v>
      </c>
      <c r="Y54" s="100">
        <f>'1.3_RAW_Data_Orig_PostDC'!Y54</f>
        <v>40.308300000000003</v>
      </c>
      <c r="AA54" s="101">
        <f>'1.3_RAW_Data_Orig_PostDC'!AA54</f>
        <v>23.680100000000003</v>
      </c>
      <c r="AB54" s="101">
        <f>'1.3_RAW_Data_Orig_PostDC'!AB54</f>
        <v>23.015700000000002</v>
      </c>
      <c r="AC54" s="101">
        <f>'1.3_RAW_Data_Orig_PostDC'!AC54</f>
        <v>0</v>
      </c>
      <c r="AD54" s="101">
        <f>'1.3_RAW_Data_Orig_PostDC'!AD54</f>
        <v>0</v>
      </c>
      <c r="AE54" s="101">
        <f>'1.3_RAW_Data_Orig_PostDC'!AE54</f>
        <v>0</v>
      </c>
      <c r="AF54" s="100">
        <f>'1.3_RAW_Data_Orig_PostDC'!AF54</f>
        <v>-23.015700000000002</v>
      </c>
      <c r="AG54" s="94"/>
      <c r="AH54" s="101">
        <f>'1.3_RAW_Data_Orig_PostDC'!AH54</f>
        <v>47.360200000000006</v>
      </c>
      <c r="AI54" s="101">
        <f>'1.3_RAW_Data_Orig_PostDC'!AI54</f>
        <v>23.015700000000002</v>
      </c>
      <c r="AJ54" s="101">
        <f>'1.3_RAW_Data_Orig_PostDC'!AJ54</f>
        <v>0</v>
      </c>
      <c r="AK54" s="101">
        <f>'1.3_RAW_Data_Orig_PostDC'!AK54</f>
        <v>0</v>
      </c>
      <c r="AL54" s="101">
        <f>'1.3_RAW_Data_Orig_PostDC'!AL54</f>
        <v>0</v>
      </c>
      <c r="AM54" s="100">
        <f>'1.3_RAW_Data_Orig_PostDC'!AM54</f>
        <v>-23.015700000000002</v>
      </c>
      <c r="AN54" s="94"/>
      <c r="AO54" s="101">
        <f>'1.3_RAW_Data_Orig_PostDC'!AO54</f>
        <v>0</v>
      </c>
      <c r="AP54" s="101">
        <f>'1.3_RAW_Data_Orig_PostDC'!AP54</f>
        <v>0</v>
      </c>
      <c r="AQ54" s="101">
        <f>'1.3_RAW_Data_Orig_PostDC'!AQ54</f>
        <v>0</v>
      </c>
      <c r="AR54" s="101">
        <f>'1.3_RAW_Data_Orig_PostDC'!AR54</f>
        <v>0</v>
      </c>
      <c r="AS54" s="101">
        <f>'1.3_RAW_Data_Orig_PostDC'!AS54</f>
        <v>0</v>
      </c>
      <c r="AT54" s="100">
        <f>'1.3_RAW_Data_Orig_PostDC'!AT54</f>
        <v>0</v>
      </c>
      <c r="AU54" s="94"/>
      <c r="AV54" s="101">
        <f>'1.3_RAW_Data_Orig_PostDC'!AV54</f>
        <v>0</v>
      </c>
      <c r="AW54" s="101">
        <f>'1.3_RAW_Data_Orig_PostDC'!AW54</f>
        <v>0</v>
      </c>
      <c r="AX54" s="101">
        <f>'1.3_RAW_Data_Orig_PostDC'!AX54</f>
        <v>0</v>
      </c>
      <c r="AY54" s="101">
        <f>'1.3_RAW_Data_Orig_PostDC'!AY54</f>
        <v>0</v>
      </c>
      <c r="AZ54" s="101">
        <f>'1.3_RAW_Data_Orig_PostDC'!AZ54</f>
        <v>0</v>
      </c>
      <c r="BA54" s="100">
        <f>'1.3_RAW_Data_Orig_PostDC'!BA54</f>
        <v>0</v>
      </c>
    </row>
    <row r="55" spans="1:53" x14ac:dyDescent="0.3">
      <c r="A55" s="345"/>
      <c r="B55" s="23"/>
      <c r="C55" s="133"/>
      <c r="D55" s="31"/>
      <c r="E55" s="99" t="str">
        <f t="shared" si="1"/>
        <v>Medium</v>
      </c>
      <c r="F55" s="98">
        <f>'1.3_RAW_Data_Orig_PostDC'!F55</f>
        <v>801.32549999999992</v>
      </c>
      <c r="G55" s="98">
        <f>'1.3_RAW_Data_Orig_PostDC'!G55</f>
        <v>102.54089999999999</v>
      </c>
      <c r="H55" s="98">
        <f>'1.3_RAW_Data_Orig_PostDC'!H55</f>
        <v>5.3018999999999998</v>
      </c>
      <c r="I55" s="98">
        <f>'1.3_RAW_Data_Orig_PostDC'!I55</f>
        <v>76.674400000000006</v>
      </c>
      <c r="J55" s="98">
        <f>'1.3_RAW_Data_Orig_PostDC'!J55</f>
        <v>546.57409999999993</v>
      </c>
      <c r="K55" s="97">
        <f>'1.3_RAW_Data_Orig_PostDC'!K55</f>
        <v>70.234200000000016</v>
      </c>
      <c r="M55" s="98">
        <f>'1.3_RAW_Data_Orig_PostDC'!M55</f>
        <v>801.32549999999992</v>
      </c>
      <c r="N55" s="98">
        <f>'1.3_RAW_Data_Orig_PostDC'!N55</f>
        <v>307.04460000000006</v>
      </c>
      <c r="O55" s="98">
        <f>'1.3_RAW_Data_Orig_PostDC'!O55</f>
        <v>0</v>
      </c>
      <c r="P55" s="98">
        <f>'1.3_RAW_Data_Orig_PostDC'!P55</f>
        <v>5.3018999999999998</v>
      </c>
      <c r="Q55" s="98">
        <f>'1.3_RAW_Data_Orig_PostDC'!Q55</f>
        <v>106.12590000000002</v>
      </c>
      <c r="R55" s="97">
        <f>'1.3_RAW_Data_Orig_PostDC'!R55</f>
        <v>382.85309999999993</v>
      </c>
      <c r="T55" s="98">
        <f>'1.3_RAW_Data_Orig_PostDC'!T55</f>
        <v>801.32549999999992</v>
      </c>
      <c r="U55" s="98">
        <f>'1.3_RAW_Data_Orig_PostDC'!U55</f>
        <v>101.02590000000001</v>
      </c>
      <c r="V55" s="98">
        <f>'1.3_RAW_Data_Orig_PostDC'!V55</f>
        <v>1.514999999999999</v>
      </c>
      <c r="W55" s="98">
        <f>'1.3_RAW_Data_Orig_PostDC'!W55</f>
        <v>5.3018999999999998</v>
      </c>
      <c r="X55" s="98">
        <f>'1.3_RAW_Data_Orig_PostDC'!X55</f>
        <v>106.12590000000002</v>
      </c>
      <c r="Y55" s="97">
        <f>'1.3_RAW_Data_Orig_PostDC'!Y55</f>
        <v>587.35679999999991</v>
      </c>
      <c r="AA55" s="98">
        <f>'1.3_RAW_Data_Orig_PostDC'!AA55</f>
        <v>207.34630000000004</v>
      </c>
      <c r="AB55" s="98">
        <f>'1.3_RAW_Data_Orig_PostDC'!AB55</f>
        <v>206.01870000000005</v>
      </c>
      <c r="AC55" s="98">
        <f>'1.3_RAW_Data_Orig_PostDC'!AC55</f>
        <v>-1.514999999999999</v>
      </c>
      <c r="AD55" s="98">
        <f>'1.3_RAW_Data_Orig_PostDC'!AD55</f>
        <v>0</v>
      </c>
      <c r="AE55" s="98">
        <f>'1.3_RAW_Data_Orig_PostDC'!AE55</f>
        <v>0</v>
      </c>
      <c r="AF55" s="97">
        <f>'1.3_RAW_Data_Orig_PostDC'!AF55</f>
        <v>-204.50369999999998</v>
      </c>
      <c r="AG55" s="94"/>
      <c r="AH55" s="98">
        <f>'1.3_RAW_Data_Orig_PostDC'!AH55</f>
        <v>414.69260000000008</v>
      </c>
      <c r="AI55" s="98">
        <f>'1.3_RAW_Data_Orig_PostDC'!AI55</f>
        <v>206.01870000000002</v>
      </c>
      <c r="AJ55" s="98">
        <f>'1.3_RAW_Data_Orig_PostDC'!AJ55</f>
        <v>-1.514999999999999</v>
      </c>
      <c r="AK55" s="98">
        <f>'1.3_RAW_Data_Orig_PostDC'!AK55</f>
        <v>0</v>
      </c>
      <c r="AL55" s="98">
        <f>'1.3_RAW_Data_Orig_PostDC'!AL55</f>
        <v>0</v>
      </c>
      <c r="AM55" s="97">
        <f>'1.3_RAW_Data_Orig_PostDC'!AM55</f>
        <v>-204.50370000000007</v>
      </c>
      <c r="AN55" s="94"/>
      <c r="AO55" s="98">
        <f>'1.3_RAW_Data_Orig_PostDC'!AO55</f>
        <v>0</v>
      </c>
      <c r="AP55" s="98">
        <f>'1.3_RAW_Data_Orig_PostDC'!AP55</f>
        <v>0</v>
      </c>
      <c r="AQ55" s="98">
        <f>'1.3_RAW_Data_Orig_PostDC'!AQ55</f>
        <v>0</v>
      </c>
      <c r="AR55" s="98">
        <f>'1.3_RAW_Data_Orig_PostDC'!AR55</f>
        <v>0</v>
      </c>
      <c r="AS55" s="98">
        <f>'1.3_RAW_Data_Orig_PostDC'!AS55</f>
        <v>0</v>
      </c>
      <c r="AT55" s="97">
        <f>'1.3_RAW_Data_Orig_PostDC'!AT55</f>
        <v>0</v>
      </c>
      <c r="AU55" s="94"/>
      <c r="AV55" s="98">
        <f>'1.3_RAW_Data_Orig_PostDC'!AV55</f>
        <v>0</v>
      </c>
      <c r="AW55" s="98">
        <f>'1.3_RAW_Data_Orig_PostDC'!AW55</f>
        <v>0</v>
      </c>
      <c r="AX55" s="98">
        <f>'1.3_RAW_Data_Orig_PostDC'!AX55</f>
        <v>0</v>
      </c>
      <c r="AY55" s="98">
        <f>'1.3_RAW_Data_Orig_PostDC'!AY55</f>
        <v>0</v>
      </c>
      <c r="AZ55" s="98">
        <f>'1.3_RAW_Data_Orig_PostDC'!AZ55</f>
        <v>0</v>
      </c>
      <c r="BA55" s="97">
        <f>'1.3_RAW_Data_Orig_PostDC'!BA55</f>
        <v>0</v>
      </c>
    </row>
    <row r="56" spans="1:53" x14ac:dyDescent="0.3">
      <c r="A56" s="345"/>
      <c r="B56" s="23"/>
      <c r="C56" s="133"/>
      <c r="D56" s="31"/>
      <c r="E56" s="99" t="str">
        <f t="shared" si="1"/>
        <v>High</v>
      </c>
      <c r="F56" s="98">
        <f>'1.3_RAW_Data_Orig_PostDC'!F56</f>
        <v>310.44080000000002</v>
      </c>
      <c r="G56" s="98">
        <f>'1.3_RAW_Data_Orig_PostDC'!G56</f>
        <v>0</v>
      </c>
      <c r="H56" s="98">
        <f>'1.3_RAW_Data_Orig_PostDC'!H56</f>
        <v>5.1696999999999997</v>
      </c>
      <c r="I56" s="98">
        <f>'1.3_RAW_Data_Orig_PostDC'!I56</f>
        <v>8.0519999999999996</v>
      </c>
      <c r="J56" s="98">
        <f>'1.3_RAW_Data_Orig_PostDC'!J56</f>
        <v>197.66410000000002</v>
      </c>
      <c r="K56" s="97">
        <f>'1.3_RAW_Data_Orig_PostDC'!K56</f>
        <v>99.555000000000007</v>
      </c>
      <c r="M56" s="98">
        <f>'1.3_RAW_Data_Orig_PostDC'!M56</f>
        <v>310.44080000000002</v>
      </c>
      <c r="N56" s="98">
        <f>'1.3_RAW_Data_Orig_PostDC'!N56</f>
        <v>99.555000000000007</v>
      </c>
      <c r="O56" s="98">
        <f>'1.3_RAW_Data_Orig_PostDC'!O56</f>
        <v>0</v>
      </c>
      <c r="P56" s="98">
        <f>'1.3_RAW_Data_Orig_PostDC'!P56</f>
        <v>5.1696999999999997</v>
      </c>
      <c r="Q56" s="98">
        <f>'1.3_RAW_Data_Orig_PostDC'!Q56</f>
        <v>8.0519999999999996</v>
      </c>
      <c r="R56" s="97">
        <f>'1.3_RAW_Data_Orig_PostDC'!R56</f>
        <v>197.66410000000002</v>
      </c>
      <c r="T56" s="98">
        <f>'1.3_RAW_Data_Orig_PostDC'!T56</f>
        <v>310.44080000000008</v>
      </c>
      <c r="U56" s="98">
        <f>'1.3_RAW_Data_Orig_PostDC'!U56</f>
        <v>0</v>
      </c>
      <c r="V56" s="98">
        <f>'1.3_RAW_Data_Orig_PostDC'!V56</f>
        <v>0</v>
      </c>
      <c r="W56" s="98">
        <f>'1.3_RAW_Data_Orig_PostDC'!W56</f>
        <v>5.1696999999999997</v>
      </c>
      <c r="X56" s="98">
        <f>'1.3_RAW_Data_Orig_PostDC'!X56</f>
        <v>8.0519999999999996</v>
      </c>
      <c r="Y56" s="97">
        <f>'1.3_RAW_Data_Orig_PostDC'!Y56</f>
        <v>297.21910000000008</v>
      </c>
      <c r="AA56" s="98">
        <f>'1.3_RAW_Data_Orig_PostDC'!AA56</f>
        <v>99.555000000000007</v>
      </c>
      <c r="AB56" s="98">
        <f>'1.3_RAW_Data_Orig_PostDC'!AB56</f>
        <v>99.555000000000007</v>
      </c>
      <c r="AC56" s="98">
        <f>'1.3_RAW_Data_Orig_PostDC'!AC56</f>
        <v>0</v>
      </c>
      <c r="AD56" s="98">
        <f>'1.3_RAW_Data_Orig_PostDC'!AD56</f>
        <v>0</v>
      </c>
      <c r="AE56" s="98">
        <f>'1.3_RAW_Data_Orig_PostDC'!AE56</f>
        <v>0</v>
      </c>
      <c r="AF56" s="97">
        <f>'1.3_RAW_Data_Orig_PostDC'!AF56</f>
        <v>-99.555000000000064</v>
      </c>
      <c r="AG56" s="94"/>
      <c r="AH56" s="98">
        <f>'1.3_RAW_Data_Orig_PostDC'!AH56</f>
        <v>199.11</v>
      </c>
      <c r="AI56" s="98">
        <f>'1.3_RAW_Data_Orig_PostDC'!AI56</f>
        <v>99.555000000000007</v>
      </c>
      <c r="AJ56" s="98">
        <f>'1.3_RAW_Data_Orig_PostDC'!AJ56</f>
        <v>0</v>
      </c>
      <c r="AK56" s="98">
        <f>'1.3_RAW_Data_Orig_PostDC'!AK56</f>
        <v>0</v>
      </c>
      <c r="AL56" s="98">
        <f>'1.3_RAW_Data_Orig_PostDC'!AL56</f>
        <v>0</v>
      </c>
      <c r="AM56" s="97">
        <f>'1.3_RAW_Data_Orig_PostDC'!AM56</f>
        <v>-99.555000000000007</v>
      </c>
      <c r="AN56" s="94"/>
      <c r="AO56" s="98">
        <f>'1.3_RAW_Data_Orig_PostDC'!AO56</f>
        <v>0</v>
      </c>
      <c r="AP56" s="98">
        <f>'1.3_RAW_Data_Orig_PostDC'!AP56</f>
        <v>0</v>
      </c>
      <c r="AQ56" s="98">
        <f>'1.3_RAW_Data_Orig_PostDC'!AQ56</f>
        <v>0</v>
      </c>
      <c r="AR56" s="98">
        <f>'1.3_RAW_Data_Orig_PostDC'!AR56</f>
        <v>0</v>
      </c>
      <c r="AS56" s="98">
        <f>'1.3_RAW_Data_Orig_PostDC'!AS56</f>
        <v>0</v>
      </c>
      <c r="AT56" s="97">
        <f>'1.3_RAW_Data_Orig_PostDC'!AT56</f>
        <v>0</v>
      </c>
      <c r="AU56" s="94"/>
      <c r="AV56" s="98">
        <f>'1.3_RAW_Data_Orig_PostDC'!AV56</f>
        <v>0</v>
      </c>
      <c r="AW56" s="98">
        <f>'1.3_RAW_Data_Orig_PostDC'!AW56</f>
        <v>0</v>
      </c>
      <c r="AX56" s="98">
        <f>'1.3_RAW_Data_Orig_PostDC'!AX56</f>
        <v>0</v>
      </c>
      <c r="AY56" s="98">
        <f>'1.3_RAW_Data_Orig_PostDC'!AY56</f>
        <v>0</v>
      </c>
      <c r="AZ56" s="98">
        <f>'1.3_RAW_Data_Orig_PostDC'!AZ56</f>
        <v>0</v>
      </c>
      <c r="BA56" s="97">
        <f>'1.3_RAW_Data_Orig_PostDC'!BA56</f>
        <v>0</v>
      </c>
    </row>
    <row r="57" spans="1:53" ht="12.75" thickBot="1" x14ac:dyDescent="0.35">
      <c r="A57" s="345"/>
      <c r="B57" s="171"/>
      <c r="C57" s="170"/>
      <c r="D57" s="96"/>
      <c r="E57" s="95" t="str">
        <f t="shared" si="1"/>
        <v>Very high</v>
      </c>
      <c r="F57" s="93">
        <f>'1.3_RAW_Data_Orig_PostDC'!F57</f>
        <v>0</v>
      </c>
      <c r="G57" s="93">
        <f>'1.3_RAW_Data_Orig_PostDC'!G57</f>
        <v>0</v>
      </c>
      <c r="H57" s="93">
        <f>'1.3_RAW_Data_Orig_PostDC'!H57</f>
        <v>0</v>
      </c>
      <c r="I57" s="93">
        <f>'1.3_RAW_Data_Orig_PostDC'!I57</f>
        <v>0</v>
      </c>
      <c r="J57" s="93">
        <f>'1.3_RAW_Data_Orig_PostDC'!J57</f>
        <v>0</v>
      </c>
      <c r="K57" s="92">
        <f>'1.3_RAW_Data_Orig_PostDC'!K57</f>
        <v>0</v>
      </c>
      <c r="M57" s="93">
        <f>'1.3_RAW_Data_Orig_PostDC'!M57</f>
        <v>0</v>
      </c>
      <c r="N57" s="93">
        <f>'1.3_RAW_Data_Orig_PostDC'!N57</f>
        <v>0</v>
      </c>
      <c r="O57" s="93">
        <f>'1.3_RAW_Data_Orig_PostDC'!O57</f>
        <v>0</v>
      </c>
      <c r="P57" s="93">
        <f>'1.3_RAW_Data_Orig_PostDC'!P57</f>
        <v>0</v>
      </c>
      <c r="Q57" s="93">
        <f>'1.3_RAW_Data_Orig_PostDC'!Q57</f>
        <v>0</v>
      </c>
      <c r="R57" s="92">
        <f>'1.3_RAW_Data_Orig_PostDC'!R57</f>
        <v>0</v>
      </c>
      <c r="T57" s="93">
        <f>'1.3_RAW_Data_Orig_PostDC'!T57</f>
        <v>0</v>
      </c>
      <c r="U57" s="93">
        <f>'1.3_RAW_Data_Orig_PostDC'!U57</f>
        <v>0</v>
      </c>
      <c r="V57" s="93">
        <f>'1.3_RAW_Data_Orig_PostDC'!V57</f>
        <v>0</v>
      </c>
      <c r="W57" s="93">
        <f>'1.3_RAW_Data_Orig_PostDC'!W57</f>
        <v>0</v>
      </c>
      <c r="X57" s="93">
        <f>'1.3_RAW_Data_Orig_PostDC'!X57</f>
        <v>0</v>
      </c>
      <c r="Y57" s="92">
        <f>'1.3_RAW_Data_Orig_PostDC'!Y57</f>
        <v>0</v>
      </c>
      <c r="AA57" s="93">
        <f>'1.3_RAW_Data_Orig_PostDC'!AA57</f>
        <v>0</v>
      </c>
      <c r="AB57" s="93">
        <f>'1.3_RAW_Data_Orig_PostDC'!AB57</f>
        <v>0</v>
      </c>
      <c r="AC57" s="93">
        <f>'1.3_RAW_Data_Orig_PostDC'!AC57</f>
        <v>0</v>
      </c>
      <c r="AD57" s="93">
        <f>'1.3_RAW_Data_Orig_PostDC'!AD57</f>
        <v>0</v>
      </c>
      <c r="AE57" s="93">
        <f>'1.3_RAW_Data_Orig_PostDC'!AE57</f>
        <v>0</v>
      </c>
      <c r="AF57" s="92">
        <f>'1.3_RAW_Data_Orig_PostDC'!AF57</f>
        <v>0</v>
      </c>
      <c r="AG57" s="94"/>
      <c r="AH57" s="93">
        <f>'1.3_RAW_Data_Orig_PostDC'!AH57</f>
        <v>0</v>
      </c>
      <c r="AI57" s="93">
        <f>'1.3_RAW_Data_Orig_PostDC'!AI57</f>
        <v>0</v>
      </c>
      <c r="AJ57" s="93">
        <f>'1.3_RAW_Data_Orig_PostDC'!AJ57</f>
        <v>0</v>
      </c>
      <c r="AK57" s="93">
        <f>'1.3_RAW_Data_Orig_PostDC'!AK57</f>
        <v>0</v>
      </c>
      <c r="AL57" s="93">
        <f>'1.3_RAW_Data_Orig_PostDC'!AL57</f>
        <v>0</v>
      </c>
      <c r="AM57" s="92">
        <f>'1.3_RAW_Data_Orig_PostDC'!AM57</f>
        <v>0</v>
      </c>
      <c r="AN57" s="94"/>
      <c r="AO57" s="93">
        <f>'1.3_RAW_Data_Orig_PostDC'!AO57</f>
        <v>0</v>
      </c>
      <c r="AP57" s="93">
        <f>'1.3_RAW_Data_Orig_PostDC'!AP57</f>
        <v>0</v>
      </c>
      <c r="AQ57" s="93">
        <f>'1.3_RAW_Data_Orig_PostDC'!AQ57</f>
        <v>0</v>
      </c>
      <c r="AR57" s="93">
        <f>'1.3_RAW_Data_Orig_PostDC'!AR57</f>
        <v>0</v>
      </c>
      <c r="AS57" s="93">
        <f>'1.3_RAW_Data_Orig_PostDC'!AS57</f>
        <v>0</v>
      </c>
      <c r="AT57" s="92">
        <f>'1.3_RAW_Data_Orig_PostDC'!AT57</f>
        <v>0</v>
      </c>
      <c r="AU57" s="94"/>
      <c r="AV57" s="93">
        <f>'1.3_RAW_Data_Orig_PostDC'!AV57</f>
        <v>0</v>
      </c>
      <c r="AW57" s="93">
        <f>'1.3_RAW_Data_Orig_PostDC'!AW57</f>
        <v>0</v>
      </c>
      <c r="AX57" s="93">
        <f>'1.3_RAW_Data_Orig_PostDC'!AX57</f>
        <v>0</v>
      </c>
      <c r="AY57" s="93">
        <f>'1.3_RAW_Data_Orig_PostDC'!AY57</f>
        <v>0</v>
      </c>
      <c r="AZ57" s="93">
        <f>'1.3_RAW_Data_Orig_PostDC'!AZ57</f>
        <v>0</v>
      </c>
      <c r="BA57" s="92">
        <f>'1.3_RAW_Data_Orig_PostDC'!BA57</f>
        <v>0</v>
      </c>
    </row>
    <row r="58" spans="1:53" x14ac:dyDescent="0.3">
      <c r="A58" s="346" t="str">
        <f>A54</f>
        <v>275KV Network</v>
      </c>
      <c r="B58" s="169">
        <v>6</v>
      </c>
      <c r="C58" s="168" t="s">
        <v>47</v>
      </c>
      <c r="D58" s="103" t="s">
        <v>57</v>
      </c>
      <c r="E58" s="102" t="str">
        <f t="shared" si="1"/>
        <v>Low</v>
      </c>
      <c r="F58" s="101">
        <f>'1.3_RAW_Data_Orig_PostDC'!F58</f>
        <v>45.970799999999997</v>
      </c>
      <c r="G58" s="101">
        <f>'1.3_RAW_Data_Orig_PostDC'!G58</f>
        <v>14.227899999999998</v>
      </c>
      <c r="H58" s="101">
        <f>'1.3_RAW_Data_Orig_PostDC'!H58</f>
        <v>0</v>
      </c>
      <c r="I58" s="101">
        <f>'1.3_RAW_Data_Orig_PostDC'!I58</f>
        <v>7.1717999999999993</v>
      </c>
      <c r="J58" s="101">
        <f>'1.3_RAW_Data_Orig_PostDC'!J58</f>
        <v>16.523400000000002</v>
      </c>
      <c r="K58" s="100">
        <f>'1.3_RAW_Data_Orig_PostDC'!K58</f>
        <v>8.0477000000000007</v>
      </c>
      <c r="M58" s="101">
        <f>'1.3_RAW_Data_Orig_PostDC'!M58</f>
        <v>45.970799999999997</v>
      </c>
      <c r="N58" s="101">
        <f>'1.3_RAW_Data_Orig_PostDC'!N58</f>
        <v>28.6782</v>
      </c>
      <c r="O58" s="101">
        <f>'1.3_RAW_Data_Orig_PostDC'!O58</f>
        <v>8.5654000000000003</v>
      </c>
      <c r="P58" s="101">
        <f>'1.3_RAW_Data_Orig_PostDC'!P58</f>
        <v>0</v>
      </c>
      <c r="Q58" s="101">
        <f>'1.3_RAW_Data_Orig_PostDC'!Q58</f>
        <v>7.1717999999999993</v>
      </c>
      <c r="R58" s="100">
        <f>'1.3_RAW_Data_Orig_PostDC'!R58</f>
        <v>1.5553999999999999</v>
      </c>
      <c r="T58" s="101">
        <f>'1.3_RAW_Data_Orig_PostDC'!T58</f>
        <v>45.970800000000004</v>
      </c>
      <c r="U58" s="101">
        <f>'1.3_RAW_Data_Orig_PostDC'!U58</f>
        <v>4.9980999999999991</v>
      </c>
      <c r="V58" s="101">
        <f>'1.3_RAW_Data_Orig_PostDC'!V58</f>
        <v>9.2298000000000009</v>
      </c>
      <c r="W58" s="101">
        <f>'1.3_RAW_Data_Orig_PostDC'!W58</f>
        <v>0</v>
      </c>
      <c r="X58" s="101">
        <f>'1.3_RAW_Data_Orig_PostDC'!X58</f>
        <v>7.1717999999999993</v>
      </c>
      <c r="Y58" s="100">
        <f>'1.3_RAW_Data_Orig_PostDC'!Y58</f>
        <v>24.571100000000005</v>
      </c>
      <c r="AA58" s="101">
        <f>'1.3_RAW_Data_Orig_PostDC'!AA58</f>
        <v>23.680100000000003</v>
      </c>
      <c r="AB58" s="101">
        <f>'1.3_RAW_Data_Orig_PostDC'!AB58</f>
        <v>23.680100000000003</v>
      </c>
      <c r="AC58" s="101">
        <f>'1.3_RAW_Data_Orig_PostDC'!AC58</f>
        <v>-0.66440000000000055</v>
      </c>
      <c r="AD58" s="101">
        <f>'1.3_RAW_Data_Orig_PostDC'!AD58</f>
        <v>0</v>
      </c>
      <c r="AE58" s="101">
        <f>'1.3_RAW_Data_Orig_PostDC'!AE58</f>
        <v>0</v>
      </c>
      <c r="AF58" s="100">
        <f>'1.3_RAW_Data_Orig_PostDC'!AF58</f>
        <v>-23.015700000000006</v>
      </c>
      <c r="AG58" s="94"/>
      <c r="AH58" s="101">
        <f>'1.3_RAW_Data_Orig_PostDC'!AH58</f>
        <v>47.360200000000006</v>
      </c>
      <c r="AI58" s="101">
        <f>'1.3_RAW_Data_Orig_PostDC'!AI58</f>
        <v>23.680100000000003</v>
      </c>
      <c r="AJ58" s="101">
        <f>'1.3_RAW_Data_Orig_PostDC'!AJ58</f>
        <v>-0.66439999999999966</v>
      </c>
      <c r="AK58" s="101">
        <f>'1.3_RAW_Data_Orig_PostDC'!AK58</f>
        <v>0</v>
      </c>
      <c r="AL58" s="101">
        <f>'1.3_RAW_Data_Orig_PostDC'!AL58</f>
        <v>0</v>
      </c>
      <c r="AM58" s="100">
        <f>'1.3_RAW_Data_Orig_PostDC'!AM58</f>
        <v>-23.015700000000002</v>
      </c>
      <c r="AN58" s="94"/>
      <c r="AO58" s="101">
        <f>'1.3_RAW_Data_Orig_PostDC'!AO58</f>
        <v>0</v>
      </c>
      <c r="AP58" s="101">
        <f>'1.3_RAW_Data_Orig_PostDC'!AP58</f>
        <v>0</v>
      </c>
      <c r="AQ58" s="101">
        <f>'1.3_RAW_Data_Orig_PostDC'!AQ58</f>
        <v>0</v>
      </c>
      <c r="AR58" s="101">
        <f>'1.3_RAW_Data_Orig_PostDC'!AR58</f>
        <v>0</v>
      </c>
      <c r="AS58" s="101">
        <f>'1.3_RAW_Data_Orig_PostDC'!AS58</f>
        <v>0</v>
      </c>
      <c r="AT58" s="100">
        <f>'1.3_RAW_Data_Orig_PostDC'!AT58</f>
        <v>0</v>
      </c>
      <c r="AU58" s="94"/>
      <c r="AV58" s="101">
        <f>'1.3_RAW_Data_Orig_PostDC'!AV58</f>
        <v>0</v>
      </c>
      <c r="AW58" s="101">
        <f>'1.3_RAW_Data_Orig_PostDC'!AW58</f>
        <v>0</v>
      </c>
      <c r="AX58" s="101">
        <f>'1.3_RAW_Data_Orig_PostDC'!AX58</f>
        <v>0</v>
      </c>
      <c r="AY58" s="101">
        <f>'1.3_RAW_Data_Orig_PostDC'!AY58</f>
        <v>0</v>
      </c>
      <c r="AZ58" s="101">
        <f>'1.3_RAW_Data_Orig_PostDC'!AZ58</f>
        <v>0</v>
      </c>
      <c r="BA58" s="100">
        <f>'1.3_RAW_Data_Orig_PostDC'!BA58</f>
        <v>0</v>
      </c>
    </row>
    <row r="59" spans="1:53" x14ac:dyDescent="0.3">
      <c r="A59" s="345"/>
      <c r="B59" s="23"/>
      <c r="C59" s="133"/>
      <c r="D59" s="31"/>
      <c r="E59" s="99" t="str">
        <f t="shared" si="1"/>
        <v>Medium</v>
      </c>
      <c r="F59" s="98">
        <f>'1.3_RAW_Data_Orig_PostDC'!F59</f>
        <v>801.32549999999992</v>
      </c>
      <c r="G59" s="98">
        <f>'1.3_RAW_Data_Orig_PostDC'!G59</f>
        <v>188.4342</v>
      </c>
      <c r="H59" s="98">
        <f>'1.3_RAW_Data_Orig_PostDC'!H59</f>
        <v>99.054700000000025</v>
      </c>
      <c r="I59" s="98">
        <f>'1.3_RAW_Data_Orig_PostDC'!I59</f>
        <v>219.41409999999999</v>
      </c>
      <c r="J59" s="98">
        <f>'1.3_RAW_Data_Orig_PostDC'!J59</f>
        <v>71.318399999999997</v>
      </c>
      <c r="K59" s="97">
        <f>'1.3_RAW_Data_Orig_PostDC'!K59</f>
        <v>223.10409999999996</v>
      </c>
      <c r="M59" s="98">
        <f>'1.3_RAW_Data_Orig_PostDC'!M59</f>
        <v>801.32550000000003</v>
      </c>
      <c r="N59" s="98">
        <f>'1.3_RAW_Data_Orig_PostDC'!N59</f>
        <v>232.43370000000004</v>
      </c>
      <c r="O59" s="98">
        <f>'1.3_RAW_Data_Orig_PostDC'!O59</f>
        <v>181.18109999999999</v>
      </c>
      <c r="P59" s="98">
        <f>'1.3_RAW_Data_Orig_PostDC'!P59</f>
        <v>5.4445999999999994</v>
      </c>
      <c r="Q59" s="98">
        <f>'1.3_RAW_Data_Orig_PostDC'!Q59</f>
        <v>157.98240000000001</v>
      </c>
      <c r="R59" s="97">
        <f>'1.3_RAW_Data_Orig_PostDC'!R59</f>
        <v>224.28369999999995</v>
      </c>
      <c r="T59" s="98">
        <f>'1.3_RAW_Data_Orig_PostDC'!T59</f>
        <v>801.32549999999992</v>
      </c>
      <c r="U59" s="98">
        <f>'1.3_RAW_Data_Orig_PostDC'!U59</f>
        <v>25.087400000000002</v>
      </c>
      <c r="V59" s="98">
        <f>'1.3_RAW_Data_Orig_PostDC'!V59</f>
        <v>256.95689999999996</v>
      </c>
      <c r="W59" s="98">
        <f>'1.3_RAW_Data_Orig_PostDC'!W59</f>
        <v>5.4445999999999994</v>
      </c>
      <c r="X59" s="98">
        <f>'1.3_RAW_Data_Orig_PostDC'!X59</f>
        <v>219.41409999999999</v>
      </c>
      <c r="Y59" s="97">
        <f>'1.3_RAW_Data_Orig_PostDC'!Y59</f>
        <v>294.42249999999996</v>
      </c>
      <c r="AA59" s="98">
        <f>'1.3_RAW_Data_Orig_PostDC'!AA59</f>
        <v>207.34629999999999</v>
      </c>
      <c r="AB59" s="98">
        <f>'1.3_RAW_Data_Orig_PostDC'!AB59</f>
        <v>207.34630000000004</v>
      </c>
      <c r="AC59" s="98">
        <f>'1.3_RAW_Data_Orig_PostDC'!AC59</f>
        <v>-75.775799999999975</v>
      </c>
      <c r="AD59" s="98">
        <f>'1.3_RAW_Data_Orig_PostDC'!AD59</f>
        <v>0</v>
      </c>
      <c r="AE59" s="98">
        <f>'1.3_RAW_Data_Orig_PostDC'!AE59</f>
        <v>-61.431699999999978</v>
      </c>
      <c r="AF59" s="97">
        <f>'1.3_RAW_Data_Orig_PostDC'!AF59</f>
        <v>-70.138800000000003</v>
      </c>
      <c r="AG59" s="94"/>
      <c r="AH59" s="98">
        <f>'1.3_RAW_Data_Orig_PostDC'!AH59</f>
        <v>414.69259999999997</v>
      </c>
      <c r="AI59" s="98">
        <f>'1.3_RAW_Data_Orig_PostDC'!AI59</f>
        <v>207.34630000000001</v>
      </c>
      <c r="AJ59" s="98">
        <f>'1.3_RAW_Data_Orig_PostDC'!AJ59</f>
        <v>-75.77579999999999</v>
      </c>
      <c r="AK59" s="98">
        <f>'1.3_RAW_Data_Orig_PostDC'!AK59</f>
        <v>0</v>
      </c>
      <c r="AL59" s="98">
        <f>'1.3_RAW_Data_Orig_PostDC'!AL59</f>
        <v>-61.431700000000006</v>
      </c>
      <c r="AM59" s="97">
        <f>'1.3_RAW_Data_Orig_PostDC'!AM59</f>
        <v>-70.138800000000003</v>
      </c>
      <c r="AN59" s="94"/>
      <c r="AO59" s="98">
        <f>'1.3_RAW_Data_Orig_PostDC'!AO59</f>
        <v>0</v>
      </c>
      <c r="AP59" s="98">
        <f>'1.3_RAW_Data_Orig_PostDC'!AP59</f>
        <v>0</v>
      </c>
      <c r="AQ59" s="98">
        <f>'1.3_RAW_Data_Orig_PostDC'!AQ59</f>
        <v>0</v>
      </c>
      <c r="AR59" s="98">
        <f>'1.3_RAW_Data_Orig_PostDC'!AR59</f>
        <v>0</v>
      </c>
      <c r="AS59" s="98">
        <f>'1.3_RAW_Data_Orig_PostDC'!AS59</f>
        <v>0</v>
      </c>
      <c r="AT59" s="97">
        <f>'1.3_RAW_Data_Orig_PostDC'!AT59</f>
        <v>0</v>
      </c>
      <c r="AU59" s="94"/>
      <c r="AV59" s="98">
        <f>'1.3_RAW_Data_Orig_PostDC'!AV59</f>
        <v>0</v>
      </c>
      <c r="AW59" s="98">
        <f>'1.3_RAW_Data_Orig_PostDC'!AW59</f>
        <v>0</v>
      </c>
      <c r="AX59" s="98">
        <f>'1.3_RAW_Data_Orig_PostDC'!AX59</f>
        <v>0</v>
      </c>
      <c r="AY59" s="98">
        <f>'1.3_RAW_Data_Orig_PostDC'!AY59</f>
        <v>0</v>
      </c>
      <c r="AZ59" s="98">
        <f>'1.3_RAW_Data_Orig_PostDC'!AZ59</f>
        <v>0</v>
      </c>
      <c r="BA59" s="97">
        <f>'1.3_RAW_Data_Orig_PostDC'!BA59</f>
        <v>0</v>
      </c>
    </row>
    <row r="60" spans="1:53" x14ac:dyDescent="0.3">
      <c r="A60" s="345"/>
      <c r="B60" s="23"/>
      <c r="C60" s="133"/>
      <c r="D60" s="31"/>
      <c r="E60" s="99" t="str">
        <f t="shared" si="1"/>
        <v>High</v>
      </c>
      <c r="F60" s="98">
        <f>'1.3_RAW_Data_Orig_PostDC'!F60</f>
        <v>310.44080000000008</v>
      </c>
      <c r="G60" s="98">
        <f>'1.3_RAW_Data_Orig_PostDC'!G60</f>
        <v>156.32350000000002</v>
      </c>
      <c r="H60" s="98">
        <f>'1.3_RAW_Data_Orig_PostDC'!H60</f>
        <v>13.221700000000002</v>
      </c>
      <c r="I60" s="98">
        <f>'1.3_RAW_Data_Orig_PostDC'!I60</f>
        <v>140.89560000000003</v>
      </c>
      <c r="J60" s="98">
        <f>'1.3_RAW_Data_Orig_PostDC'!J60</f>
        <v>0</v>
      </c>
      <c r="K60" s="97">
        <f>'1.3_RAW_Data_Orig_PostDC'!K60</f>
        <v>0</v>
      </c>
      <c r="M60" s="98">
        <f>'1.3_RAW_Data_Orig_PostDC'!M60</f>
        <v>310.44080000000008</v>
      </c>
      <c r="N60" s="98">
        <f>'1.3_RAW_Data_Orig_PostDC'!N60</f>
        <v>99.555000000000007</v>
      </c>
      <c r="O60" s="98">
        <f>'1.3_RAW_Data_Orig_PostDC'!O60</f>
        <v>56.768500000000017</v>
      </c>
      <c r="P60" s="98">
        <f>'1.3_RAW_Data_Orig_PostDC'!P60</f>
        <v>13.221700000000002</v>
      </c>
      <c r="Q60" s="98">
        <f>'1.3_RAW_Data_Orig_PostDC'!Q60</f>
        <v>140.89560000000003</v>
      </c>
      <c r="R60" s="97">
        <f>'1.3_RAW_Data_Orig_PostDC'!R60</f>
        <v>0</v>
      </c>
      <c r="T60" s="98">
        <f>'1.3_RAW_Data_Orig_PostDC'!T60</f>
        <v>310.44080000000008</v>
      </c>
      <c r="U60" s="98">
        <f>'1.3_RAW_Data_Orig_PostDC'!U60</f>
        <v>0</v>
      </c>
      <c r="V60" s="98">
        <f>'1.3_RAW_Data_Orig_PostDC'!V60</f>
        <v>156.32350000000002</v>
      </c>
      <c r="W60" s="98">
        <f>'1.3_RAW_Data_Orig_PostDC'!W60</f>
        <v>13.221700000000002</v>
      </c>
      <c r="X60" s="98">
        <f>'1.3_RAW_Data_Orig_PostDC'!X60</f>
        <v>140.89560000000003</v>
      </c>
      <c r="Y60" s="97">
        <f>'1.3_RAW_Data_Orig_PostDC'!Y60</f>
        <v>0</v>
      </c>
      <c r="AA60" s="98">
        <f>'1.3_RAW_Data_Orig_PostDC'!AA60</f>
        <v>99.555000000000007</v>
      </c>
      <c r="AB60" s="98">
        <f>'1.3_RAW_Data_Orig_PostDC'!AB60</f>
        <v>99.555000000000007</v>
      </c>
      <c r="AC60" s="98">
        <f>'1.3_RAW_Data_Orig_PostDC'!AC60</f>
        <v>-99.555000000000007</v>
      </c>
      <c r="AD60" s="98">
        <f>'1.3_RAW_Data_Orig_PostDC'!AD60</f>
        <v>0</v>
      </c>
      <c r="AE60" s="98">
        <f>'1.3_RAW_Data_Orig_PostDC'!AE60</f>
        <v>0</v>
      </c>
      <c r="AF60" s="97">
        <f>'1.3_RAW_Data_Orig_PostDC'!AF60</f>
        <v>0</v>
      </c>
      <c r="AG60" s="94"/>
      <c r="AH60" s="98">
        <f>'1.3_RAW_Data_Orig_PostDC'!AH60</f>
        <v>199.11</v>
      </c>
      <c r="AI60" s="98">
        <f>'1.3_RAW_Data_Orig_PostDC'!AI60</f>
        <v>99.555000000000007</v>
      </c>
      <c r="AJ60" s="98">
        <f>'1.3_RAW_Data_Orig_PostDC'!AJ60</f>
        <v>-99.555000000000007</v>
      </c>
      <c r="AK60" s="98">
        <f>'1.3_RAW_Data_Orig_PostDC'!AK60</f>
        <v>0</v>
      </c>
      <c r="AL60" s="98">
        <f>'1.3_RAW_Data_Orig_PostDC'!AL60</f>
        <v>0</v>
      </c>
      <c r="AM60" s="97">
        <f>'1.3_RAW_Data_Orig_PostDC'!AM60</f>
        <v>0</v>
      </c>
      <c r="AN60" s="94"/>
      <c r="AO60" s="98">
        <f>'1.3_RAW_Data_Orig_PostDC'!AO60</f>
        <v>0</v>
      </c>
      <c r="AP60" s="98">
        <f>'1.3_RAW_Data_Orig_PostDC'!AP60</f>
        <v>0</v>
      </c>
      <c r="AQ60" s="98">
        <f>'1.3_RAW_Data_Orig_PostDC'!AQ60</f>
        <v>0</v>
      </c>
      <c r="AR60" s="98">
        <f>'1.3_RAW_Data_Orig_PostDC'!AR60</f>
        <v>0</v>
      </c>
      <c r="AS60" s="98">
        <f>'1.3_RAW_Data_Orig_PostDC'!AS60</f>
        <v>0</v>
      </c>
      <c r="AT60" s="97">
        <f>'1.3_RAW_Data_Orig_PostDC'!AT60</f>
        <v>0</v>
      </c>
      <c r="AU60" s="94"/>
      <c r="AV60" s="98">
        <f>'1.3_RAW_Data_Orig_PostDC'!AV60</f>
        <v>0</v>
      </c>
      <c r="AW60" s="98">
        <f>'1.3_RAW_Data_Orig_PostDC'!AW60</f>
        <v>0</v>
      </c>
      <c r="AX60" s="98">
        <f>'1.3_RAW_Data_Orig_PostDC'!AX60</f>
        <v>0</v>
      </c>
      <c r="AY60" s="98">
        <f>'1.3_RAW_Data_Orig_PostDC'!AY60</f>
        <v>0</v>
      </c>
      <c r="AZ60" s="98">
        <f>'1.3_RAW_Data_Orig_PostDC'!AZ60</f>
        <v>0</v>
      </c>
      <c r="BA60" s="97">
        <f>'1.3_RAW_Data_Orig_PostDC'!BA60</f>
        <v>0</v>
      </c>
    </row>
    <row r="61" spans="1:53" ht="12.75" thickBot="1" x14ac:dyDescent="0.35">
      <c r="A61" s="345"/>
      <c r="B61" s="171"/>
      <c r="C61" s="170"/>
      <c r="D61" s="96"/>
      <c r="E61" s="95" t="str">
        <f t="shared" si="1"/>
        <v>Very high</v>
      </c>
      <c r="F61" s="93">
        <f>'1.3_RAW_Data_Orig_PostDC'!F61</f>
        <v>0</v>
      </c>
      <c r="G61" s="93">
        <f>'1.3_RAW_Data_Orig_PostDC'!G61</f>
        <v>0</v>
      </c>
      <c r="H61" s="93">
        <f>'1.3_RAW_Data_Orig_PostDC'!H61</f>
        <v>0</v>
      </c>
      <c r="I61" s="93">
        <f>'1.3_RAW_Data_Orig_PostDC'!I61</f>
        <v>0</v>
      </c>
      <c r="J61" s="93">
        <f>'1.3_RAW_Data_Orig_PostDC'!J61</f>
        <v>0</v>
      </c>
      <c r="K61" s="92">
        <f>'1.3_RAW_Data_Orig_PostDC'!K61</f>
        <v>0</v>
      </c>
      <c r="M61" s="93">
        <f>'1.3_RAW_Data_Orig_PostDC'!M61</f>
        <v>0</v>
      </c>
      <c r="N61" s="93">
        <f>'1.3_RAW_Data_Orig_PostDC'!N61</f>
        <v>0</v>
      </c>
      <c r="O61" s="93">
        <f>'1.3_RAW_Data_Orig_PostDC'!O61</f>
        <v>0</v>
      </c>
      <c r="P61" s="93">
        <f>'1.3_RAW_Data_Orig_PostDC'!P61</f>
        <v>0</v>
      </c>
      <c r="Q61" s="93">
        <f>'1.3_RAW_Data_Orig_PostDC'!Q61</f>
        <v>0</v>
      </c>
      <c r="R61" s="92">
        <f>'1.3_RAW_Data_Orig_PostDC'!R61</f>
        <v>0</v>
      </c>
      <c r="T61" s="93">
        <f>'1.3_RAW_Data_Orig_PostDC'!T61</f>
        <v>0</v>
      </c>
      <c r="U61" s="93">
        <f>'1.3_RAW_Data_Orig_PostDC'!U61</f>
        <v>0</v>
      </c>
      <c r="V61" s="93">
        <f>'1.3_RAW_Data_Orig_PostDC'!V61</f>
        <v>0</v>
      </c>
      <c r="W61" s="93">
        <f>'1.3_RAW_Data_Orig_PostDC'!W61</f>
        <v>0</v>
      </c>
      <c r="X61" s="93">
        <f>'1.3_RAW_Data_Orig_PostDC'!X61</f>
        <v>0</v>
      </c>
      <c r="Y61" s="92">
        <f>'1.3_RAW_Data_Orig_PostDC'!Y61</f>
        <v>0</v>
      </c>
      <c r="AA61" s="93">
        <f>'1.3_RAW_Data_Orig_PostDC'!AA61</f>
        <v>0</v>
      </c>
      <c r="AB61" s="93">
        <f>'1.3_RAW_Data_Orig_PostDC'!AB61</f>
        <v>0</v>
      </c>
      <c r="AC61" s="93">
        <f>'1.3_RAW_Data_Orig_PostDC'!AC61</f>
        <v>0</v>
      </c>
      <c r="AD61" s="93">
        <f>'1.3_RAW_Data_Orig_PostDC'!AD61</f>
        <v>0</v>
      </c>
      <c r="AE61" s="93">
        <f>'1.3_RAW_Data_Orig_PostDC'!AE61</f>
        <v>0</v>
      </c>
      <c r="AF61" s="92">
        <f>'1.3_RAW_Data_Orig_PostDC'!AF61</f>
        <v>0</v>
      </c>
      <c r="AG61" s="94"/>
      <c r="AH61" s="93">
        <f>'1.3_RAW_Data_Orig_PostDC'!AH61</f>
        <v>0</v>
      </c>
      <c r="AI61" s="93">
        <f>'1.3_RAW_Data_Orig_PostDC'!AI61</f>
        <v>0</v>
      </c>
      <c r="AJ61" s="93">
        <f>'1.3_RAW_Data_Orig_PostDC'!AJ61</f>
        <v>0</v>
      </c>
      <c r="AK61" s="93">
        <f>'1.3_RAW_Data_Orig_PostDC'!AK61</f>
        <v>0</v>
      </c>
      <c r="AL61" s="93">
        <f>'1.3_RAW_Data_Orig_PostDC'!AL61</f>
        <v>0</v>
      </c>
      <c r="AM61" s="92">
        <f>'1.3_RAW_Data_Orig_PostDC'!AM61</f>
        <v>0</v>
      </c>
      <c r="AN61" s="94"/>
      <c r="AO61" s="93">
        <f>'1.3_RAW_Data_Orig_PostDC'!AO61</f>
        <v>0</v>
      </c>
      <c r="AP61" s="93">
        <f>'1.3_RAW_Data_Orig_PostDC'!AP61</f>
        <v>0</v>
      </c>
      <c r="AQ61" s="93">
        <f>'1.3_RAW_Data_Orig_PostDC'!AQ61</f>
        <v>0</v>
      </c>
      <c r="AR61" s="93">
        <f>'1.3_RAW_Data_Orig_PostDC'!AR61</f>
        <v>0</v>
      </c>
      <c r="AS61" s="93">
        <f>'1.3_RAW_Data_Orig_PostDC'!AS61</f>
        <v>0</v>
      </c>
      <c r="AT61" s="92">
        <f>'1.3_RAW_Data_Orig_PostDC'!AT61</f>
        <v>0</v>
      </c>
      <c r="AU61" s="94"/>
      <c r="AV61" s="93">
        <f>'1.3_RAW_Data_Orig_PostDC'!AV61</f>
        <v>0</v>
      </c>
      <c r="AW61" s="93">
        <f>'1.3_RAW_Data_Orig_PostDC'!AW61</f>
        <v>0</v>
      </c>
      <c r="AX61" s="93">
        <f>'1.3_RAW_Data_Orig_PostDC'!AX61</f>
        <v>0</v>
      </c>
      <c r="AY61" s="93">
        <f>'1.3_RAW_Data_Orig_PostDC'!AY61</f>
        <v>0</v>
      </c>
      <c r="AZ61" s="93">
        <f>'1.3_RAW_Data_Orig_PostDC'!AZ61</f>
        <v>0</v>
      </c>
      <c r="BA61" s="92">
        <f>'1.3_RAW_Data_Orig_PostDC'!BA61</f>
        <v>0</v>
      </c>
    </row>
    <row r="62" spans="1:53" x14ac:dyDescent="0.3">
      <c r="A62" s="346" t="str">
        <f>A58</f>
        <v>275KV Network</v>
      </c>
      <c r="B62" s="169">
        <v>7</v>
      </c>
      <c r="C62" s="168" t="s">
        <v>48</v>
      </c>
      <c r="D62" s="103" t="s">
        <v>57</v>
      </c>
      <c r="E62" s="102" t="str">
        <f t="shared" si="1"/>
        <v>Low</v>
      </c>
      <c r="F62" s="101">
        <f>'1.3_RAW_Data_Orig_PostDC'!F62</f>
        <v>74</v>
      </c>
      <c r="G62" s="101">
        <f>'1.3_RAW_Data_Orig_PostDC'!G62</f>
        <v>17</v>
      </c>
      <c r="H62" s="101">
        <f>'1.3_RAW_Data_Orig_PostDC'!H62</f>
        <v>8</v>
      </c>
      <c r="I62" s="101">
        <f>'1.3_RAW_Data_Orig_PostDC'!I62</f>
        <v>0</v>
      </c>
      <c r="J62" s="101">
        <f>'1.3_RAW_Data_Orig_PostDC'!J62</f>
        <v>37</v>
      </c>
      <c r="K62" s="100">
        <f>'1.3_RAW_Data_Orig_PostDC'!K62</f>
        <v>12</v>
      </c>
      <c r="M62" s="101">
        <f>'1.3_RAW_Data_Orig_PostDC'!M62</f>
        <v>74</v>
      </c>
      <c r="N62" s="101">
        <f>'1.3_RAW_Data_Orig_PostDC'!N62</f>
        <v>17</v>
      </c>
      <c r="O62" s="101">
        <f>'1.3_RAW_Data_Orig_PostDC'!O62</f>
        <v>45</v>
      </c>
      <c r="P62" s="101">
        <f>'1.3_RAW_Data_Orig_PostDC'!P62</f>
        <v>0</v>
      </c>
      <c r="Q62" s="101">
        <f>'1.3_RAW_Data_Orig_PostDC'!Q62</f>
        <v>0</v>
      </c>
      <c r="R62" s="100">
        <f>'1.3_RAW_Data_Orig_PostDC'!R62</f>
        <v>12</v>
      </c>
      <c r="T62" s="101">
        <f>'1.3_RAW_Data_Orig_PostDC'!T62</f>
        <v>74</v>
      </c>
      <c r="U62" s="101">
        <f>'1.3_RAW_Data_Orig_PostDC'!U62</f>
        <v>17</v>
      </c>
      <c r="V62" s="101">
        <f>'1.3_RAW_Data_Orig_PostDC'!V62</f>
        <v>8</v>
      </c>
      <c r="W62" s="101">
        <f>'1.3_RAW_Data_Orig_PostDC'!W62</f>
        <v>0</v>
      </c>
      <c r="X62" s="101">
        <f>'1.3_RAW_Data_Orig_PostDC'!X62</f>
        <v>37</v>
      </c>
      <c r="Y62" s="100">
        <f>'1.3_RAW_Data_Orig_PostDC'!Y62</f>
        <v>12</v>
      </c>
      <c r="AA62" s="101">
        <f>'1.3_RAW_Data_Orig_PostDC'!AA62</f>
        <v>39</v>
      </c>
      <c r="AB62" s="101">
        <f>'1.3_RAW_Data_Orig_PostDC'!AB62</f>
        <v>0</v>
      </c>
      <c r="AC62" s="101">
        <f>'1.3_RAW_Data_Orig_PostDC'!AC62</f>
        <v>37</v>
      </c>
      <c r="AD62" s="101">
        <f>'1.3_RAW_Data_Orig_PostDC'!AD62</f>
        <v>0</v>
      </c>
      <c r="AE62" s="101">
        <f>'1.3_RAW_Data_Orig_PostDC'!AE62</f>
        <v>-37</v>
      </c>
      <c r="AF62" s="100">
        <f>'1.3_RAW_Data_Orig_PostDC'!AF62</f>
        <v>0</v>
      </c>
      <c r="AG62" s="94"/>
      <c r="AH62" s="101">
        <f>'1.3_RAW_Data_Orig_PostDC'!AH62</f>
        <v>0</v>
      </c>
      <c r="AI62" s="101">
        <f>'1.3_RAW_Data_Orig_PostDC'!AI62</f>
        <v>0</v>
      </c>
      <c r="AJ62" s="101">
        <f>'1.3_RAW_Data_Orig_PostDC'!AJ62</f>
        <v>0</v>
      </c>
      <c r="AK62" s="101">
        <f>'1.3_RAW_Data_Orig_PostDC'!AK62</f>
        <v>0</v>
      </c>
      <c r="AL62" s="101">
        <f>'1.3_RAW_Data_Orig_PostDC'!AL62</f>
        <v>0</v>
      </c>
      <c r="AM62" s="100">
        <f>'1.3_RAW_Data_Orig_PostDC'!AM62</f>
        <v>0</v>
      </c>
      <c r="AN62" s="94"/>
      <c r="AO62" s="101">
        <f>'1.3_RAW_Data_Orig_PostDC'!AO62</f>
        <v>39</v>
      </c>
      <c r="AP62" s="101">
        <f>'1.3_RAW_Data_Orig_PostDC'!AP62</f>
        <v>-2</v>
      </c>
      <c r="AQ62" s="101">
        <f>'1.3_RAW_Data_Orig_PostDC'!AQ62</f>
        <v>0</v>
      </c>
      <c r="AR62" s="101">
        <f>'1.3_RAW_Data_Orig_PostDC'!AR62</f>
        <v>0</v>
      </c>
      <c r="AS62" s="101">
        <f>'1.3_RAW_Data_Orig_PostDC'!AS62</f>
        <v>-37</v>
      </c>
      <c r="AT62" s="100">
        <f>'1.3_RAW_Data_Orig_PostDC'!AT62</f>
        <v>0</v>
      </c>
      <c r="AU62" s="94"/>
      <c r="AV62" s="101">
        <f>'1.3_RAW_Data_Orig_PostDC'!AV62</f>
        <v>0</v>
      </c>
      <c r="AW62" s="101">
        <f>'1.3_RAW_Data_Orig_PostDC'!AW62</f>
        <v>0</v>
      </c>
      <c r="AX62" s="101">
        <f>'1.3_RAW_Data_Orig_PostDC'!AX62</f>
        <v>0</v>
      </c>
      <c r="AY62" s="101">
        <f>'1.3_RAW_Data_Orig_PostDC'!AY62</f>
        <v>0</v>
      </c>
      <c r="AZ62" s="101">
        <f>'1.3_RAW_Data_Orig_PostDC'!AZ62</f>
        <v>0</v>
      </c>
      <c r="BA62" s="100">
        <f>'1.3_RAW_Data_Orig_PostDC'!BA62</f>
        <v>0</v>
      </c>
    </row>
    <row r="63" spans="1:53" x14ac:dyDescent="0.3">
      <c r="A63" s="345"/>
      <c r="B63" s="23"/>
      <c r="C63" s="133"/>
      <c r="D63" s="31"/>
      <c r="E63" s="99" t="str">
        <f t="shared" si="1"/>
        <v>Medium</v>
      </c>
      <c r="F63" s="98">
        <f>'1.3_RAW_Data_Orig_PostDC'!F63</f>
        <v>1212</v>
      </c>
      <c r="G63" s="98">
        <f>'1.3_RAW_Data_Orig_PostDC'!G63</f>
        <v>314</v>
      </c>
      <c r="H63" s="98">
        <f>'1.3_RAW_Data_Orig_PostDC'!H63</f>
        <v>422</v>
      </c>
      <c r="I63" s="98">
        <f>'1.3_RAW_Data_Orig_PostDC'!I63</f>
        <v>254</v>
      </c>
      <c r="J63" s="98">
        <f>'1.3_RAW_Data_Orig_PostDC'!J63</f>
        <v>153</v>
      </c>
      <c r="K63" s="97">
        <f>'1.3_RAW_Data_Orig_PostDC'!K63</f>
        <v>69</v>
      </c>
      <c r="M63" s="98">
        <f>'1.3_RAW_Data_Orig_PostDC'!M63</f>
        <v>1212</v>
      </c>
      <c r="N63" s="98">
        <f>'1.3_RAW_Data_Orig_PostDC'!N63</f>
        <v>63</v>
      </c>
      <c r="O63" s="98">
        <f>'1.3_RAW_Data_Orig_PostDC'!O63</f>
        <v>878</v>
      </c>
      <c r="P63" s="98">
        <f>'1.3_RAW_Data_Orig_PostDC'!P63</f>
        <v>11</v>
      </c>
      <c r="Q63" s="98">
        <f>'1.3_RAW_Data_Orig_PostDC'!Q63</f>
        <v>191</v>
      </c>
      <c r="R63" s="97">
        <f>'1.3_RAW_Data_Orig_PostDC'!R63</f>
        <v>69</v>
      </c>
      <c r="T63" s="98">
        <f>'1.3_RAW_Data_Orig_PostDC'!T63</f>
        <v>1212</v>
      </c>
      <c r="U63" s="98">
        <f>'1.3_RAW_Data_Orig_PostDC'!U63</f>
        <v>63</v>
      </c>
      <c r="V63" s="98">
        <f>'1.3_RAW_Data_Orig_PostDC'!V63</f>
        <v>673</v>
      </c>
      <c r="W63" s="98">
        <f>'1.3_RAW_Data_Orig_PostDC'!W63</f>
        <v>11</v>
      </c>
      <c r="X63" s="98">
        <f>'1.3_RAW_Data_Orig_PostDC'!X63</f>
        <v>396</v>
      </c>
      <c r="Y63" s="97">
        <f>'1.3_RAW_Data_Orig_PostDC'!Y63</f>
        <v>69</v>
      </c>
      <c r="AA63" s="98">
        <f>'1.3_RAW_Data_Orig_PostDC'!AA63</f>
        <v>211</v>
      </c>
      <c r="AB63" s="98">
        <f>'1.3_RAW_Data_Orig_PostDC'!AB63</f>
        <v>0</v>
      </c>
      <c r="AC63" s="98">
        <f>'1.3_RAW_Data_Orig_PostDC'!AC63</f>
        <v>205</v>
      </c>
      <c r="AD63" s="98">
        <f>'1.3_RAW_Data_Orig_PostDC'!AD63</f>
        <v>0</v>
      </c>
      <c r="AE63" s="98">
        <f>'1.3_RAW_Data_Orig_PostDC'!AE63</f>
        <v>-205</v>
      </c>
      <c r="AF63" s="97">
        <f>'1.3_RAW_Data_Orig_PostDC'!AF63</f>
        <v>0</v>
      </c>
      <c r="AG63" s="94"/>
      <c r="AH63" s="98">
        <f>'1.3_RAW_Data_Orig_PostDC'!AH63</f>
        <v>0</v>
      </c>
      <c r="AI63" s="98">
        <f>'1.3_RAW_Data_Orig_PostDC'!AI63</f>
        <v>0</v>
      </c>
      <c r="AJ63" s="98">
        <f>'1.3_RAW_Data_Orig_PostDC'!AJ63</f>
        <v>0</v>
      </c>
      <c r="AK63" s="98">
        <f>'1.3_RAW_Data_Orig_PostDC'!AK63</f>
        <v>0</v>
      </c>
      <c r="AL63" s="98">
        <f>'1.3_RAW_Data_Orig_PostDC'!AL63</f>
        <v>0</v>
      </c>
      <c r="AM63" s="97">
        <f>'1.3_RAW_Data_Orig_PostDC'!AM63</f>
        <v>0</v>
      </c>
      <c r="AN63" s="94"/>
      <c r="AO63" s="98">
        <f>'1.3_RAW_Data_Orig_PostDC'!AO63</f>
        <v>211</v>
      </c>
      <c r="AP63" s="98">
        <f>'1.3_RAW_Data_Orig_PostDC'!AP63</f>
        <v>-3</v>
      </c>
      <c r="AQ63" s="98">
        <f>'1.3_RAW_Data_Orig_PostDC'!AQ63</f>
        <v>-3</v>
      </c>
      <c r="AR63" s="98">
        <f>'1.3_RAW_Data_Orig_PostDC'!AR63</f>
        <v>0</v>
      </c>
      <c r="AS63" s="98">
        <f>'1.3_RAW_Data_Orig_PostDC'!AS63</f>
        <v>-205</v>
      </c>
      <c r="AT63" s="97">
        <f>'1.3_RAW_Data_Orig_PostDC'!AT63</f>
        <v>0</v>
      </c>
      <c r="AU63" s="94"/>
      <c r="AV63" s="98">
        <f>'1.3_RAW_Data_Orig_PostDC'!AV63</f>
        <v>0</v>
      </c>
      <c r="AW63" s="98">
        <f>'1.3_RAW_Data_Orig_PostDC'!AW63</f>
        <v>0</v>
      </c>
      <c r="AX63" s="98">
        <f>'1.3_RAW_Data_Orig_PostDC'!AX63</f>
        <v>0</v>
      </c>
      <c r="AY63" s="98">
        <f>'1.3_RAW_Data_Orig_PostDC'!AY63</f>
        <v>0</v>
      </c>
      <c r="AZ63" s="98">
        <f>'1.3_RAW_Data_Orig_PostDC'!AZ63</f>
        <v>0</v>
      </c>
      <c r="BA63" s="97">
        <f>'1.3_RAW_Data_Orig_PostDC'!BA63</f>
        <v>0</v>
      </c>
    </row>
    <row r="64" spans="1:53" x14ac:dyDescent="0.3">
      <c r="A64" s="345"/>
      <c r="B64" s="23"/>
      <c r="C64" s="133"/>
      <c r="D64" s="31"/>
      <c r="E64" s="99" t="str">
        <f t="shared" si="1"/>
        <v>High</v>
      </c>
      <c r="F64" s="98">
        <f>'1.3_RAW_Data_Orig_PostDC'!F64</f>
        <v>482</v>
      </c>
      <c r="G64" s="98">
        <f>'1.3_RAW_Data_Orig_PostDC'!G64</f>
        <v>113</v>
      </c>
      <c r="H64" s="98">
        <f>'1.3_RAW_Data_Orig_PostDC'!H64</f>
        <v>57</v>
      </c>
      <c r="I64" s="98">
        <f>'1.3_RAW_Data_Orig_PostDC'!I64</f>
        <v>112</v>
      </c>
      <c r="J64" s="98">
        <f>'1.3_RAW_Data_Orig_PostDC'!J64</f>
        <v>200</v>
      </c>
      <c r="K64" s="97">
        <f>'1.3_RAW_Data_Orig_PostDC'!K64</f>
        <v>0</v>
      </c>
      <c r="M64" s="98">
        <f>'1.3_RAW_Data_Orig_PostDC'!M64</f>
        <v>482</v>
      </c>
      <c r="N64" s="98">
        <f>'1.3_RAW_Data_Orig_PostDC'!N64</f>
        <v>113</v>
      </c>
      <c r="O64" s="98">
        <f>'1.3_RAW_Data_Orig_PostDC'!O64</f>
        <v>159</v>
      </c>
      <c r="P64" s="98">
        <f>'1.3_RAW_Data_Orig_PostDC'!P64</f>
        <v>10</v>
      </c>
      <c r="Q64" s="98">
        <f>'1.3_RAW_Data_Orig_PostDC'!Q64</f>
        <v>200</v>
      </c>
      <c r="R64" s="97">
        <f>'1.3_RAW_Data_Orig_PostDC'!R64</f>
        <v>0</v>
      </c>
      <c r="T64" s="98">
        <f>'1.3_RAW_Data_Orig_PostDC'!T64</f>
        <v>482</v>
      </c>
      <c r="U64" s="98">
        <f>'1.3_RAW_Data_Orig_PostDC'!U64</f>
        <v>113</v>
      </c>
      <c r="V64" s="98">
        <f>'1.3_RAW_Data_Orig_PostDC'!V64</f>
        <v>57</v>
      </c>
      <c r="W64" s="98">
        <f>'1.3_RAW_Data_Orig_PostDC'!W64</f>
        <v>10</v>
      </c>
      <c r="X64" s="98">
        <f>'1.3_RAW_Data_Orig_PostDC'!X64</f>
        <v>302</v>
      </c>
      <c r="Y64" s="97">
        <f>'1.3_RAW_Data_Orig_PostDC'!Y64</f>
        <v>0</v>
      </c>
      <c r="AA64" s="98">
        <f>'1.3_RAW_Data_Orig_PostDC'!AA64</f>
        <v>159</v>
      </c>
      <c r="AB64" s="98">
        <f>'1.3_RAW_Data_Orig_PostDC'!AB64</f>
        <v>0</v>
      </c>
      <c r="AC64" s="98">
        <f>'1.3_RAW_Data_Orig_PostDC'!AC64</f>
        <v>102</v>
      </c>
      <c r="AD64" s="98">
        <f>'1.3_RAW_Data_Orig_PostDC'!AD64</f>
        <v>0</v>
      </c>
      <c r="AE64" s="98">
        <f>'1.3_RAW_Data_Orig_PostDC'!AE64</f>
        <v>-102</v>
      </c>
      <c r="AF64" s="97">
        <f>'1.3_RAW_Data_Orig_PostDC'!AF64</f>
        <v>0</v>
      </c>
      <c r="AG64" s="94"/>
      <c r="AH64" s="98">
        <f>'1.3_RAW_Data_Orig_PostDC'!AH64</f>
        <v>0</v>
      </c>
      <c r="AI64" s="98">
        <f>'1.3_RAW_Data_Orig_PostDC'!AI64</f>
        <v>0</v>
      </c>
      <c r="AJ64" s="98">
        <f>'1.3_RAW_Data_Orig_PostDC'!AJ64</f>
        <v>0</v>
      </c>
      <c r="AK64" s="98">
        <f>'1.3_RAW_Data_Orig_PostDC'!AK64</f>
        <v>0</v>
      </c>
      <c r="AL64" s="98">
        <f>'1.3_RAW_Data_Orig_PostDC'!AL64</f>
        <v>0</v>
      </c>
      <c r="AM64" s="97">
        <f>'1.3_RAW_Data_Orig_PostDC'!AM64</f>
        <v>0</v>
      </c>
      <c r="AN64" s="94"/>
      <c r="AO64" s="98">
        <f>'1.3_RAW_Data_Orig_PostDC'!AO64</f>
        <v>159</v>
      </c>
      <c r="AP64" s="98">
        <f>'1.3_RAW_Data_Orig_PostDC'!AP64</f>
        <v>0</v>
      </c>
      <c r="AQ64" s="98">
        <f>'1.3_RAW_Data_Orig_PostDC'!AQ64</f>
        <v>-57</v>
      </c>
      <c r="AR64" s="98">
        <f>'1.3_RAW_Data_Orig_PostDC'!AR64</f>
        <v>0</v>
      </c>
      <c r="AS64" s="98">
        <f>'1.3_RAW_Data_Orig_PostDC'!AS64</f>
        <v>-102</v>
      </c>
      <c r="AT64" s="97">
        <f>'1.3_RAW_Data_Orig_PostDC'!AT64</f>
        <v>0</v>
      </c>
      <c r="AU64" s="94"/>
      <c r="AV64" s="98">
        <f>'1.3_RAW_Data_Orig_PostDC'!AV64</f>
        <v>0</v>
      </c>
      <c r="AW64" s="98">
        <f>'1.3_RAW_Data_Orig_PostDC'!AW64</f>
        <v>0</v>
      </c>
      <c r="AX64" s="98">
        <f>'1.3_RAW_Data_Orig_PostDC'!AX64</f>
        <v>0</v>
      </c>
      <c r="AY64" s="98">
        <f>'1.3_RAW_Data_Orig_PostDC'!AY64</f>
        <v>0</v>
      </c>
      <c r="AZ64" s="98">
        <f>'1.3_RAW_Data_Orig_PostDC'!AZ64</f>
        <v>0</v>
      </c>
      <c r="BA64" s="97">
        <f>'1.3_RAW_Data_Orig_PostDC'!BA64</f>
        <v>0</v>
      </c>
    </row>
    <row r="65" spans="1:53" ht="12.75" thickBot="1" x14ac:dyDescent="0.35">
      <c r="A65" s="347"/>
      <c r="B65" s="171"/>
      <c r="C65" s="170"/>
      <c r="D65" s="96"/>
      <c r="E65" s="95" t="str">
        <f t="shared" si="1"/>
        <v>Very high</v>
      </c>
      <c r="F65" s="93">
        <f>'1.3_RAW_Data_Orig_PostDC'!F65</f>
        <v>0</v>
      </c>
      <c r="G65" s="93">
        <f>'1.3_RAW_Data_Orig_PostDC'!G65</f>
        <v>0</v>
      </c>
      <c r="H65" s="93">
        <f>'1.3_RAW_Data_Orig_PostDC'!H65</f>
        <v>0</v>
      </c>
      <c r="I65" s="93">
        <f>'1.3_RAW_Data_Orig_PostDC'!I65</f>
        <v>0</v>
      </c>
      <c r="J65" s="93">
        <f>'1.3_RAW_Data_Orig_PostDC'!J65</f>
        <v>0</v>
      </c>
      <c r="K65" s="92">
        <f>'1.3_RAW_Data_Orig_PostDC'!K65</f>
        <v>0</v>
      </c>
      <c r="M65" s="93">
        <f>'1.3_RAW_Data_Orig_PostDC'!M65</f>
        <v>0</v>
      </c>
      <c r="N65" s="93">
        <f>'1.3_RAW_Data_Orig_PostDC'!N65</f>
        <v>0</v>
      </c>
      <c r="O65" s="93">
        <f>'1.3_RAW_Data_Orig_PostDC'!O65</f>
        <v>0</v>
      </c>
      <c r="P65" s="93">
        <f>'1.3_RAW_Data_Orig_PostDC'!P65</f>
        <v>0</v>
      </c>
      <c r="Q65" s="93">
        <f>'1.3_RAW_Data_Orig_PostDC'!Q65</f>
        <v>0</v>
      </c>
      <c r="R65" s="92">
        <f>'1.3_RAW_Data_Orig_PostDC'!R65</f>
        <v>0</v>
      </c>
      <c r="T65" s="93">
        <f>'1.3_RAW_Data_Orig_PostDC'!T65</f>
        <v>0</v>
      </c>
      <c r="U65" s="93">
        <f>'1.3_RAW_Data_Orig_PostDC'!U65</f>
        <v>0</v>
      </c>
      <c r="V65" s="93">
        <f>'1.3_RAW_Data_Orig_PostDC'!V65</f>
        <v>0</v>
      </c>
      <c r="W65" s="93">
        <f>'1.3_RAW_Data_Orig_PostDC'!W65</f>
        <v>0</v>
      </c>
      <c r="X65" s="93">
        <f>'1.3_RAW_Data_Orig_PostDC'!X65</f>
        <v>0</v>
      </c>
      <c r="Y65" s="92">
        <f>'1.3_RAW_Data_Orig_PostDC'!Y65</f>
        <v>0</v>
      </c>
      <c r="AA65" s="93">
        <f>'1.3_RAW_Data_Orig_PostDC'!AA65</f>
        <v>0</v>
      </c>
      <c r="AB65" s="93">
        <f>'1.3_RAW_Data_Orig_PostDC'!AB65</f>
        <v>0</v>
      </c>
      <c r="AC65" s="93">
        <f>'1.3_RAW_Data_Orig_PostDC'!AC65</f>
        <v>0</v>
      </c>
      <c r="AD65" s="93">
        <f>'1.3_RAW_Data_Orig_PostDC'!AD65</f>
        <v>0</v>
      </c>
      <c r="AE65" s="93">
        <f>'1.3_RAW_Data_Orig_PostDC'!AE65</f>
        <v>0</v>
      </c>
      <c r="AF65" s="92">
        <f>'1.3_RAW_Data_Orig_PostDC'!AF65</f>
        <v>0</v>
      </c>
      <c r="AG65" s="94"/>
      <c r="AH65" s="93">
        <f>'1.3_RAW_Data_Orig_PostDC'!AH65</f>
        <v>0</v>
      </c>
      <c r="AI65" s="93">
        <f>'1.3_RAW_Data_Orig_PostDC'!AI65</f>
        <v>0</v>
      </c>
      <c r="AJ65" s="93">
        <f>'1.3_RAW_Data_Orig_PostDC'!AJ65</f>
        <v>0</v>
      </c>
      <c r="AK65" s="93">
        <f>'1.3_RAW_Data_Orig_PostDC'!AK65</f>
        <v>0</v>
      </c>
      <c r="AL65" s="93">
        <f>'1.3_RAW_Data_Orig_PostDC'!AL65</f>
        <v>0</v>
      </c>
      <c r="AM65" s="92">
        <f>'1.3_RAW_Data_Orig_PostDC'!AM65</f>
        <v>0</v>
      </c>
      <c r="AN65" s="94"/>
      <c r="AO65" s="93">
        <f>'1.3_RAW_Data_Orig_PostDC'!AO65</f>
        <v>0</v>
      </c>
      <c r="AP65" s="93">
        <f>'1.3_RAW_Data_Orig_PostDC'!AP65</f>
        <v>0</v>
      </c>
      <c r="AQ65" s="93">
        <f>'1.3_RAW_Data_Orig_PostDC'!AQ65</f>
        <v>0</v>
      </c>
      <c r="AR65" s="93">
        <f>'1.3_RAW_Data_Orig_PostDC'!AR65</f>
        <v>0</v>
      </c>
      <c r="AS65" s="93">
        <f>'1.3_RAW_Data_Orig_PostDC'!AS65</f>
        <v>0</v>
      </c>
      <c r="AT65" s="92">
        <f>'1.3_RAW_Data_Orig_PostDC'!AT65</f>
        <v>0</v>
      </c>
      <c r="AU65" s="94"/>
      <c r="AV65" s="93">
        <f>'1.3_RAW_Data_Orig_PostDC'!AV65</f>
        <v>0</v>
      </c>
      <c r="AW65" s="93">
        <f>'1.3_RAW_Data_Orig_PostDC'!AW65</f>
        <v>0</v>
      </c>
      <c r="AX65" s="93">
        <f>'1.3_RAW_Data_Orig_PostDC'!AX65</f>
        <v>0</v>
      </c>
      <c r="AY65" s="93">
        <f>'1.3_RAW_Data_Orig_PostDC'!AY65</f>
        <v>0</v>
      </c>
      <c r="AZ65" s="93">
        <f>'1.3_RAW_Data_Orig_PostDC'!AZ65</f>
        <v>0</v>
      </c>
      <c r="BA65" s="92">
        <f>'1.3_RAW_Data_Orig_PostDC'!BA65</f>
        <v>0</v>
      </c>
    </row>
    <row r="66" spans="1:53" x14ac:dyDescent="0.3">
      <c r="A66" s="348" t="s">
        <v>39</v>
      </c>
      <c r="B66" s="169">
        <v>1</v>
      </c>
      <c r="C66" s="168" t="s">
        <v>42</v>
      </c>
      <c r="D66" s="103" t="s">
        <v>57</v>
      </c>
      <c r="E66" s="102" t="str">
        <f t="shared" si="1"/>
        <v>Low</v>
      </c>
      <c r="F66" s="101">
        <f>'1.3_RAW_Data_Orig_PostDC'!F66</f>
        <v>0</v>
      </c>
      <c r="G66" s="101">
        <f>'1.3_RAW_Data_Orig_PostDC'!G66</f>
        <v>0</v>
      </c>
      <c r="H66" s="101">
        <f>'1.3_RAW_Data_Orig_PostDC'!H66</f>
        <v>0</v>
      </c>
      <c r="I66" s="101">
        <f>'1.3_RAW_Data_Orig_PostDC'!I66</f>
        <v>0</v>
      </c>
      <c r="J66" s="101">
        <f>'1.3_RAW_Data_Orig_PostDC'!J66</f>
        <v>0</v>
      </c>
      <c r="K66" s="100">
        <f>'1.3_RAW_Data_Orig_PostDC'!K66</f>
        <v>0</v>
      </c>
      <c r="M66" s="101">
        <f>'1.3_RAW_Data_Orig_PostDC'!M66</f>
        <v>0</v>
      </c>
      <c r="N66" s="101">
        <f>'1.3_RAW_Data_Orig_PostDC'!N66</f>
        <v>0</v>
      </c>
      <c r="O66" s="101">
        <f>'1.3_RAW_Data_Orig_PostDC'!O66</f>
        <v>0</v>
      </c>
      <c r="P66" s="101">
        <f>'1.3_RAW_Data_Orig_PostDC'!P66</f>
        <v>0</v>
      </c>
      <c r="Q66" s="101">
        <f>'1.3_RAW_Data_Orig_PostDC'!Q66</f>
        <v>0</v>
      </c>
      <c r="R66" s="100">
        <f>'1.3_RAW_Data_Orig_PostDC'!R66</f>
        <v>0</v>
      </c>
      <c r="T66" s="101">
        <f>'1.3_RAW_Data_Orig_PostDC'!T66</f>
        <v>0</v>
      </c>
      <c r="U66" s="101">
        <f>'1.3_RAW_Data_Orig_PostDC'!U66</f>
        <v>0</v>
      </c>
      <c r="V66" s="101">
        <f>'1.3_RAW_Data_Orig_PostDC'!V66</f>
        <v>0</v>
      </c>
      <c r="W66" s="101">
        <f>'1.3_RAW_Data_Orig_PostDC'!W66</f>
        <v>0</v>
      </c>
      <c r="X66" s="101">
        <f>'1.3_RAW_Data_Orig_PostDC'!X66</f>
        <v>0</v>
      </c>
      <c r="Y66" s="100">
        <f>'1.3_RAW_Data_Orig_PostDC'!Y66</f>
        <v>0</v>
      </c>
      <c r="AA66" s="101">
        <f>'1.3_RAW_Data_Orig_PostDC'!AA66</f>
        <v>0</v>
      </c>
      <c r="AB66" s="101">
        <f>'1.3_RAW_Data_Orig_PostDC'!AB66</f>
        <v>0</v>
      </c>
      <c r="AC66" s="101">
        <f>'1.3_RAW_Data_Orig_PostDC'!AC66</f>
        <v>0</v>
      </c>
      <c r="AD66" s="101">
        <f>'1.3_RAW_Data_Orig_PostDC'!AD66</f>
        <v>0</v>
      </c>
      <c r="AE66" s="101">
        <f>'1.3_RAW_Data_Orig_PostDC'!AE66</f>
        <v>0</v>
      </c>
      <c r="AF66" s="100">
        <f>'1.3_RAW_Data_Orig_PostDC'!AF66</f>
        <v>0</v>
      </c>
      <c r="AG66" s="94"/>
      <c r="AH66" s="101">
        <f>'1.3_RAW_Data_Orig_PostDC'!AH66</f>
        <v>0</v>
      </c>
      <c r="AI66" s="101">
        <f>'1.3_RAW_Data_Orig_PostDC'!AI66</f>
        <v>0</v>
      </c>
      <c r="AJ66" s="101">
        <f>'1.3_RAW_Data_Orig_PostDC'!AJ66</f>
        <v>0</v>
      </c>
      <c r="AK66" s="101">
        <f>'1.3_RAW_Data_Orig_PostDC'!AK66</f>
        <v>0</v>
      </c>
      <c r="AL66" s="101">
        <f>'1.3_RAW_Data_Orig_PostDC'!AL66</f>
        <v>0</v>
      </c>
      <c r="AM66" s="100">
        <f>'1.3_RAW_Data_Orig_PostDC'!AM66</f>
        <v>0</v>
      </c>
      <c r="AN66" s="94"/>
      <c r="AO66" s="101">
        <f>'1.3_RAW_Data_Orig_PostDC'!AO66</f>
        <v>0</v>
      </c>
      <c r="AP66" s="101">
        <f>'1.3_RAW_Data_Orig_PostDC'!AP66</f>
        <v>0</v>
      </c>
      <c r="AQ66" s="101">
        <f>'1.3_RAW_Data_Orig_PostDC'!AQ66</f>
        <v>0</v>
      </c>
      <c r="AR66" s="101">
        <f>'1.3_RAW_Data_Orig_PostDC'!AR66</f>
        <v>0</v>
      </c>
      <c r="AS66" s="101">
        <f>'1.3_RAW_Data_Orig_PostDC'!AS66</f>
        <v>0</v>
      </c>
      <c r="AT66" s="100">
        <f>'1.3_RAW_Data_Orig_PostDC'!AT66</f>
        <v>0</v>
      </c>
      <c r="AU66" s="94"/>
      <c r="AV66" s="101">
        <f>'1.3_RAW_Data_Orig_PostDC'!AV66</f>
        <v>0</v>
      </c>
      <c r="AW66" s="101">
        <f>'1.3_RAW_Data_Orig_PostDC'!AW66</f>
        <v>0</v>
      </c>
      <c r="AX66" s="101">
        <f>'1.3_RAW_Data_Orig_PostDC'!AX66</f>
        <v>0</v>
      </c>
      <c r="AY66" s="101">
        <f>'1.3_RAW_Data_Orig_PostDC'!AY66</f>
        <v>0</v>
      </c>
      <c r="AZ66" s="101">
        <f>'1.3_RAW_Data_Orig_PostDC'!AZ66</f>
        <v>0</v>
      </c>
      <c r="BA66" s="100">
        <f>'1.3_RAW_Data_Orig_PostDC'!BA66</f>
        <v>0</v>
      </c>
    </row>
    <row r="67" spans="1:53" x14ac:dyDescent="0.3">
      <c r="A67" s="342"/>
      <c r="B67" s="23"/>
      <c r="C67" s="133"/>
      <c r="D67" s="31"/>
      <c r="E67" s="99" t="str">
        <f t="shared" si="1"/>
        <v>Medium</v>
      </c>
      <c r="F67" s="98">
        <f>'1.3_RAW_Data_Orig_PostDC'!F67</f>
        <v>85</v>
      </c>
      <c r="G67" s="98">
        <f>'1.3_RAW_Data_Orig_PostDC'!G67</f>
        <v>39</v>
      </c>
      <c r="H67" s="98">
        <f>'1.3_RAW_Data_Orig_PostDC'!H67</f>
        <v>22</v>
      </c>
      <c r="I67" s="98">
        <f>'1.3_RAW_Data_Orig_PostDC'!I67</f>
        <v>11</v>
      </c>
      <c r="J67" s="98">
        <f>'1.3_RAW_Data_Orig_PostDC'!J67</f>
        <v>0</v>
      </c>
      <c r="K67" s="97">
        <f>'1.3_RAW_Data_Orig_PostDC'!K67</f>
        <v>13</v>
      </c>
      <c r="M67" s="98">
        <f>'1.3_RAW_Data_Orig_PostDC'!M67</f>
        <v>85</v>
      </c>
      <c r="N67" s="98">
        <f>'1.3_RAW_Data_Orig_PostDC'!N67</f>
        <v>4</v>
      </c>
      <c r="O67" s="98">
        <f>'1.3_RAW_Data_Orig_PostDC'!O67</f>
        <v>35</v>
      </c>
      <c r="P67" s="98">
        <f>'1.3_RAW_Data_Orig_PostDC'!P67</f>
        <v>33</v>
      </c>
      <c r="Q67" s="98">
        <f>'1.3_RAW_Data_Orig_PostDC'!Q67</f>
        <v>0</v>
      </c>
      <c r="R67" s="97">
        <f>'1.3_RAW_Data_Orig_PostDC'!R67</f>
        <v>13</v>
      </c>
      <c r="T67" s="98">
        <f>'1.3_RAW_Data_Orig_PostDC'!T67</f>
        <v>85</v>
      </c>
      <c r="U67" s="98">
        <f>'1.3_RAW_Data_Orig_PostDC'!U67</f>
        <v>4</v>
      </c>
      <c r="V67" s="98">
        <f>'1.3_RAW_Data_Orig_PostDC'!V67</f>
        <v>35</v>
      </c>
      <c r="W67" s="98">
        <f>'1.3_RAW_Data_Orig_PostDC'!W67</f>
        <v>33</v>
      </c>
      <c r="X67" s="98">
        <f>'1.3_RAW_Data_Orig_PostDC'!X67</f>
        <v>0</v>
      </c>
      <c r="Y67" s="97">
        <f>'1.3_RAW_Data_Orig_PostDC'!Y67</f>
        <v>13</v>
      </c>
      <c r="AA67" s="98">
        <f>'1.3_RAW_Data_Orig_PostDC'!AA67</f>
        <v>0</v>
      </c>
      <c r="AB67" s="98">
        <f>'1.3_RAW_Data_Orig_PostDC'!AB67</f>
        <v>0</v>
      </c>
      <c r="AC67" s="98">
        <f>'1.3_RAW_Data_Orig_PostDC'!AC67</f>
        <v>0</v>
      </c>
      <c r="AD67" s="98">
        <f>'1.3_RAW_Data_Orig_PostDC'!AD67</f>
        <v>0</v>
      </c>
      <c r="AE67" s="98">
        <f>'1.3_RAW_Data_Orig_PostDC'!AE67</f>
        <v>0</v>
      </c>
      <c r="AF67" s="97">
        <f>'1.3_RAW_Data_Orig_PostDC'!AF67</f>
        <v>0</v>
      </c>
      <c r="AG67" s="94"/>
      <c r="AH67" s="98">
        <f>'1.3_RAW_Data_Orig_PostDC'!AH67</f>
        <v>0</v>
      </c>
      <c r="AI67" s="98">
        <f>'1.3_RAW_Data_Orig_PostDC'!AI67</f>
        <v>0</v>
      </c>
      <c r="AJ67" s="98">
        <f>'1.3_RAW_Data_Orig_PostDC'!AJ67</f>
        <v>0</v>
      </c>
      <c r="AK67" s="98">
        <f>'1.3_RAW_Data_Orig_PostDC'!AK67</f>
        <v>0</v>
      </c>
      <c r="AL67" s="98">
        <f>'1.3_RAW_Data_Orig_PostDC'!AL67</f>
        <v>0</v>
      </c>
      <c r="AM67" s="97">
        <f>'1.3_RAW_Data_Orig_PostDC'!AM67</f>
        <v>0</v>
      </c>
      <c r="AN67" s="94"/>
      <c r="AO67" s="98">
        <f>'1.3_RAW_Data_Orig_PostDC'!AO67</f>
        <v>0</v>
      </c>
      <c r="AP67" s="98">
        <f>'1.3_RAW_Data_Orig_PostDC'!AP67</f>
        <v>0</v>
      </c>
      <c r="AQ67" s="98">
        <f>'1.3_RAW_Data_Orig_PostDC'!AQ67</f>
        <v>0</v>
      </c>
      <c r="AR67" s="98">
        <f>'1.3_RAW_Data_Orig_PostDC'!AR67</f>
        <v>0</v>
      </c>
      <c r="AS67" s="98">
        <f>'1.3_RAW_Data_Orig_PostDC'!AS67</f>
        <v>0</v>
      </c>
      <c r="AT67" s="97">
        <f>'1.3_RAW_Data_Orig_PostDC'!AT67</f>
        <v>0</v>
      </c>
      <c r="AU67" s="94"/>
      <c r="AV67" s="98">
        <f>'1.3_RAW_Data_Orig_PostDC'!AV67</f>
        <v>0</v>
      </c>
      <c r="AW67" s="98">
        <f>'1.3_RAW_Data_Orig_PostDC'!AW67</f>
        <v>0</v>
      </c>
      <c r="AX67" s="98">
        <f>'1.3_RAW_Data_Orig_PostDC'!AX67</f>
        <v>0</v>
      </c>
      <c r="AY67" s="98">
        <f>'1.3_RAW_Data_Orig_PostDC'!AY67</f>
        <v>0</v>
      </c>
      <c r="AZ67" s="98">
        <f>'1.3_RAW_Data_Orig_PostDC'!AZ67</f>
        <v>0</v>
      </c>
      <c r="BA67" s="97">
        <f>'1.3_RAW_Data_Orig_PostDC'!BA67</f>
        <v>0</v>
      </c>
    </row>
    <row r="68" spans="1:53" x14ac:dyDescent="0.3">
      <c r="A68" s="342"/>
      <c r="B68" s="23"/>
      <c r="C68" s="133"/>
      <c r="D68" s="31"/>
      <c r="E68" s="99" t="str">
        <f t="shared" si="1"/>
        <v>High</v>
      </c>
      <c r="F68" s="98">
        <f>'1.3_RAW_Data_Orig_PostDC'!F68</f>
        <v>120</v>
      </c>
      <c r="G68" s="98">
        <f>'1.3_RAW_Data_Orig_PostDC'!G68</f>
        <v>21</v>
      </c>
      <c r="H68" s="98">
        <f>'1.3_RAW_Data_Orig_PostDC'!H68</f>
        <v>6</v>
      </c>
      <c r="I68" s="98">
        <f>'1.3_RAW_Data_Orig_PostDC'!I68</f>
        <v>15</v>
      </c>
      <c r="J68" s="98">
        <f>'1.3_RAW_Data_Orig_PostDC'!J68</f>
        <v>19</v>
      </c>
      <c r="K68" s="97">
        <f>'1.3_RAW_Data_Orig_PostDC'!K68</f>
        <v>59</v>
      </c>
      <c r="M68" s="98">
        <f>'1.3_RAW_Data_Orig_PostDC'!M68</f>
        <v>120</v>
      </c>
      <c r="N68" s="98">
        <f>'1.3_RAW_Data_Orig_PostDC'!N68</f>
        <v>64</v>
      </c>
      <c r="O68" s="98">
        <f>'1.3_RAW_Data_Orig_PostDC'!O68</f>
        <v>11</v>
      </c>
      <c r="P68" s="98">
        <f>'1.3_RAW_Data_Orig_PostDC'!P68</f>
        <v>21</v>
      </c>
      <c r="Q68" s="98">
        <f>'1.3_RAW_Data_Orig_PostDC'!Q68</f>
        <v>-2</v>
      </c>
      <c r="R68" s="97">
        <f>'1.3_RAW_Data_Orig_PostDC'!R68</f>
        <v>26</v>
      </c>
      <c r="T68" s="98">
        <f>'1.3_RAW_Data_Orig_PostDC'!T68</f>
        <v>120</v>
      </c>
      <c r="U68" s="98">
        <f>'1.3_RAW_Data_Orig_PostDC'!U68</f>
        <v>10</v>
      </c>
      <c r="V68" s="98">
        <f>'1.3_RAW_Data_Orig_PostDC'!V68</f>
        <v>11</v>
      </c>
      <c r="W68" s="98">
        <f>'1.3_RAW_Data_Orig_PostDC'!W68</f>
        <v>21</v>
      </c>
      <c r="X68" s="98">
        <f>'1.3_RAW_Data_Orig_PostDC'!X68</f>
        <v>-2</v>
      </c>
      <c r="Y68" s="97">
        <f>'1.3_RAW_Data_Orig_PostDC'!Y68</f>
        <v>80</v>
      </c>
      <c r="AA68" s="98">
        <f>'1.3_RAW_Data_Orig_PostDC'!AA68</f>
        <v>56</v>
      </c>
      <c r="AB68" s="98">
        <f>'1.3_RAW_Data_Orig_PostDC'!AB68</f>
        <v>54</v>
      </c>
      <c r="AC68" s="98">
        <f>'1.3_RAW_Data_Orig_PostDC'!AC68</f>
        <v>0</v>
      </c>
      <c r="AD68" s="98">
        <f>'1.3_RAW_Data_Orig_PostDC'!AD68</f>
        <v>0</v>
      </c>
      <c r="AE68" s="98">
        <f>'1.3_RAW_Data_Orig_PostDC'!AE68</f>
        <v>0</v>
      </c>
      <c r="AF68" s="97">
        <f>'1.3_RAW_Data_Orig_PostDC'!AF68</f>
        <v>-54</v>
      </c>
      <c r="AG68" s="94"/>
      <c r="AH68" s="98">
        <f>'1.3_RAW_Data_Orig_PostDC'!AH68</f>
        <v>112</v>
      </c>
      <c r="AI68" s="98">
        <f>'1.3_RAW_Data_Orig_PostDC'!AI68</f>
        <v>56</v>
      </c>
      <c r="AJ68" s="98">
        <f>'1.3_RAW_Data_Orig_PostDC'!AJ68</f>
        <v>-3</v>
      </c>
      <c r="AK68" s="98">
        <f>'1.3_RAW_Data_Orig_PostDC'!AK68</f>
        <v>0</v>
      </c>
      <c r="AL68" s="98">
        <f>'1.3_RAW_Data_Orig_PostDC'!AL68</f>
        <v>0</v>
      </c>
      <c r="AM68" s="97">
        <f>'1.3_RAW_Data_Orig_PostDC'!AM68</f>
        <v>-53</v>
      </c>
      <c r="AN68" s="94"/>
      <c r="AO68" s="98">
        <f>'1.3_RAW_Data_Orig_PostDC'!AO68</f>
        <v>0</v>
      </c>
      <c r="AP68" s="98">
        <f>'1.3_RAW_Data_Orig_PostDC'!AP68</f>
        <v>0</v>
      </c>
      <c r="AQ68" s="98">
        <f>'1.3_RAW_Data_Orig_PostDC'!AQ68</f>
        <v>0</v>
      </c>
      <c r="AR68" s="98">
        <f>'1.3_RAW_Data_Orig_PostDC'!AR68</f>
        <v>0</v>
      </c>
      <c r="AS68" s="98">
        <f>'1.3_RAW_Data_Orig_PostDC'!AS68</f>
        <v>0</v>
      </c>
      <c r="AT68" s="97">
        <f>'1.3_RAW_Data_Orig_PostDC'!AT68</f>
        <v>0</v>
      </c>
      <c r="AU68" s="94"/>
      <c r="AV68" s="98">
        <f>'1.3_RAW_Data_Orig_PostDC'!AV68</f>
        <v>0</v>
      </c>
      <c r="AW68" s="98">
        <f>'1.3_RAW_Data_Orig_PostDC'!AW68</f>
        <v>0</v>
      </c>
      <c r="AX68" s="98">
        <f>'1.3_RAW_Data_Orig_PostDC'!AX68</f>
        <v>0</v>
      </c>
      <c r="AY68" s="98">
        <f>'1.3_RAW_Data_Orig_PostDC'!AY68</f>
        <v>0</v>
      </c>
      <c r="AZ68" s="98">
        <f>'1.3_RAW_Data_Orig_PostDC'!AZ68</f>
        <v>0</v>
      </c>
      <c r="BA68" s="97">
        <f>'1.3_RAW_Data_Orig_PostDC'!BA68</f>
        <v>0</v>
      </c>
    </row>
    <row r="69" spans="1:53" ht="12.75" thickBot="1" x14ac:dyDescent="0.35">
      <c r="A69" s="342"/>
      <c r="B69" s="171"/>
      <c r="C69" s="170"/>
      <c r="D69" s="96"/>
      <c r="E69" s="95" t="str">
        <f t="shared" si="1"/>
        <v>Very high</v>
      </c>
      <c r="F69" s="93">
        <f>'1.3_RAW_Data_Orig_PostDC'!F69</f>
        <v>0</v>
      </c>
      <c r="G69" s="93">
        <f>'1.3_RAW_Data_Orig_PostDC'!G69</f>
        <v>0</v>
      </c>
      <c r="H69" s="93">
        <f>'1.3_RAW_Data_Orig_PostDC'!H69</f>
        <v>0</v>
      </c>
      <c r="I69" s="93">
        <f>'1.3_RAW_Data_Orig_PostDC'!I69</f>
        <v>0</v>
      </c>
      <c r="J69" s="93">
        <f>'1.3_RAW_Data_Orig_PostDC'!J69</f>
        <v>0</v>
      </c>
      <c r="K69" s="92">
        <f>'1.3_RAW_Data_Orig_PostDC'!K69</f>
        <v>0</v>
      </c>
      <c r="M69" s="93">
        <f>'1.3_RAW_Data_Orig_PostDC'!M69</f>
        <v>0</v>
      </c>
      <c r="N69" s="93">
        <f>'1.3_RAW_Data_Orig_PostDC'!N69</f>
        <v>0</v>
      </c>
      <c r="O69" s="93">
        <f>'1.3_RAW_Data_Orig_PostDC'!O69</f>
        <v>0</v>
      </c>
      <c r="P69" s="93">
        <f>'1.3_RAW_Data_Orig_PostDC'!P69</f>
        <v>0</v>
      </c>
      <c r="Q69" s="93">
        <f>'1.3_RAW_Data_Orig_PostDC'!Q69</f>
        <v>0</v>
      </c>
      <c r="R69" s="92">
        <f>'1.3_RAW_Data_Orig_PostDC'!R69</f>
        <v>0</v>
      </c>
      <c r="T69" s="93">
        <f>'1.3_RAW_Data_Orig_PostDC'!T69</f>
        <v>0</v>
      </c>
      <c r="U69" s="93">
        <f>'1.3_RAW_Data_Orig_PostDC'!U69</f>
        <v>0</v>
      </c>
      <c r="V69" s="93">
        <f>'1.3_RAW_Data_Orig_PostDC'!V69</f>
        <v>0</v>
      </c>
      <c r="W69" s="93">
        <f>'1.3_RAW_Data_Orig_PostDC'!W69</f>
        <v>0</v>
      </c>
      <c r="X69" s="93">
        <f>'1.3_RAW_Data_Orig_PostDC'!X69</f>
        <v>0</v>
      </c>
      <c r="Y69" s="92">
        <f>'1.3_RAW_Data_Orig_PostDC'!Y69</f>
        <v>0</v>
      </c>
      <c r="AA69" s="93">
        <f>'1.3_RAW_Data_Orig_PostDC'!AA69</f>
        <v>0</v>
      </c>
      <c r="AB69" s="93">
        <f>'1.3_RAW_Data_Orig_PostDC'!AB69</f>
        <v>0</v>
      </c>
      <c r="AC69" s="93">
        <f>'1.3_RAW_Data_Orig_PostDC'!AC69</f>
        <v>0</v>
      </c>
      <c r="AD69" s="93">
        <f>'1.3_RAW_Data_Orig_PostDC'!AD69</f>
        <v>0</v>
      </c>
      <c r="AE69" s="93">
        <f>'1.3_RAW_Data_Orig_PostDC'!AE69</f>
        <v>0</v>
      </c>
      <c r="AF69" s="92">
        <f>'1.3_RAW_Data_Orig_PostDC'!AF69</f>
        <v>0</v>
      </c>
      <c r="AG69" s="94"/>
      <c r="AH69" s="93">
        <f>'1.3_RAW_Data_Orig_PostDC'!AH69</f>
        <v>0</v>
      </c>
      <c r="AI69" s="93">
        <f>'1.3_RAW_Data_Orig_PostDC'!AI69</f>
        <v>0</v>
      </c>
      <c r="AJ69" s="93">
        <f>'1.3_RAW_Data_Orig_PostDC'!AJ69</f>
        <v>0</v>
      </c>
      <c r="AK69" s="93">
        <f>'1.3_RAW_Data_Orig_PostDC'!AK69</f>
        <v>0</v>
      </c>
      <c r="AL69" s="93">
        <f>'1.3_RAW_Data_Orig_PostDC'!AL69</f>
        <v>0</v>
      </c>
      <c r="AM69" s="92">
        <f>'1.3_RAW_Data_Orig_PostDC'!AM69</f>
        <v>0</v>
      </c>
      <c r="AN69" s="94"/>
      <c r="AO69" s="93">
        <f>'1.3_RAW_Data_Orig_PostDC'!AO69</f>
        <v>0</v>
      </c>
      <c r="AP69" s="93">
        <f>'1.3_RAW_Data_Orig_PostDC'!AP69</f>
        <v>0</v>
      </c>
      <c r="AQ69" s="93">
        <f>'1.3_RAW_Data_Orig_PostDC'!AQ69</f>
        <v>0</v>
      </c>
      <c r="AR69" s="93">
        <f>'1.3_RAW_Data_Orig_PostDC'!AR69</f>
        <v>0</v>
      </c>
      <c r="AS69" s="93">
        <f>'1.3_RAW_Data_Orig_PostDC'!AS69</f>
        <v>0</v>
      </c>
      <c r="AT69" s="92">
        <f>'1.3_RAW_Data_Orig_PostDC'!AT69</f>
        <v>0</v>
      </c>
      <c r="AU69" s="94"/>
      <c r="AV69" s="93">
        <f>'1.3_RAW_Data_Orig_PostDC'!AV69</f>
        <v>0</v>
      </c>
      <c r="AW69" s="93">
        <f>'1.3_RAW_Data_Orig_PostDC'!AW69</f>
        <v>0</v>
      </c>
      <c r="AX69" s="93">
        <f>'1.3_RAW_Data_Orig_PostDC'!AX69</f>
        <v>0</v>
      </c>
      <c r="AY69" s="93">
        <f>'1.3_RAW_Data_Orig_PostDC'!AY69</f>
        <v>0</v>
      </c>
      <c r="AZ69" s="93">
        <f>'1.3_RAW_Data_Orig_PostDC'!AZ69</f>
        <v>0</v>
      </c>
      <c r="BA69" s="92">
        <f>'1.3_RAW_Data_Orig_PostDC'!BA69</f>
        <v>0</v>
      </c>
    </row>
    <row r="70" spans="1:53" x14ac:dyDescent="0.3">
      <c r="A70" s="341" t="str">
        <f>A66</f>
        <v>132KV Network</v>
      </c>
      <c r="B70" s="169">
        <v>2</v>
      </c>
      <c r="C70" s="168" t="s">
        <v>43</v>
      </c>
      <c r="D70" s="103" t="s">
        <v>56</v>
      </c>
      <c r="E70" s="102" t="str">
        <f t="shared" si="1"/>
        <v>Low</v>
      </c>
      <c r="F70" s="101">
        <f>'1.3_RAW_Data_Orig_PostDC'!F70</f>
        <v>0</v>
      </c>
      <c r="G70" s="101">
        <f>'1.3_RAW_Data_Orig_PostDC'!G70</f>
        <v>0</v>
      </c>
      <c r="H70" s="101">
        <f>'1.3_RAW_Data_Orig_PostDC'!H70</f>
        <v>0</v>
      </c>
      <c r="I70" s="101">
        <f>'1.3_RAW_Data_Orig_PostDC'!I70</f>
        <v>0</v>
      </c>
      <c r="J70" s="101">
        <f>'1.3_RAW_Data_Orig_PostDC'!J70</f>
        <v>0</v>
      </c>
      <c r="K70" s="100">
        <f>'1.3_RAW_Data_Orig_PostDC'!K70</f>
        <v>0</v>
      </c>
      <c r="M70" s="101">
        <f>'1.3_RAW_Data_Orig_PostDC'!M70</f>
        <v>0</v>
      </c>
      <c r="N70" s="101">
        <f>'1.3_RAW_Data_Orig_PostDC'!N70</f>
        <v>0</v>
      </c>
      <c r="O70" s="101">
        <f>'1.3_RAW_Data_Orig_PostDC'!O70</f>
        <v>0</v>
      </c>
      <c r="P70" s="101">
        <f>'1.3_RAW_Data_Orig_PostDC'!P70</f>
        <v>0</v>
      </c>
      <c r="Q70" s="101">
        <f>'1.3_RAW_Data_Orig_PostDC'!Q70</f>
        <v>0</v>
      </c>
      <c r="R70" s="100">
        <f>'1.3_RAW_Data_Orig_PostDC'!R70</f>
        <v>0</v>
      </c>
      <c r="T70" s="101">
        <f>'1.3_RAW_Data_Orig_PostDC'!T70</f>
        <v>0</v>
      </c>
      <c r="U70" s="101">
        <f>'1.3_RAW_Data_Orig_PostDC'!U70</f>
        <v>0</v>
      </c>
      <c r="V70" s="101">
        <f>'1.3_RAW_Data_Orig_PostDC'!V70</f>
        <v>0</v>
      </c>
      <c r="W70" s="101">
        <f>'1.3_RAW_Data_Orig_PostDC'!W70</f>
        <v>0</v>
      </c>
      <c r="X70" s="101">
        <f>'1.3_RAW_Data_Orig_PostDC'!X70</f>
        <v>0</v>
      </c>
      <c r="Y70" s="100">
        <f>'1.3_RAW_Data_Orig_PostDC'!Y70</f>
        <v>0</v>
      </c>
      <c r="AA70" s="101">
        <f>'1.3_RAW_Data_Orig_PostDC'!AA70</f>
        <v>0</v>
      </c>
      <c r="AB70" s="101">
        <f>'1.3_RAW_Data_Orig_PostDC'!AB70</f>
        <v>0</v>
      </c>
      <c r="AC70" s="101">
        <f>'1.3_RAW_Data_Orig_PostDC'!AC70</f>
        <v>0</v>
      </c>
      <c r="AD70" s="101">
        <f>'1.3_RAW_Data_Orig_PostDC'!AD70</f>
        <v>0</v>
      </c>
      <c r="AE70" s="101">
        <f>'1.3_RAW_Data_Orig_PostDC'!AE70</f>
        <v>0</v>
      </c>
      <c r="AF70" s="100">
        <f>'1.3_RAW_Data_Orig_PostDC'!AF70</f>
        <v>0</v>
      </c>
      <c r="AG70" s="94"/>
      <c r="AH70" s="101">
        <f>'1.3_RAW_Data_Orig_PostDC'!AH70</f>
        <v>0</v>
      </c>
      <c r="AI70" s="101">
        <f>'1.3_RAW_Data_Orig_PostDC'!AI70</f>
        <v>0</v>
      </c>
      <c r="AJ70" s="101">
        <f>'1.3_RAW_Data_Orig_PostDC'!AJ70</f>
        <v>0</v>
      </c>
      <c r="AK70" s="101">
        <f>'1.3_RAW_Data_Orig_PostDC'!AK70</f>
        <v>0</v>
      </c>
      <c r="AL70" s="101">
        <f>'1.3_RAW_Data_Orig_PostDC'!AL70</f>
        <v>0</v>
      </c>
      <c r="AM70" s="100">
        <f>'1.3_RAW_Data_Orig_PostDC'!AM70</f>
        <v>0</v>
      </c>
      <c r="AN70" s="94"/>
      <c r="AO70" s="101">
        <f>'1.3_RAW_Data_Orig_PostDC'!AO70</f>
        <v>0</v>
      </c>
      <c r="AP70" s="101">
        <f>'1.3_RAW_Data_Orig_PostDC'!AP70</f>
        <v>0</v>
      </c>
      <c r="AQ70" s="101">
        <f>'1.3_RAW_Data_Orig_PostDC'!AQ70</f>
        <v>0</v>
      </c>
      <c r="AR70" s="101">
        <f>'1.3_RAW_Data_Orig_PostDC'!AR70</f>
        <v>0</v>
      </c>
      <c r="AS70" s="101">
        <f>'1.3_RAW_Data_Orig_PostDC'!AS70</f>
        <v>0</v>
      </c>
      <c r="AT70" s="100">
        <f>'1.3_RAW_Data_Orig_PostDC'!AT70</f>
        <v>0</v>
      </c>
      <c r="AU70" s="94"/>
      <c r="AV70" s="101">
        <f>'1.3_RAW_Data_Orig_PostDC'!AV70</f>
        <v>0</v>
      </c>
      <c r="AW70" s="101">
        <f>'1.3_RAW_Data_Orig_PostDC'!AW70</f>
        <v>0</v>
      </c>
      <c r="AX70" s="101">
        <f>'1.3_RAW_Data_Orig_PostDC'!AX70</f>
        <v>0</v>
      </c>
      <c r="AY70" s="101">
        <f>'1.3_RAW_Data_Orig_PostDC'!AY70</f>
        <v>0</v>
      </c>
      <c r="AZ70" s="101">
        <f>'1.3_RAW_Data_Orig_PostDC'!AZ70</f>
        <v>0</v>
      </c>
      <c r="BA70" s="100">
        <f>'1.3_RAW_Data_Orig_PostDC'!BA70</f>
        <v>0</v>
      </c>
    </row>
    <row r="71" spans="1:53" x14ac:dyDescent="0.3">
      <c r="A71" s="342"/>
      <c r="B71" s="23"/>
      <c r="C71" s="133"/>
      <c r="D71" s="31"/>
      <c r="E71" s="99" t="str">
        <f t="shared" si="1"/>
        <v>Medium</v>
      </c>
      <c r="F71" s="98">
        <f>'1.3_RAW_Data_Orig_PostDC'!F71</f>
        <v>62</v>
      </c>
      <c r="G71" s="98">
        <f>'1.3_RAW_Data_Orig_PostDC'!G71</f>
        <v>15</v>
      </c>
      <c r="H71" s="98">
        <f>'1.3_RAW_Data_Orig_PostDC'!H71</f>
        <v>4</v>
      </c>
      <c r="I71" s="98">
        <f>'1.3_RAW_Data_Orig_PostDC'!I71</f>
        <v>38</v>
      </c>
      <c r="J71" s="98">
        <f>'1.3_RAW_Data_Orig_PostDC'!J71</f>
        <v>3</v>
      </c>
      <c r="K71" s="97">
        <f>'1.3_RAW_Data_Orig_PostDC'!K71</f>
        <v>2</v>
      </c>
      <c r="M71" s="98">
        <f>'1.3_RAW_Data_Orig_PostDC'!M71</f>
        <v>62</v>
      </c>
      <c r="N71" s="98">
        <f>'1.3_RAW_Data_Orig_PostDC'!N71</f>
        <v>13</v>
      </c>
      <c r="O71" s="98">
        <f>'1.3_RAW_Data_Orig_PostDC'!O71</f>
        <v>6</v>
      </c>
      <c r="P71" s="98">
        <f>'1.3_RAW_Data_Orig_PostDC'!P71</f>
        <v>13</v>
      </c>
      <c r="Q71" s="98">
        <f>'1.3_RAW_Data_Orig_PostDC'!Q71</f>
        <v>12</v>
      </c>
      <c r="R71" s="97">
        <f>'1.3_RAW_Data_Orig_PostDC'!R71</f>
        <v>18</v>
      </c>
      <c r="T71" s="98">
        <f>'1.3_RAW_Data_Orig_PostDC'!T71</f>
        <v>62</v>
      </c>
      <c r="U71" s="98">
        <f>'1.3_RAW_Data_Orig_PostDC'!U71</f>
        <v>13</v>
      </c>
      <c r="V71" s="98">
        <f>'1.3_RAW_Data_Orig_PostDC'!V71</f>
        <v>6</v>
      </c>
      <c r="W71" s="98">
        <f>'1.3_RAW_Data_Orig_PostDC'!W71</f>
        <v>13</v>
      </c>
      <c r="X71" s="98">
        <f>'1.3_RAW_Data_Orig_PostDC'!X71</f>
        <v>12</v>
      </c>
      <c r="Y71" s="97">
        <f>'1.3_RAW_Data_Orig_PostDC'!Y71</f>
        <v>18</v>
      </c>
      <c r="AA71" s="98">
        <f>'1.3_RAW_Data_Orig_PostDC'!AA71</f>
        <v>0</v>
      </c>
      <c r="AB71" s="98">
        <f>'1.3_RAW_Data_Orig_PostDC'!AB71</f>
        <v>0</v>
      </c>
      <c r="AC71" s="98">
        <f>'1.3_RAW_Data_Orig_PostDC'!AC71</f>
        <v>0</v>
      </c>
      <c r="AD71" s="98">
        <f>'1.3_RAW_Data_Orig_PostDC'!AD71</f>
        <v>0</v>
      </c>
      <c r="AE71" s="98">
        <f>'1.3_RAW_Data_Orig_PostDC'!AE71</f>
        <v>0</v>
      </c>
      <c r="AF71" s="97">
        <f>'1.3_RAW_Data_Orig_PostDC'!AF71</f>
        <v>0</v>
      </c>
      <c r="AG71" s="94"/>
      <c r="AH71" s="98">
        <f>'1.3_RAW_Data_Orig_PostDC'!AH71</f>
        <v>0</v>
      </c>
      <c r="AI71" s="98">
        <f>'1.3_RAW_Data_Orig_PostDC'!AI71</f>
        <v>0</v>
      </c>
      <c r="AJ71" s="98">
        <f>'1.3_RAW_Data_Orig_PostDC'!AJ71</f>
        <v>0</v>
      </c>
      <c r="AK71" s="98">
        <f>'1.3_RAW_Data_Orig_PostDC'!AK71</f>
        <v>0</v>
      </c>
      <c r="AL71" s="98">
        <f>'1.3_RAW_Data_Orig_PostDC'!AL71</f>
        <v>0</v>
      </c>
      <c r="AM71" s="97">
        <f>'1.3_RAW_Data_Orig_PostDC'!AM71</f>
        <v>0</v>
      </c>
      <c r="AN71" s="94"/>
      <c r="AO71" s="98">
        <f>'1.3_RAW_Data_Orig_PostDC'!AO71</f>
        <v>0</v>
      </c>
      <c r="AP71" s="98">
        <f>'1.3_RAW_Data_Orig_PostDC'!AP71</f>
        <v>0</v>
      </c>
      <c r="AQ71" s="98">
        <f>'1.3_RAW_Data_Orig_PostDC'!AQ71</f>
        <v>0</v>
      </c>
      <c r="AR71" s="98">
        <f>'1.3_RAW_Data_Orig_PostDC'!AR71</f>
        <v>0</v>
      </c>
      <c r="AS71" s="98">
        <f>'1.3_RAW_Data_Orig_PostDC'!AS71</f>
        <v>0</v>
      </c>
      <c r="AT71" s="97">
        <f>'1.3_RAW_Data_Orig_PostDC'!AT71</f>
        <v>0</v>
      </c>
      <c r="AU71" s="94"/>
      <c r="AV71" s="98">
        <f>'1.3_RAW_Data_Orig_PostDC'!AV71</f>
        <v>0</v>
      </c>
      <c r="AW71" s="98">
        <f>'1.3_RAW_Data_Orig_PostDC'!AW71</f>
        <v>0</v>
      </c>
      <c r="AX71" s="98">
        <f>'1.3_RAW_Data_Orig_PostDC'!AX71</f>
        <v>0</v>
      </c>
      <c r="AY71" s="98">
        <f>'1.3_RAW_Data_Orig_PostDC'!AY71</f>
        <v>0</v>
      </c>
      <c r="AZ71" s="98">
        <f>'1.3_RAW_Data_Orig_PostDC'!AZ71</f>
        <v>0</v>
      </c>
      <c r="BA71" s="97">
        <f>'1.3_RAW_Data_Orig_PostDC'!BA71</f>
        <v>0</v>
      </c>
    </row>
    <row r="72" spans="1:53" x14ac:dyDescent="0.3">
      <c r="A72" s="342"/>
      <c r="B72" s="23"/>
      <c r="C72" s="133"/>
      <c r="D72" s="31"/>
      <c r="E72" s="99" t="str">
        <f t="shared" si="1"/>
        <v>High</v>
      </c>
      <c r="F72" s="98">
        <f>'1.3_RAW_Data_Orig_PostDC'!F72</f>
        <v>93</v>
      </c>
      <c r="G72" s="98">
        <f>'1.3_RAW_Data_Orig_PostDC'!G72</f>
        <v>19</v>
      </c>
      <c r="H72" s="98">
        <f>'1.3_RAW_Data_Orig_PostDC'!H72</f>
        <v>13</v>
      </c>
      <c r="I72" s="98">
        <f>'1.3_RAW_Data_Orig_PostDC'!I72</f>
        <v>29</v>
      </c>
      <c r="J72" s="98">
        <f>'1.3_RAW_Data_Orig_PostDC'!J72</f>
        <v>22</v>
      </c>
      <c r="K72" s="97">
        <f>'1.3_RAW_Data_Orig_PostDC'!K72</f>
        <v>10</v>
      </c>
      <c r="M72" s="98">
        <f>'1.3_RAW_Data_Orig_PostDC'!M72</f>
        <v>93</v>
      </c>
      <c r="N72" s="98">
        <f>'1.3_RAW_Data_Orig_PostDC'!N72</f>
        <v>29</v>
      </c>
      <c r="O72" s="98">
        <f>'1.3_RAW_Data_Orig_PostDC'!O72</f>
        <v>9</v>
      </c>
      <c r="P72" s="98">
        <f>'1.3_RAW_Data_Orig_PostDC'!P72</f>
        <v>14</v>
      </c>
      <c r="Q72" s="98">
        <f>'1.3_RAW_Data_Orig_PostDC'!Q72</f>
        <v>15</v>
      </c>
      <c r="R72" s="97">
        <f>'1.3_RAW_Data_Orig_PostDC'!R72</f>
        <v>26</v>
      </c>
      <c r="T72" s="98">
        <f>'1.3_RAW_Data_Orig_PostDC'!T72</f>
        <v>93</v>
      </c>
      <c r="U72" s="98">
        <f>'1.3_RAW_Data_Orig_PostDC'!U72</f>
        <v>18</v>
      </c>
      <c r="V72" s="98">
        <f>'1.3_RAW_Data_Orig_PostDC'!V72</f>
        <v>9</v>
      </c>
      <c r="W72" s="98">
        <f>'1.3_RAW_Data_Orig_PostDC'!W72</f>
        <v>14</v>
      </c>
      <c r="X72" s="98">
        <f>'1.3_RAW_Data_Orig_PostDC'!X72</f>
        <v>15</v>
      </c>
      <c r="Y72" s="97">
        <f>'1.3_RAW_Data_Orig_PostDC'!Y72</f>
        <v>37</v>
      </c>
      <c r="AA72" s="98">
        <f>'1.3_RAW_Data_Orig_PostDC'!AA72</f>
        <v>11</v>
      </c>
      <c r="AB72" s="98">
        <f>'1.3_RAW_Data_Orig_PostDC'!AB72</f>
        <v>11</v>
      </c>
      <c r="AC72" s="98">
        <f>'1.3_RAW_Data_Orig_PostDC'!AC72</f>
        <v>0</v>
      </c>
      <c r="AD72" s="98">
        <f>'1.3_RAW_Data_Orig_PostDC'!AD72</f>
        <v>0</v>
      </c>
      <c r="AE72" s="98">
        <f>'1.3_RAW_Data_Orig_PostDC'!AE72</f>
        <v>0</v>
      </c>
      <c r="AF72" s="97">
        <f>'1.3_RAW_Data_Orig_PostDC'!AF72</f>
        <v>-11</v>
      </c>
      <c r="AG72" s="94"/>
      <c r="AH72" s="98">
        <f>'1.3_RAW_Data_Orig_PostDC'!AH72</f>
        <v>22</v>
      </c>
      <c r="AI72" s="98">
        <f>'1.3_RAW_Data_Orig_PostDC'!AI72</f>
        <v>11</v>
      </c>
      <c r="AJ72" s="98">
        <f>'1.3_RAW_Data_Orig_PostDC'!AJ72</f>
        <v>0</v>
      </c>
      <c r="AK72" s="98">
        <f>'1.3_RAW_Data_Orig_PostDC'!AK72</f>
        <v>0</v>
      </c>
      <c r="AL72" s="98">
        <f>'1.3_RAW_Data_Orig_PostDC'!AL72</f>
        <v>0</v>
      </c>
      <c r="AM72" s="97">
        <f>'1.3_RAW_Data_Orig_PostDC'!AM72</f>
        <v>-11</v>
      </c>
      <c r="AN72" s="94"/>
      <c r="AO72" s="98">
        <f>'1.3_RAW_Data_Orig_PostDC'!AO72</f>
        <v>0</v>
      </c>
      <c r="AP72" s="98">
        <f>'1.3_RAW_Data_Orig_PostDC'!AP72</f>
        <v>0</v>
      </c>
      <c r="AQ72" s="98">
        <f>'1.3_RAW_Data_Orig_PostDC'!AQ72</f>
        <v>0</v>
      </c>
      <c r="AR72" s="98">
        <f>'1.3_RAW_Data_Orig_PostDC'!AR72</f>
        <v>0</v>
      </c>
      <c r="AS72" s="98">
        <f>'1.3_RAW_Data_Orig_PostDC'!AS72</f>
        <v>0</v>
      </c>
      <c r="AT72" s="97">
        <f>'1.3_RAW_Data_Orig_PostDC'!AT72</f>
        <v>0</v>
      </c>
      <c r="AU72" s="94"/>
      <c r="AV72" s="98">
        <f>'1.3_RAW_Data_Orig_PostDC'!AV72</f>
        <v>0</v>
      </c>
      <c r="AW72" s="98">
        <f>'1.3_RAW_Data_Orig_PostDC'!AW72</f>
        <v>0</v>
      </c>
      <c r="AX72" s="98">
        <f>'1.3_RAW_Data_Orig_PostDC'!AX72</f>
        <v>0</v>
      </c>
      <c r="AY72" s="98">
        <f>'1.3_RAW_Data_Orig_PostDC'!AY72</f>
        <v>0</v>
      </c>
      <c r="AZ72" s="98">
        <f>'1.3_RAW_Data_Orig_PostDC'!AZ72</f>
        <v>0</v>
      </c>
      <c r="BA72" s="97">
        <f>'1.3_RAW_Data_Orig_PostDC'!BA72</f>
        <v>0</v>
      </c>
    </row>
    <row r="73" spans="1:53" ht="12.75" thickBot="1" x14ac:dyDescent="0.35">
      <c r="A73" s="342"/>
      <c r="B73" s="171"/>
      <c r="C73" s="170"/>
      <c r="D73" s="96"/>
      <c r="E73" s="95" t="str">
        <f t="shared" si="1"/>
        <v>Very high</v>
      </c>
      <c r="F73" s="93">
        <f>'1.3_RAW_Data_Orig_PostDC'!F73</f>
        <v>0</v>
      </c>
      <c r="G73" s="93">
        <f>'1.3_RAW_Data_Orig_PostDC'!G73</f>
        <v>0</v>
      </c>
      <c r="H73" s="93">
        <f>'1.3_RAW_Data_Orig_PostDC'!H73</f>
        <v>0</v>
      </c>
      <c r="I73" s="93">
        <f>'1.3_RAW_Data_Orig_PostDC'!I73</f>
        <v>0</v>
      </c>
      <c r="J73" s="93">
        <f>'1.3_RAW_Data_Orig_PostDC'!J73</f>
        <v>0</v>
      </c>
      <c r="K73" s="92">
        <f>'1.3_RAW_Data_Orig_PostDC'!K73</f>
        <v>0</v>
      </c>
      <c r="M73" s="93">
        <f>'1.3_RAW_Data_Orig_PostDC'!M73</f>
        <v>0</v>
      </c>
      <c r="N73" s="93">
        <f>'1.3_RAW_Data_Orig_PostDC'!N73</f>
        <v>0</v>
      </c>
      <c r="O73" s="93">
        <f>'1.3_RAW_Data_Orig_PostDC'!O73</f>
        <v>0</v>
      </c>
      <c r="P73" s="93">
        <f>'1.3_RAW_Data_Orig_PostDC'!P73</f>
        <v>0</v>
      </c>
      <c r="Q73" s="93">
        <f>'1.3_RAW_Data_Orig_PostDC'!Q73</f>
        <v>0</v>
      </c>
      <c r="R73" s="92">
        <f>'1.3_RAW_Data_Orig_PostDC'!R73</f>
        <v>0</v>
      </c>
      <c r="T73" s="93">
        <f>'1.3_RAW_Data_Orig_PostDC'!T73</f>
        <v>0</v>
      </c>
      <c r="U73" s="93">
        <f>'1.3_RAW_Data_Orig_PostDC'!U73</f>
        <v>0</v>
      </c>
      <c r="V73" s="93">
        <f>'1.3_RAW_Data_Orig_PostDC'!V73</f>
        <v>0</v>
      </c>
      <c r="W73" s="93">
        <f>'1.3_RAW_Data_Orig_PostDC'!W73</f>
        <v>0</v>
      </c>
      <c r="X73" s="93">
        <f>'1.3_RAW_Data_Orig_PostDC'!X73</f>
        <v>0</v>
      </c>
      <c r="Y73" s="92">
        <f>'1.3_RAW_Data_Orig_PostDC'!Y73</f>
        <v>0</v>
      </c>
      <c r="AA73" s="93">
        <f>'1.3_RAW_Data_Orig_PostDC'!AA73</f>
        <v>0</v>
      </c>
      <c r="AB73" s="93">
        <f>'1.3_RAW_Data_Orig_PostDC'!AB73</f>
        <v>0</v>
      </c>
      <c r="AC73" s="93">
        <f>'1.3_RAW_Data_Orig_PostDC'!AC73</f>
        <v>0</v>
      </c>
      <c r="AD73" s="93">
        <f>'1.3_RAW_Data_Orig_PostDC'!AD73</f>
        <v>0</v>
      </c>
      <c r="AE73" s="93">
        <f>'1.3_RAW_Data_Orig_PostDC'!AE73</f>
        <v>0</v>
      </c>
      <c r="AF73" s="92">
        <f>'1.3_RAW_Data_Orig_PostDC'!AF73</f>
        <v>0</v>
      </c>
      <c r="AG73" s="94"/>
      <c r="AH73" s="93">
        <f>'1.3_RAW_Data_Orig_PostDC'!AH73</f>
        <v>0</v>
      </c>
      <c r="AI73" s="93">
        <f>'1.3_RAW_Data_Orig_PostDC'!AI73</f>
        <v>0</v>
      </c>
      <c r="AJ73" s="93">
        <f>'1.3_RAW_Data_Orig_PostDC'!AJ73</f>
        <v>0</v>
      </c>
      <c r="AK73" s="93">
        <f>'1.3_RAW_Data_Orig_PostDC'!AK73</f>
        <v>0</v>
      </c>
      <c r="AL73" s="93">
        <f>'1.3_RAW_Data_Orig_PostDC'!AL73</f>
        <v>0</v>
      </c>
      <c r="AM73" s="92">
        <f>'1.3_RAW_Data_Orig_PostDC'!AM73</f>
        <v>0</v>
      </c>
      <c r="AN73" s="94"/>
      <c r="AO73" s="93">
        <f>'1.3_RAW_Data_Orig_PostDC'!AO73</f>
        <v>0</v>
      </c>
      <c r="AP73" s="93">
        <f>'1.3_RAW_Data_Orig_PostDC'!AP73</f>
        <v>0</v>
      </c>
      <c r="AQ73" s="93">
        <f>'1.3_RAW_Data_Orig_PostDC'!AQ73</f>
        <v>0</v>
      </c>
      <c r="AR73" s="93">
        <f>'1.3_RAW_Data_Orig_PostDC'!AR73</f>
        <v>0</v>
      </c>
      <c r="AS73" s="93">
        <f>'1.3_RAW_Data_Orig_PostDC'!AS73</f>
        <v>0</v>
      </c>
      <c r="AT73" s="92">
        <f>'1.3_RAW_Data_Orig_PostDC'!AT73</f>
        <v>0</v>
      </c>
      <c r="AU73" s="94"/>
      <c r="AV73" s="93">
        <f>'1.3_RAW_Data_Orig_PostDC'!AV73</f>
        <v>0</v>
      </c>
      <c r="AW73" s="93">
        <f>'1.3_RAW_Data_Orig_PostDC'!AW73</f>
        <v>0</v>
      </c>
      <c r="AX73" s="93">
        <f>'1.3_RAW_Data_Orig_PostDC'!AX73</f>
        <v>0</v>
      </c>
      <c r="AY73" s="93">
        <f>'1.3_RAW_Data_Orig_PostDC'!AY73</f>
        <v>0</v>
      </c>
      <c r="AZ73" s="93">
        <f>'1.3_RAW_Data_Orig_PostDC'!AZ73</f>
        <v>0</v>
      </c>
      <c r="BA73" s="92">
        <f>'1.3_RAW_Data_Orig_PostDC'!BA73</f>
        <v>0</v>
      </c>
    </row>
    <row r="74" spans="1:53" x14ac:dyDescent="0.3">
      <c r="A74" s="341" t="str">
        <f>A70</f>
        <v>132KV Network</v>
      </c>
      <c r="B74" s="169">
        <v>3</v>
      </c>
      <c r="C74" s="168" t="s">
        <v>44</v>
      </c>
      <c r="D74" s="103" t="s">
        <v>58</v>
      </c>
      <c r="E74" s="102" t="str">
        <f t="shared" si="1"/>
        <v>Low</v>
      </c>
      <c r="F74" s="101">
        <f>'1.3_RAW_Data_Orig_PostDC'!F74</f>
        <v>0</v>
      </c>
      <c r="G74" s="101">
        <f>'1.3_RAW_Data_Orig_PostDC'!G74</f>
        <v>0</v>
      </c>
      <c r="H74" s="101">
        <f>'1.3_RAW_Data_Orig_PostDC'!H74</f>
        <v>0</v>
      </c>
      <c r="I74" s="101">
        <f>'1.3_RAW_Data_Orig_PostDC'!I74</f>
        <v>0</v>
      </c>
      <c r="J74" s="101">
        <f>'1.3_RAW_Data_Orig_PostDC'!J74</f>
        <v>0</v>
      </c>
      <c r="K74" s="100">
        <f>'1.3_RAW_Data_Orig_PostDC'!K74</f>
        <v>0</v>
      </c>
      <c r="M74" s="101">
        <f>'1.3_RAW_Data_Orig_PostDC'!M74</f>
        <v>0</v>
      </c>
      <c r="N74" s="101">
        <f>'1.3_RAW_Data_Orig_PostDC'!N74</f>
        <v>0</v>
      </c>
      <c r="O74" s="101">
        <f>'1.3_RAW_Data_Orig_PostDC'!O74</f>
        <v>0</v>
      </c>
      <c r="P74" s="101">
        <f>'1.3_RAW_Data_Orig_PostDC'!P74</f>
        <v>0</v>
      </c>
      <c r="Q74" s="101">
        <f>'1.3_RAW_Data_Orig_PostDC'!Q74</f>
        <v>0</v>
      </c>
      <c r="R74" s="100">
        <f>'1.3_RAW_Data_Orig_PostDC'!R74</f>
        <v>0</v>
      </c>
      <c r="T74" s="101">
        <f>'1.3_RAW_Data_Orig_PostDC'!T74</f>
        <v>0</v>
      </c>
      <c r="U74" s="101">
        <f>'1.3_RAW_Data_Orig_PostDC'!U74</f>
        <v>0</v>
      </c>
      <c r="V74" s="101">
        <f>'1.3_RAW_Data_Orig_PostDC'!V74</f>
        <v>0</v>
      </c>
      <c r="W74" s="101">
        <f>'1.3_RAW_Data_Orig_PostDC'!W74</f>
        <v>0</v>
      </c>
      <c r="X74" s="101">
        <f>'1.3_RAW_Data_Orig_PostDC'!X74</f>
        <v>0</v>
      </c>
      <c r="Y74" s="100">
        <f>'1.3_RAW_Data_Orig_PostDC'!Y74</f>
        <v>0</v>
      </c>
      <c r="AA74" s="101">
        <f>'1.3_RAW_Data_Orig_PostDC'!AA74</f>
        <v>0</v>
      </c>
      <c r="AB74" s="101">
        <f>'1.3_RAW_Data_Orig_PostDC'!AB74</f>
        <v>0</v>
      </c>
      <c r="AC74" s="101">
        <f>'1.3_RAW_Data_Orig_PostDC'!AC74</f>
        <v>0</v>
      </c>
      <c r="AD74" s="101">
        <f>'1.3_RAW_Data_Orig_PostDC'!AD74</f>
        <v>0</v>
      </c>
      <c r="AE74" s="101">
        <f>'1.3_RAW_Data_Orig_PostDC'!AE74</f>
        <v>0</v>
      </c>
      <c r="AF74" s="100">
        <f>'1.3_RAW_Data_Orig_PostDC'!AF74</f>
        <v>0</v>
      </c>
      <c r="AG74" s="94"/>
      <c r="AH74" s="101">
        <f>'1.3_RAW_Data_Orig_PostDC'!AH74</f>
        <v>0</v>
      </c>
      <c r="AI74" s="101">
        <f>'1.3_RAW_Data_Orig_PostDC'!AI74</f>
        <v>0</v>
      </c>
      <c r="AJ74" s="101">
        <f>'1.3_RAW_Data_Orig_PostDC'!AJ74</f>
        <v>0</v>
      </c>
      <c r="AK74" s="101">
        <f>'1.3_RAW_Data_Orig_PostDC'!AK74</f>
        <v>0</v>
      </c>
      <c r="AL74" s="101">
        <f>'1.3_RAW_Data_Orig_PostDC'!AL74</f>
        <v>0</v>
      </c>
      <c r="AM74" s="100">
        <f>'1.3_RAW_Data_Orig_PostDC'!AM74</f>
        <v>0</v>
      </c>
      <c r="AN74" s="94"/>
      <c r="AO74" s="101">
        <f>'1.3_RAW_Data_Orig_PostDC'!AO74</f>
        <v>0</v>
      </c>
      <c r="AP74" s="101">
        <f>'1.3_RAW_Data_Orig_PostDC'!AP74</f>
        <v>0</v>
      </c>
      <c r="AQ74" s="101">
        <f>'1.3_RAW_Data_Orig_PostDC'!AQ74</f>
        <v>0</v>
      </c>
      <c r="AR74" s="101">
        <f>'1.3_RAW_Data_Orig_PostDC'!AR74</f>
        <v>0</v>
      </c>
      <c r="AS74" s="101">
        <f>'1.3_RAW_Data_Orig_PostDC'!AS74</f>
        <v>0</v>
      </c>
      <c r="AT74" s="100">
        <f>'1.3_RAW_Data_Orig_PostDC'!AT74</f>
        <v>0</v>
      </c>
      <c r="AU74" s="94"/>
      <c r="AV74" s="101">
        <f>'1.3_RAW_Data_Orig_PostDC'!AV74</f>
        <v>0</v>
      </c>
      <c r="AW74" s="101">
        <f>'1.3_RAW_Data_Orig_PostDC'!AW74</f>
        <v>0</v>
      </c>
      <c r="AX74" s="101">
        <f>'1.3_RAW_Data_Orig_PostDC'!AX74</f>
        <v>0</v>
      </c>
      <c r="AY74" s="101">
        <f>'1.3_RAW_Data_Orig_PostDC'!AY74</f>
        <v>0</v>
      </c>
      <c r="AZ74" s="101">
        <f>'1.3_RAW_Data_Orig_PostDC'!AZ74</f>
        <v>0</v>
      </c>
      <c r="BA74" s="100">
        <f>'1.3_RAW_Data_Orig_PostDC'!BA74</f>
        <v>0</v>
      </c>
    </row>
    <row r="75" spans="1:53" x14ac:dyDescent="0.3">
      <c r="A75" s="342"/>
      <c r="B75" s="23"/>
      <c r="C75" s="133"/>
      <c r="D75" s="31"/>
      <c r="E75" s="99" t="str">
        <f t="shared" si="1"/>
        <v>Medium</v>
      </c>
      <c r="F75" s="98">
        <f>'1.3_RAW_Data_Orig_PostDC'!F75</f>
        <v>2</v>
      </c>
      <c r="G75" s="98">
        <f>'1.3_RAW_Data_Orig_PostDC'!G75</f>
        <v>0</v>
      </c>
      <c r="H75" s="98">
        <f>'1.3_RAW_Data_Orig_PostDC'!H75</f>
        <v>0</v>
      </c>
      <c r="I75" s="98">
        <f>'1.3_RAW_Data_Orig_PostDC'!I75</f>
        <v>0</v>
      </c>
      <c r="J75" s="98">
        <f>'1.3_RAW_Data_Orig_PostDC'!J75</f>
        <v>2</v>
      </c>
      <c r="K75" s="97">
        <f>'1.3_RAW_Data_Orig_PostDC'!K75</f>
        <v>0</v>
      </c>
      <c r="M75" s="98">
        <f>'1.3_RAW_Data_Orig_PostDC'!M75</f>
        <v>2</v>
      </c>
      <c r="N75" s="98">
        <f>'1.3_RAW_Data_Orig_PostDC'!N75</f>
        <v>0</v>
      </c>
      <c r="O75" s="98">
        <f>'1.3_RAW_Data_Orig_PostDC'!O75</f>
        <v>0</v>
      </c>
      <c r="P75" s="98">
        <f>'1.3_RAW_Data_Orig_PostDC'!P75</f>
        <v>0</v>
      </c>
      <c r="Q75" s="98">
        <f>'1.3_RAW_Data_Orig_PostDC'!Q75</f>
        <v>1</v>
      </c>
      <c r="R75" s="97">
        <f>'1.3_RAW_Data_Orig_PostDC'!R75</f>
        <v>1</v>
      </c>
      <c r="T75" s="98">
        <f>'1.3_RAW_Data_Orig_PostDC'!T75</f>
        <v>2</v>
      </c>
      <c r="U75" s="98">
        <f>'1.3_RAW_Data_Orig_PostDC'!U75</f>
        <v>0</v>
      </c>
      <c r="V75" s="98">
        <f>'1.3_RAW_Data_Orig_PostDC'!V75</f>
        <v>0</v>
      </c>
      <c r="W75" s="98">
        <f>'1.3_RAW_Data_Orig_PostDC'!W75</f>
        <v>0</v>
      </c>
      <c r="X75" s="98">
        <f>'1.3_RAW_Data_Orig_PostDC'!X75</f>
        <v>1</v>
      </c>
      <c r="Y75" s="97">
        <f>'1.3_RAW_Data_Orig_PostDC'!Y75</f>
        <v>1</v>
      </c>
      <c r="AA75" s="98">
        <f>'1.3_RAW_Data_Orig_PostDC'!AA75</f>
        <v>0</v>
      </c>
      <c r="AB75" s="98">
        <f>'1.3_RAW_Data_Orig_PostDC'!AB75</f>
        <v>0</v>
      </c>
      <c r="AC75" s="98">
        <f>'1.3_RAW_Data_Orig_PostDC'!AC75</f>
        <v>0</v>
      </c>
      <c r="AD75" s="98">
        <f>'1.3_RAW_Data_Orig_PostDC'!AD75</f>
        <v>0</v>
      </c>
      <c r="AE75" s="98">
        <f>'1.3_RAW_Data_Orig_PostDC'!AE75</f>
        <v>0</v>
      </c>
      <c r="AF75" s="97">
        <f>'1.3_RAW_Data_Orig_PostDC'!AF75</f>
        <v>0</v>
      </c>
      <c r="AG75" s="94"/>
      <c r="AH75" s="98">
        <f>'1.3_RAW_Data_Orig_PostDC'!AH75</f>
        <v>0</v>
      </c>
      <c r="AI75" s="98">
        <f>'1.3_RAW_Data_Orig_PostDC'!AI75</f>
        <v>0</v>
      </c>
      <c r="AJ75" s="98">
        <f>'1.3_RAW_Data_Orig_PostDC'!AJ75</f>
        <v>0</v>
      </c>
      <c r="AK75" s="98">
        <f>'1.3_RAW_Data_Orig_PostDC'!AK75</f>
        <v>0</v>
      </c>
      <c r="AL75" s="98">
        <f>'1.3_RAW_Data_Orig_PostDC'!AL75</f>
        <v>0</v>
      </c>
      <c r="AM75" s="97">
        <f>'1.3_RAW_Data_Orig_PostDC'!AM75</f>
        <v>0</v>
      </c>
      <c r="AN75" s="94"/>
      <c r="AO75" s="98">
        <f>'1.3_RAW_Data_Orig_PostDC'!AO75</f>
        <v>0</v>
      </c>
      <c r="AP75" s="98">
        <f>'1.3_RAW_Data_Orig_PostDC'!AP75</f>
        <v>0</v>
      </c>
      <c r="AQ75" s="98">
        <f>'1.3_RAW_Data_Orig_PostDC'!AQ75</f>
        <v>0</v>
      </c>
      <c r="AR75" s="98">
        <f>'1.3_RAW_Data_Orig_PostDC'!AR75</f>
        <v>0</v>
      </c>
      <c r="AS75" s="98">
        <f>'1.3_RAW_Data_Orig_PostDC'!AS75</f>
        <v>0</v>
      </c>
      <c r="AT75" s="97">
        <f>'1.3_RAW_Data_Orig_PostDC'!AT75</f>
        <v>0</v>
      </c>
      <c r="AU75" s="94"/>
      <c r="AV75" s="98">
        <f>'1.3_RAW_Data_Orig_PostDC'!AV75</f>
        <v>0</v>
      </c>
      <c r="AW75" s="98">
        <f>'1.3_RAW_Data_Orig_PostDC'!AW75</f>
        <v>0</v>
      </c>
      <c r="AX75" s="98">
        <f>'1.3_RAW_Data_Orig_PostDC'!AX75</f>
        <v>0</v>
      </c>
      <c r="AY75" s="98">
        <f>'1.3_RAW_Data_Orig_PostDC'!AY75</f>
        <v>0</v>
      </c>
      <c r="AZ75" s="98">
        <f>'1.3_RAW_Data_Orig_PostDC'!AZ75</f>
        <v>0</v>
      </c>
      <c r="BA75" s="97">
        <f>'1.3_RAW_Data_Orig_PostDC'!BA75</f>
        <v>0</v>
      </c>
    </row>
    <row r="76" spans="1:53" x14ac:dyDescent="0.3">
      <c r="A76" s="342"/>
      <c r="B76" s="23"/>
      <c r="C76" s="133"/>
      <c r="D76" s="31"/>
      <c r="E76" s="99" t="str">
        <f t="shared" si="1"/>
        <v>High</v>
      </c>
      <c r="F76" s="98">
        <f>'1.3_RAW_Data_Orig_PostDC'!F76</f>
        <v>0</v>
      </c>
      <c r="G76" s="98">
        <f>'1.3_RAW_Data_Orig_PostDC'!G76</f>
        <v>0</v>
      </c>
      <c r="H76" s="98">
        <f>'1.3_RAW_Data_Orig_PostDC'!H76</f>
        <v>0</v>
      </c>
      <c r="I76" s="98">
        <f>'1.3_RAW_Data_Orig_PostDC'!I76</f>
        <v>0</v>
      </c>
      <c r="J76" s="98">
        <f>'1.3_RAW_Data_Orig_PostDC'!J76</f>
        <v>0</v>
      </c>
      <c r="K76" s="97">
        <f>'1.3_RAW_Data_Orig_PostDC'!K76</f>
        <v>0</v>
      </c>
      <c r="M76" s="98">
        <f>'1.3_RAW_Data_Orig_PostDC'!M76</f>
        <v>0</v>
      </c>
      <c r="N76" s="98">
        <f>'1.3_RAW_Data_Orig_PostDC'!N76</f>
        <v>0</v>
      </c>
      <c r="O76" s="98">
        <f>'1.3_RAW_Data_Orig_PostDC'!O76</f>
        <v>0</v>
      </c>
      <c r="P76" s="98">
        <f>'1.3_RAW_Data_Orig_PostDC'!P76</f>
        <v>0</v>
      </c>
      <c r="Q76" s="98">
        <f>'1.3_RAW_Data_Orig_PostDC'!Q76</f>
        <v>0</v>
      </c>
      <c r="R76" s="97">
        <f>'1.3_RAW_Data_Orig_PostDC'!R76</f>
        <v>0</v>
      </c>
      <c r="T76" s="98">
        <f>'1.3_RAW_Data_Orig_PostDC'!T76</f>
        <v>0</v>
      </c>
      <c r="U76" s="98">
        <f>'1.3_RAW_Data_Orig_PostDC'!U76</f>
        <v>0</v>
      </c>
      <c r="V76" s="98">
        <f>'1.3_RAW_Data_Orig_PostDC'!V76</f>
        <v>0</v>
      </c>
      <c r="W76" s="98">
        <f>'1.3_RAW_Data_Orig_PostDC'!W76</f>
        <v>0</v>
      </c>
      <c r="X76" s="98">
        <f>'1.3_RAW_Data_Orig_PostDC'!X76</f>
        <v>0</v>
      </c>
      <c r="Y76" s="97">
        <f>'1.3_RAW_Data_Orig_PostDC'!Y76</f>
        <v>0</v>
      </c>
      <c r="AA76" s="98">
        <f>'1.3_RAW_Data_Orig_PostDC'!AA76</f>
        <v>0</v>
      </c>
      <c r="AB76" s="98">
        <f>'1.3_RAW_Data_Orig_PostDC'!AB76</f>
        <v>0</v>
      </c>
      <c r="AC76" s="98">
        <f>'1.3_RAW_Data_Orig_PostDC'!AC76</f>
        <v>0</v>
      </c>
      <c r="AD76" s="98">
        <f>'1.3_RAW_Data_Orig_PostDC'!AD76</f>
        <v>0</v>
      </c>
      <c r="AE76" s="98">
        <f>'1.3_RAW_Data_Orig_PostDC'!AE76</f>
        <v>0</v>
      </c>
      <c r="AF76" s="97">
        <f>'1.3_RAW_Data_Orig_PostDC'!AF76</f>
        <v>0</v>
      </c>
      <c r="AG76" s="94"/>
      <c r="AH76" s="98">
        <f>'1.3_RAW_Data_Orig_PostDC'!AH76</f>
        <v>0</v>
      </c>
      <c r="AI76" s="98">
        <f>'1.3_RAW_Data_Orig_PostDC'!AI76</f>
        <v>0</v>
      </c>
      <c r="AJ76" s="98">
        <f>'1.3_RAW_Data_Orig_PostDC'!AJ76</f>
        <v>0</v>
      </c>
      <c r="AK76" s="98">
        <f>'1.3_RAW_Data_Orig_PostDC'!AK76</f>
        <v>0</v>
      </c>
      <c r="AL76" s="98">
        <f>'1.3_RAW_Data_Orig_PostDC'!AL76</f>
        <v>0</v>
      </c>
      <c r="AM76" s="97">
        <f>'1.3_RAW_Data_Orig_PostDC'!AM76</f>
        <v>0</v>
      </c>
      <c r="AN76" s="94"/>
      <c r="AO76" s="98">
        <f>'1.3_RAW_Data_Orig_PostDC'!AO76</f>
        <v>0</v>
      </c>
      <c r="AP76" s="98">
        <f>'1.3_RAW_Data_Orig_PostDC'!AP76</f>
        <v>0</v>
      </c>
      <c r="AQ76" s="98">
        <f>'1.3_RAW_Data_Orig_PostDC'!AQ76</f>
        <v>0</v>
      </c>
      <c r="AR76" s="98">
        <f>'1.3_RAW_Data_Orig_PostDC'!AR76</f>
        <v>0</v>
      </c>
      <c r="AS76" s="98">
        <f>'1.3_RAW_Data_Orig_PostDC'!AS76</f>
        <v>0</v>
      </c>
      <c r="AT76" s="97">
        <f>'1.3_RAW_Data_Orig_PostDC'!AT76</f>
        <v>0</v>
      </c>
      <c r="AU76" s="94"/>
      <c r="AV76" s="98">
        <f>'1.3_RAW_Data_Orig_PostDC'!AV76</f>
        <v>0</v>
      </c>
      <c r="AW76" s="98">
        <f>'1.3_RAW_Data_Orig_PostDC'!AW76</f>
        <v>0</v>
      </c>
      <c r="AX76" s="98">
        <f>'1.3_RAW_Data_Orig_PostDC'!AX76</f>
        <v>0</v>
      </c>
      <c r="AY76" s="98">
        <f>'1.3_RAW_Data_Orig_PostDC'!AY76</f>
        <v>0</v>
      </c>
      <c r="AZ76" s="98">
        <f>'1.3_RAW_Data_Orig_PostDC'!AZ76</f>
        <v>0</v>
      </c>
      <c r="BA76" s="97">
        <f>'1.3_RAW_Data_Orig_PostDC'!BA76</f>
        <v>0</v>
      </c>
    </row>
    <row r="77" spans="1:53" ht="12.75" thickBot="1" x14ac:dyDescent="0.35">
      <c r="A77" s="342"/>
      <c r="B77" s="171"/>
      <c r="C77" s="170"/>
      <c r="D77" s="96"/>
      <c r="E77" s="95" t="str">
        <f t="shared" si="1"/>
        <v>Very high</v>
      </c>
      <c r="F77" s="93">
        <f>'1.3_RAW_Data_Orig_PostDC'!F77</f>
        <v>0</v>
      </c>
      <c r="G77" s="93">
        <f>'1.3_RAW_Data_Orig_PostDC'!G77</f>
        <v>0</v>
      </c>
      <c r="H77" s="93">
        <f>'1.3_RAW_Data_Orig_PostDC'!H77</f>
        <v>0</v>
      </c>
      <c r="I77" s="93">
        <f>'1.3_RAW_Data_Orig_PostDC'!I77</f>
        <v>0</v>
      </c>
      <c r="J77" s="93">
        <f>'1.3_RAW_Data_Orig_PostDC'!J77</f>
        <v>0</v>
      </c>
      <c r="K77" s="92">
        <f>'1.3_RAW_Data_Orig_PostDC'!K77</f>
        <v>0</v>
      </c>
      <c r="M77" s="93">
        <f>'1.3_RAW_Data_Orig_PostDC'!M77</f>
        <v>0</v>
      </c>
      <c r="N77" s="93">
        <f>'1.3_RAW_Data_Orig_PostDC'!N77</f>
        <v>0</v>
      </c>
      <c r="O77" s="93">
        <f>'1.3_RAW_Data_Orig_PostDC'!O77</f>
        <v>0</v>
      </c>
      <c r="P77" s="93">
        <f>'1.3_RAW_Data_Orig_PostDC'!P77</f>
        <v>0</v>
      </c>
      <c r="Q77" s="93">
        <f>'1.3_RAW_Data_Orig_PostDC'!Q77</f>
        <v>0</v>
      </c>
      <c r="R77" s="92">
        <f>'1.3_RAW_Data_Orig_PostDC'!R77</f>
        <v>0</v>
      </c>
      <c r="T77" s="93">
        <f>'1.3_RAW_Data_Orig_PostDC'!T77</f>
        <v>0</v>
      </c>
      <c r="U77" s="93">
        <f>'1.3_RAW_Data_Orig_PostDC'!U77</f>
        <v>0</v>
      </c>
      <c r="V77" s="93">
        <f>'1.3_RAW_Data_Orig_PostDC'!V77</f>
        <v>0</v>
      </c>
      <c r="W77" s="93">
        <f>'1.3_RAW_Data_Orig_PostDC'!W77</f>
        <v>0</v>
      </c>
      <c r="X77" s="93">
        <f>'1.3_RAW_Data_Orig_PostDC'!X77</f>
        <v>0</v>
      </c>
      <c r="Y77" s="92">
        <f>'1.3_RAW_Data_Orig_PostDC'!Y77</f>
        <v>0</v>
      </c>
      <c r="AA77" s="93">
        <f>'1.3_RAW_Data_Orig_PostDC'!AA77</f>
        <v>0</v>
      </c>
      <c r="AB77" s="93">
        <f>'1.3_RAW_Data_Orig_PostDC'!AB77</f>
        <v>0</v>
      </c>
      <c r="AC77" s="93">
        <f>'1.3_RAW_Data_Orig_PostDC'!AC77</f>
        <v>0</v>
      </c>
      <c r="AD77" s="93">
        <f>'1.3_RAW_Data_Orig_PostDC'!AD77</f>
        <v>0</v>
      </c>
      <c r="AE77" s="93">
        <f>'1.3_RAW_Data_Orig_PostDC'!AE77</f>
        <v>0</v>
      </c>
      <c r="AF77" s="92">
        <f>'1.3_RAW_Data_Orig_PostDC'!AF77</f>
        <v>0</v>
      </c>
      <c r="AG77" s="94"/>
      <c r="AH77" s="93">
        <f>'1.3_RAW_Data_Orig_PostDC'!AH77</f>
        <v>0</v>
      </c>
      <c r="AI77" s="93">
        <f>'1.3_RAW_Data_Orig_PostDC'!AI77</f>
        <v>0</v>
      </c>
      <c r="AJ77" s="93">
        <f>'1.3_RAW_Data_Orig_PostDC'!AJ77</f>
        <v>0</v>
      </c>
      <c r="AK77" s="93">
        <f>'1.3_RAW_Data_Orig_PostDC'!AK77</f>
        <v>0</v>
      </c>
      <c r="AL77" s="93">
        <f>'1.3_RAW_Data_Orig_PostDC'!AL77</f>
        <v>0</v>
      </c>
      <c r="AM77" s="92">
        <f>'1.3_RAW_Data_Orig_PostDC'!AM77</f>
        <v>0</v>
      </c>
      <c r="AN77" s="94"/>
      <c r="AO77" s="93">
        <f>'1.3_RAW_Data_Orig_PostDC'!AO77</f>
        <v>0</v>
      </c>
      <c r="AP77" s="93">
        <f>'1.3_RAW_Data_Orig_PostDC'!AP77</f>
        <v>0</v>
      </c>
      <c r="AQ77" s="93">
        <f>'1.3_RAW_Data_Orig_PostDC'!AQ77</f>
        <v>0</v>
      </c>
      <c r="AR77" s="93">
        <f>'1.3_RAW_Data_Orig_PostDC'!AR77</f>
        <v>0</v>
      </c>
      <c r="AS77" s="93">
        <f>'1.3_RAW_Data_Orig_PostDC'!AS77</f>
        <v>0</v>
      </c>
      <c r="AT77" s="92">
        <f>'1.3_RAW_Data_Orig_PostDC'!AT77</f>
        <v>0</v>
      </c>
      <c r="AU77" s="94"/>
      <c r="AV77" s="93">
        <f>'1.3_RAW_Data_Orig_PostDC'!AV77</f>
        <v>0</v>
      </c>
      <c r="AW77" s="93">
        <f>'1.3_RAW_Data_Orig_PostDC'!AW77</f>
        <v>0</v>
      </c>
      <c r="AX77" s="93">
        <f>'1.3_RAW_Data_Orig_PostDC'!AX77</f>
        <v>0</v>
      </c>
      <c r="AY77" s="93">
        <f>'1.3_RAW_Data_Orig_PostDC'!AY77</f>
        <v>0</v>
      </c>
      <c r="AZ77" s="93">
        <f>'1.3_RAW_Data_Orig_PostDC'!AZ77</f>
        <v>0</v>
      </c>
      <c r="BA77" s="92">
        <f>'1.3_RAW_Data_Orig_PostDC'!BA77</f>
        <v>0</v>
      </c>
    </row>
    <row r="78" spans="1:53" x14ac:dyDescent="0.3">
      <c r="A78" s="341" t="str">
        <f>A74</f>
        <v>132KV Network</v>
      </c>
      <c r="B78" s="169">
        <v>4</v>
      </c>
      <c r="C78" s="168" t="s">
        <v>45</v>
      </c>
      <c r="D78" s="103" t="s">
        <v>56</v>
      </c>
      <c r="E78" s="102" t="str">
        <f t="shared" ref="E78:E93" si="2">E74</f>
        <v>Low</v>
      </c>
      <c r="F78" s="101">
        <f>'1.3_RAW_Data_Orig_PostDC'!F78</f>
        <v>67.495599999999996</v>
      </c>
      <c r="G78" s="101">
        <f>'1.3_RAW_Data_Orig_PostDC'!G78</f>
        <v>63.127599999999994</v>
      </c>
      <c r="H78" s="101">
        <f>'1.3_RAW_Data_Orig_PostDC'!H78</f>
        <v>0</v>
      </c>
      <c r="I78" s="101">
        <f>'1.3_RAW_Data_Orig_PostDC'!I78</f>
        <v>4.3680000000000003</v>
      </c>
      <c r="J78" s="101">
        <f>'1.3_RAW_Data_Orig_PostDC'!J78</f>
        <v>0</v>
      </c>
      <c r="K78" s="100">
        <f>'1.3_RAW_Data_Orig_PostDC'!K78</f>
        <v>0</v>
      </c>
      <c r="M78" s="101">
        <f>'1.3_RAW_Data_Orig_PostDC'!M78</f>
        <v>73.795600000000007</v>
      </c>
      <c r="N78" s="101">
        <f>'1.3_RAW_Data_Orig_PostDC'!N78</f>
        <v>69.427600000000012</v>
      </c>
      <c r="O78" s="101">
        <f>'1.3_RAW_Data_Orig_PostDC'!O78</f>
        <v>0</v>
      </c>
      <c r="P78" s="101">
        <f>'1.3_RAW_Data_Orig_PostDC'!P78</f>
        <v>4.3680000000000003</v>
      </c>
      <c r="Q78" s="101">
        <f>'1.3_RAW_Data_Orig_PostDC'!Q78</f>
        <v>0</v>
      </c>
      <c r="R78" s="100">
        <f>'1.3_RAW_Data_Orig_PostDC'!R78</f>
        <v>0</v>
      </c>
      <c r="T78" s="101">
        <f>'1.3_RAW_Data_Orig_PostDC'!T78</f>
        <v>67.495599999999996</v>
      </c>
      <c r="U78" s="101">
        <f>'1.3_RAW_Data_Orig_PostDC'!U78</f>
        <v>63.127599999999994</v>
      </c>
      <c r="V78" s="101">
        <f>'1.3_RAW_Data_Orig_PostDC'!V78</f>
        <v>0</v>
      </c>
      <c r="W78" s="101">
        <f>'1.3_RAW_Data_Orig_PostDC'!W78</f>
        <v>4.3680000000000003</v>
      </c>
      <c r="X78" s="101">
        <f>'1.3_RAW_Data_Orig_PostDC'!X78</f>
        <v>0</v>
      </c>
      <c r="Y78" s="100">
        <f>'1.3_RAW_Data_Orig_PostDC'!Y78</f>
        <v>0</v>
      </c>
      <c r="AA78" s="101">
        <f>'1.3_RAW_Data_Orig_PostDC'!AA78</f>
        <v>3.1500000000000128</v>
      </c>
      <c r="AB78" s="101">
        <f>'1.3_RAW_Data_Orig_PostDC'!AB78</f>
        <v>6.3000000000000185</v>
      </c>
      <c r="AC78" s="101">
        <f>'1.3_RAW_Data_Orig_PostDC'!AC78</f>
        <v>0</v>
      </c>
      <c r="AD78" s="101">
        <f>'1.3_RAW_Data_Orig_PostDC'!AD78</f>
        <v>0</v>
      </c>
      <c r="AE78" s="101">
        <f>'1.3_RAW_Data_Orig_PostDC'!AE78</f>
        <v>0</v>
      </c>
      <c r="AF78" s="100">
        <f>'1.3_RAW_Data_Orig_PostDC'!AF78</f>
        <v>0</v>
      </c>
      <c r="AG78" s="94"/>
      <c r="AH78" s="101">
        <f>'1.3_RAW_Data_Orig_PostDC'!AH78</f>
        <v>6.3000000000000256</v>
      </c>
      <c r="AI78" s="101">
        <f>'1.3_RAW_Data_Orig_PostDC'!AI78</f>
        <v>6.3000000000000256</v>
      </c>
      <c r="AJ78" s="101">
        <f>'1.3_RAW_Data_Orig_PostDC'!AJ78</f>
        <v>0</v>
      </c>
      <c r="AK78" s="101">
        <f>'1.3_RAW_Data_Orig_PostDC'!AK78</f>
        <v>0</v>
      </c>
      <c r="AL78" s="101">
        <f>'1.3_RAW_Data_Orig_PostDC'!AL78</f>
        <v>0</v>
      </c>
      <c r="AM78" s="100">
        <f>'1.3_RAW_Data_Orig_PostDC'!AM78</f>
        <v>0</v>
      </c>
      <c r="AN78" s="94"/>
      <c r="AO78" s="101">
        <f>'1.3_RAW_Data_Orig_PostDC'!AO78</f>
        <v>0</v>
      </c>
      <c r="AP78" s="101">
        <f>'1.3_RAW_Data_Orig_PostDC'!AP78</f>
        <v>0</v>
      </c>
      <c r="AQ78" s="101">
        <f>'1.3_RAW_Data_Orig_PostDC'!AQ78</f>
        <v>0</v>
      </c>
      <c r="AR78" s="101">
        <f>'1.3_RAW_Data_Orig_PostDC'!AR78</f>
        <v>0</v>
      </c>
      <c r="AS78" s="101">
        <f>'1.3_RAW_Data_Orig_PostDC'!AS78</f>
        <v>0</v>
      </c>
      <c r="AT78" s="100">
        <f>'1.3_RAW_Data_Orig_PostDC'!AT78</f>
        <v>0</v>
      </c>
      <c r="AU78" s="94"/>
      <c r="AV78" s="101">
        <f>'1.3_RAW_Data_Orig_PostDC'!AV78</f>
        <v>0</v>
      </c>
      <c r="AW78" s="101">
        <f>'1.3_RAW_Data_Orig_PostDC'!AW78</f>
        <v>0</v>
      </c>
      <c r="AX78" s="101">
        <f>'1.3_RAW_Data_Orig_PostDC'!AX78</f>
        <v>0</v>
      </c>
      <c r="AY78" s="101">
        <f>'1.3_RAW_Data_Orig_PostDC'!AY78</f>
        <v>0</v>
      </c>
      <c r="AZ78" s="101">
        <f>'1.3_RAW_Data_Orig_PostDC'!AZ78</f>
        <v>0</v>
      </c>
      <c r="BA78" s="100">
        <f>'1.3_RAW_Data_Orig_PostDC'!BA78</f>
        <v>0</v>
      </c>
    </row>
    <row r="79" spans="1:53" x14ac:dyDescent="0.3">
      <c r="A79" s="342"/>
      <c r="B79" s="23"/>
      <c r="C79" s="133"/>
      <c r="D79" s="31"/>
      <c r="E79" s="99" t="str">
        <f t="shared" si="2"/>
        <v>Medium</v>
      </c>
      <c r="F79" s="98">
        <f>'1.3_RAW_Data_Orig_PostDC'!F79</f>
        <v>110.01690000000001</v>
      </c>
      <c r="G79" s="98">
        <f>'1.3_RAW_Data_Orig_PostDC'!G79</f>
        <v>21.779100000000003</v>
      </c>
      <c r="H79" s="98">
        <f>'1.3_RAW_Data_Orig_PostDC'!H79</f>
        <v>0</v>
      </c>
      <c r="I79" s="98">
        <f>'1.3_RAW_Data_Orig_PostDC'!I79</f>
        <v>88.237800000000007</v>
      </c>
      <c r="J79" s="98">
        <f>'1.3_RAW_Data_Orig_PostDC'!J79</f>
        <v>0</v>
      </c>
      <c r="K79" s="97">
        <f>'1.3_RAW_Data_Orig_PostDC'!K79</f>
        <v>0</v>
      </c>
      <c r="M79" s="98">
        <f>'1.3_RAW_Data_Orig_PostDC'!M79</f>
        <v>111.21689999999998</v>
      </c>
      <c r="N79" s="98">
        <f>'1.3_RAW_Data_Orig_PostDC'!N79</f>
        <v>28.345766666666655</v>
      </c>
      <c r="O79" s="98">
        <f>'1.3_RAW_Data_Orig_PostDC'!O79</f>
        <v>0</v>
      </c>
      <c r="P79" s="98">
        <f>'1.3_RAW_Data_Orig_PostDC'!P79</f>
        <v>82.871133333333333</v>
      </c>
      <c r="Q79" s="98">
        <f>'1.3_RAW_Data_Orig_PostDC'!Q79</f>
        <v>0</v>
      </c>
      <c r="R79" s="97">
        <f>'1.3_RAW_Data_Orig_PostDC'!R79</f>
        <v>0</v>
      </c>
      <c r="T79" s="98">
        <f>'1.3_RAW_Data_Orig_PostDC'!T79</f>
        <v>110.01690000000001</v>
      </c>
      <c r="U79" s="98">
        <f>'1.3_RAW_Data_Orig_PostDC'!U79</f>
        <v>21.779100000000003</v>
      </c>
      <c r="V79" s="98">
        <f>'1.3_RAW_Data_Orig_PostDC'!V79</f>
        <v>0</v>
      </c>
      <c r="W79" s="98">
        <f>'1.3_RAW_Data_Orig_PostDC'!W79</f>
        <v>88.237800000000007</v>
      </c>
      <c r="X79" s="98">
        <f>'1.3_RAW_Data_Orig_PostDC'!X79</f>
        <v>0</v>
      </c>
      <c r="Y79" s="97">
        <f>'1.3_RAW_Data_Orig_PostDC'!Y79</f>
        <v>0</v>
      </c>
      <c r="AA79" s="98">
        <f>'1.3_RAW_Data_Orig_PostDC'!AA79</f>
        <v>5.9666666666666632</v>
      </c>
      <c r="AB79" s="98">
        <f>'1.3_RAW_Data_Orig_PostDC'!AB79</f>
        <v>6.5666666666666522</v>
      </c>
      <c r="AC79" s="98">
        <f>'1.3_RAW_Data_Orig_PostDC'!AC79</f>
        <v>0</v>
      </c>
      <c r="AD79" s="98">
        <f>'1.3_RAW_Data_Orig_PostDC'!AD79</f>
        <v>-5.3666666666666742</v>
      </c>
      <c r="AE79" s="98">
        <f>'1.3_RAW_Data_Orig_PostDC'!AE79</f>
        <v>0</v>
      </c>
      <c r="AF79" s="97">
        <f>'1.3_RAW_Data_Orig_PostDC'!AF79</f>
        <v>0</v>
      </c>
      <c r="AG79" s="94"/>
      <c r="AH79" s="98">
        <f>'1.3_RAW_Data_Orig_PostDC'!AH79</f>
        <v>11.933333333333326</v>
      </c>
      <c r="AI79" s="98">
        <f>'1.3_RAW_Data_Orig_PostDC'!AI79</f>
        <v>6.5666666666666575</v>
      </c>
      <c r="AJ79" s="98">
        <f>'1.3_RAW_Data_Orig_PostDC'!AJ79</f>
        <v>0</v>
      </c>
      <c r="AK79" s="98">
        <f>'1.3_RAW_Data_Orig_PostDC'!AK79</f>
        <v>-5.3666666666666689</v>
      </c>
      <c r="AL79" s="98">
        <f>'1.3_RAW_Data_Orig_PostDC'!AL79</f>
        <v>0</v>
      </c>
      <c r="AM79" s="97">
        <f>'1.3_RAW_Data_Orig_PostDC'!AM79</f>
        <v>0</v>
      </c>
      <c r="AN79" s="94"/>
      <c r="AO79" s="98">
        <f>'1.3_RAW_Data_Orig_PostDC'!AO79</f>
        <v>0</v>
      </c>
      <c r="AP79" s="98">
        <f>'1.3_RAW_Data_Orig_PostDC'!AP79</f>
        <v>0</v>
      </c>
      <c r="AQ79" s="98">
        <f>'1.3_RAW_Data_Orig_PostDC'!AQ79</f>
        <v>0</v>
      </c>
      <c r="AR79" s="98">
        <f>'1.3_RAW_Data_Orig_PostDC'!AR79</f>
        <v>0</v>
      </c>
      <c r="AS79" s="98">
        <f>'1.3_RAW_Data_Orig_PostDC'!AS79</f>
        <v>0</v>
      </c>
      <c r="AT79" s="97">
        <f>'1.3_RAW_Data_Orig_PostDC'!AT79</f>
        <v>0</v>
      </c>
      <c r="AU79" s="94"/>
      <c r="AV79" s="98">
        <f>'1.3_RAW_Data_Orig_PostDC'!AV79</f>
        <v>0</v>
      </c>
      <c r="AW79" s="98">
        <f>'1.3_RAW_Data_Orig_PostDC'!AW79</f>
        <v>0</v>
      </c>
      <c r="AX79" s="98">
        <f>'1.3_RAW_Data_Orig_PostDC'!AX79</f>
        <v>0</v>
      </c>
      <c r="AY79" s="98">
        <f>'1.3_RAW_Data_Orig_PostDC'!AY79</f>
        <v>0</v>
      </c>
      <c r="AZ79" s="98">
        <f>'1.3_RAW_Data_Orig_PostDC'!AZ79</f>
        <v>0</v>
      </c>
      <c r="BA79" s="97">
        <f>'1.3_RAW_Data_Orig_PostDC'!BA79</f>
        <v>0</v>
      </c>
    </row>
    <row r="80" spans="1:53" x14ac:dyDescent="0.3">
      <c r="A80" s="342"/>
      <c r="B80" s="23"/>
      <c r="C80" s="133"/>
      <c r="D80" s="31"/>
      <c r="E80" s="99" t="str">
        <f t="shared" si="2"/>
        <v>High</v>
      </c>
      <c r="F80" s="98">
        <f>'1.3_RAW_Data_Orig_PostDC'!F80</f>
        <v>0.26600000000000001</v>
      </c>
      <c r="G80" s="98">
        <f>'1.3_RAW_Data_Orig_PostDC'!G80</f>
        <v>0</v>
      </c>
      <c r="H80" s="98">
        <f>'1.3_RAW_Data_Orig_PostDC'!H80</f>
        <v>0</v>
      </c>
      <c r="I80" s="98">
        <f>'1.3_RAW_Data_Orig_PostDC'!I80</f>
        <v>0.26600000000000001</v>
      </c>
      <c r="J80" s="98">
        <f>'1.3_RAW_Data_Orig_PostDC'!J80</f>
        <v>0</v>
      </c>
      <c r="K80" s="97">
        <f>'1.3_RAW_Data_Orig_PostDC'!K80</f>
        <v>0</v>
      </c>
      <c r="M80" s="98">
        <f>'1.3_RAW_Data_Orig_PostDC'!M80</f>
        <v>0.26600000000000001</v>
      </c>
      <c r="N80" s="98">
        <f>'1.3_RAW_Data_Orig_PostDC'!N80</f>
        <v>0</v>
      </c>
      <c r="O80" s="98">
        <f>'1.3_RAW_Data_Orig_PostDC'!O80</f>
        <v>0</v>
      </c>
      <c r="P80" s="98">
        <f>'1.3_RAW_Data_Orig_PostDC'!P80</f>
        <v>0.26600000000000001</v>
      </c>
      <c r="Q80" s="98">
        <f>'1.3_RAW_Data_Orig_PostDC'!Q80</f>
        <v>0</v>
      </c>
      <c r="R80" s="97">
        <f>'1.3_RAW_Data_Orig_PostDC'!R80</f>
        <v>0</v>
      </c>
      <c r="T80" s="98">
        <f>'1.3_RAW_Data_Orig_PostDC'!T80</f>
        <v>0.26600000000000001</v>
      </c>
      <c r="U80" s="98">
        <f>'1.3_RAW_Data_Orig_PostDC'!U80</f>
        <v>0</v>
      </c>
      <c r="V80" s="98">
        <f>'1.3_RAW_Data_Orig_PostDC'!V80</f>
        <v>0</v>
      </c>
      <c r="W80" s="98">
        <f>'1.3_RAW_Data_Orig_PostDC'!W80</f>
        <v>0.26600000000000001</v>
      </c>
      <c r="X80" s="98">
        <f>'1.3_RAW_Data_Orig_PostDC'!X80</f>
        <v>0</v>
      </c>
      <c r="Y80" s="97">
        <f>'1.3_RAW_Data_Orig_PostDC'!Y80</f>
        <v>0</v>
      </c>
      <c r="AA80" s="98">
        <f>'1.3_RAW_Data_Orig_PostDC'!AA80</f>
        <v>0</v>
      </c>
      <c r="AB80" s="98">
        <f>'1.3_RAW_Data_Orig_PostDC'!AB80</f>
        <v>0</v>
      </c>
      <c r="AC80" s="98">
        <f>'1.3_RAW_Data_Orig_PostDC'!AC80</f>
        <v>0</v>
      </c>
      <c r="AD80" s="98">
        <f>'1.3_RAW_Data_Orig_PostDC'!AD80</f>
        <v>0</v>
      </c>
      <c r="AE80" s="98">
        <f>'1.3_RAW_Data_Orig_PostDC'!AE80</f>
        <v>0</v>
      </c>
      <c r="AF80" s="97">
        <f>'1.3_RAW_Data_Orig_PostDC'!AF80</f>
        <v>0</v>
      </c>
      <c r="AG80" s="94"/>
      <c r="AH80" s="98">
        <f>'1.3_RAW_Data_Orig_PostDC'!AH80</f>
        <v>0</v>
      </c>
      <c r="AI80" s="98">
        <f>'1.3_RAW_Data_Orig_PostDC'!AI80</f>
        <v>0</v>
      </c>
      <c r="AJ80" s="98">
        <f>'1.3_RAW_Data_Orig_PostDC'!AJ80</f>
        <v>0</v>
      </c>
      <c r="AK80" s="98">
        <f>'1.3_RAW_Data_Orig_PostDC'!AK80</f>
        <v>0</v>
      </c>
      <c r="AL80" s="98">
        <f>'1.3_RAW_Data_Orig_PostDC'!AL80</f>
        <v>0</v>
      </c>
      <c r="AM80" s="97">
        <f>'1.3_RAW_Data_Orig_PostDC'!AM80</f>
        <v>0</v>
      </c>
      <c r="AN80" s="94"/>
      <c r="AO80" s="98">
        <f>'1.3_RAW_Data_Orig_PostDC'!AO80</f>
        <v>0</v>
      </c>
      <c r="AP80" s="98">
        <f>'1.3_RAW_Data_Orig_PostDC'!AP80</f>
        <v>0</v>
      </c>
      <c r="AQ80" s="98">
        <f>'1.3_RAW_Data_Orig_PostDC'!AQ80</f>
        <v>0</v>
      </c>
      <c r="AR80" s="98">
        <f>'1.3_RAW_Data_Orig_PostDC'!AR80</f>
        <v>0</v>
      </c>
      <c r="AS80" s="98">
        <f>'1.3_RAW_Data_Orig_PostDC'!AS80</f>
        <v>0</v>
      </c>
      <c r="AT80" s="97">
        <f>'1.3_RAW_Data_Orig_PostDC'!AT80</f>
        <v>0</v>
      </c>
      <c r="AU80" s="94"/>
      <c r="AV80" s="98">
        <f>'1.3_RAW_Data_Orig_PostDC'!AV80</f>
        <v>0</v>
      </c>
      <c r="AW80" s="98">
        <f>'1.3_RAW_Data_Orig_PostDC'!AW80</f>
        <v>0</v>
      </c>
      <c r="AX80" s="98">
        <f>'1.3_RAW_Data_Orig_PostDC'!AX80</f>
        <v>0</v>
      </c>
      <c r="AY80" s="98">
        <f>'1.3_RAW_Data_Orig_PostDC'!AY80</f>
        <v>0</v>
      </c>
      <c r="AZ80" s="98">
        <f>'1.3_RAW_Data_Orig_PostDC'!AZ80</f>
        <v>0</v>
      </c>
      <c r="BA80" s="97">
        <f>'1.3_RAW_Data_Orig_PostDC'!BA80</f>
        <v>0</v>
      </c>
    </row>
    <row r="81" spans="1:53" ht="12.75" thickBot="1" x14ac:dyDescent="0.35">
      <c r="A81" s="342"/>
      <c r="B81" s="171"/>
      <c r="C81" s="170"/>
      <c r="D81" s="96"/>
      <c r="E81" s="95" t="str">
        <f t="shared" si="2"/>
        <v>Very high</v>
      </c>
      <c r="F81" s="93">
        <f>'1.3_RAW_Data_Orig_PostDC'!F81</f>
        <v>0</v>
      </c>
      <c r="G81" s="93">
        <f>'1.3_RAW_Data_Orig_PostDC'!G81</f>
        <v>0</v>
      </c>
      <c r="H81" s="93">
        <f>'1.3_RAW_Data_Orig_PostDC'!H81</f>
        <v>0</v>
      </c>
      <c r="I81" s="93">
        <f>'1.3_RAW_Data_Orig_PostDC'!I81</f>
        <v>0</v>
      </c>
      <c r="J81" s="93">
        <f>'1.3_RAW_Data_Orig_PostDC'!J81</f>
        <v>0</v>
      </c>
      <c r="K81" s="92">
        <f>'1.3_RAW_Data_Orig_PostDC'!K81</f>
        <v>0</v>
      </c>
      <c r="M81" s="93">
        <f>'1.3_RAW_Data_Orig_PostDC'!M81</f>
        <v>0</v>
      </c>
      <c r="N81" s="93">
        <f>'1.3_RAW_Data_Orig_PostDC'!N81</f>
        <v>0</v>
      </c>
      <c r="O81" s="93">
        <f>'1.3_RAW_Data_Orig_PostDC'!O81</f>
        <v>0</v>
      </c>
      <c r="P81" s="93">
        <f>'1.3_RAW_Data_Orig_PostDC'!P81</f>
        <v>0</v>
      </c>
      <c r="Q81" s="93">
        <f>'1.3_RAW_Data_Orig_PostDC'!Q81</f>
        <v>0</v>
      </c>
      <c r="R81" s="92">
        <f>'1.3_RAW_Data_Orig_PostDC'!R81</f>
        <v>0</v>
      </c>
      <c r="T81" s="93">
        <f>'1.3_RAW_Data_Orig_PostDC'!T81</f>
        <v>0</v>
      </c>
      <c r="U81" s="93">
        <f>'1.3_RAW_Data_Orig_PostDC'!U81</f>
        <v>0</v>
      </c>
      <c r="V81" s="93">
        <f>'1.3_RAW_Data_Orig_PostDC'!V81</f>
        <v>0</v>
      </c>
      <c r="W81" s="93">
        <f>'1.3_RAW_Data_Orig_PostDC'!W81</f>
        <v>0</v>
      </c>
      <c r="X81" s="93">
        <f>'1.3_RAW_Data_Orig_PostDC'!X81</f>
        <v>0</v>
      </c>
      <c r="Y81" s="92">
        <f>'1.3_RAW_Data_Orig_PostDC'!Y81</f>
        <v>0</v>
      </c>
      <c r="AA81" s="93">
        <f>'1.3_RAW_Data_Orig_PostDC'!AA81</f>
        <v>0</v>
      </c>
      <c r="AB81" s="93">
        <f>'1.3_RAW_Data_Orig_PostDC'!AB81</f>
        <v>0</v>
      </c>
      <c r="AC81" s="93">
        <f>'1.3_RAW_Data_Orig_PostDC'!AC81</f>
        <v>0</v>
      </c>
      <c r="AD81" s="93">
        <f>'1.3_RAW_Data_Orig_PostDC'!AD81</f>
        <v>0</v>
      </c>
      <c r="AE81" s="93">
        <f>'1.3_RAW_Data_Orig_PostDC'!AE81</f>
        <v>0</v>
      </c>
      <c r="AF81" s="92">
        <f>'1.3_RAW_Data_Orig_PostDC'!AF81</f>
        <v>0</v>
      </c>
      <c r="AG81" s="94"/>
      <c r="AH81" s="93">
        <f>'1.3_RAW_Data_Orig_PostDC'!AH81</f>
        <v>0</v>
      </c>
      <c r="AI81" s="93">
        <f>'1.3_RAW_Data_Orig_PostDC'!AI81</f>
        <v>0</v>
      </c>
      <c r="AJ81" s="93">
        <f>'1.3_RAW_Data_Orig_PostDC'!AJ81</f>
        <v>0</v>
      </c>
      <c r="AK81" s="93">
        <f>'1.3_RAW_Data_Orig_PostDC'!AK81</f>
        <v>0</v>
      </c>
      <c r="AL81" s="93">
        <f>'1.3_RAW_Data_Orig_PostDC'!AL81</f>
        <v>0</v>
      </c>
      <c r="AM81" s="92">
        <f>'1.3_RAW_Data_Orig_PostDC'!AM81</f>
        <v>0</v>
      </c>
      <c r="AN81" s="94"/>
      <c r="AO81" s="93">
        <f>'1.3_RAW_Data_Orig_PostDC'!AO81</f>
        <v>0</v>
      </c>
      <c r="AP81" s="93">
        <f>'1.3_RAW_Data_Orig_PostDC'!AP81</f>
        <v>0</v>
      </c>
      <c r="AQ81" s="93">
        <f>'1.3_RAW_Data_Orig_PostDC'!AQ81</f>
        <v>0</v>
      </c>
      <c r="AR81" s="93">
        <f>'1.3_RAW_Data_Orig_PostDC'!AR81</f>
        <v>0</v>
      </c>
      <c r="AS81" s="93">
        <f>'1.3_RAW_Data_Orig_PostDC'!AS81</f>
        <v>0</v>
      </c>
      <c r="AT81" s="92">
        <f>'1.3_RAW_Data_Orig_PostDC'!AT81</f>
        <v>0</v>
      </c>
      <c r="AU81" s="94"/>
      <c r="AV81" s="93">
        <f>'1.3_RAW_Data_Orig_PostDC'!AV81</f>
        <v>0</v>
      </c>
      <c r="AW81" s="93">
        <f>'1.3_RAW_Data_Orig_PostDC'!AW81</f>
        <v>0</v>
      </c>
      <c r="AX81" s="93">
        <f>'1.3_RAW_Data_Orig_PostDC'!AX81</f>
        <v>0</v>
      </c>
      <c r="AY81" s="93">
        <f>'1.3_RAW_Data_Orig_PostDC'!AY81</f>
        <v>0</v>
      </c>
      <c r="AZ81" s="93">
        <f>'1.3_RAW_Data_Orig_PostDC'!AZ81</f>
        <v>0</v>
      </c>
      <c r="BA81" s="92">
        <f>'1.3_RAW_Data_Orig_PostDC'!BA81</f>
        <v>0</v>
      </c>
    </row>
    <row r="82" spans="1:53" x14ac:dyDescent="0.3">
      <c r="A82" s="341" t="str">
        <f>A78</f>
        <v>132KV Network</v>
      </c>
      <c r="B82" s="169">
        <v>5</v>
      </c>
      <c r="C82" s="168" t="s">
        <v>46</v>
      </c>
      <c r="D82" s="103" t="s">
        <v>56</v>
      </c>
      <c r="E82" s="102" t="str">
        <f t="shared" si="2"/>
        <v>Low</v>
      </c>
      <c r="F82" s="101">
        <f>'1.3_RAW_Data_Orig_PostDC'!F82</f>
        <v>597.29250000000002</v>
      </c>
      <c r="G82" s="101">
        <f>'1.3_RAW_Data_Orig_PostDC'!G82</f>
        <v>145.76220000000004</v>
      </c>
      <c r="H82" s="101">
        <f>'1.3_RAW_Data_Orig_PostDC'!H82</f>
        <v>0</v>
      </c>
      <c r="I82" s="101">
        <f>'1.3_RAW_Data_Orig_PostDC'!I82</f>
        <v>204.84430000000003</v>
      </c>
      <c r="J82" s="101">
        <f>'1.3_RAW_Data_Orig_PostDC'!J82</f>
        <v>214.10839999999999</v>
      </c>
      <c r="K82" s="100">
        <f>'1.3_RAW_Data_Orig_PostDC'!K82</f>
        <v>32.577600000000004</v>
      </c>
      <c r="M82" s="101">
        <f>'1.3_RAW_Data_Orig_PostDC'!M82</f>
        <v>591.77250000000004</v>
      </c>
      <c r="N82" s="101">
        <f>'1.3_RAW_Data_Orig_PostDC'!N82</f>
        <v>65.911900000000017</v>
      </c>
      <c r="O82" s="101">
        <f>'1.3_RAW_Data_Orig_PostDC'!O82</f>
        <v>79.850300000000004</v>
      </c>
      <c r="P82" s="101">
        <f>'1.3_RAW_Data_Orig_PostDC'!P82</f>
        <v>38.106200000000001</v>
      </c>
      <c r="Q82" s="101">
        <f>'1.3_RAW_Data_Orig_PostDC'!Q82</f>
        <v>198.2869</v>
      </c>
      <c r="R82" s="100">
        <f>'1.3_RAW_Data_Orig_PostDC'!R82</f>
        <v>209.61720000000003</v>
      </c>
      <c r="T82" s="101">
        <f>'1.3_RAW_Data_Orig_PostDC'!T82</f>
        <v>597.29250000000002</v>
      </c>
      <c r="U82" s="101">
        <f>'1.3_RAW_Data_Orig_PostDC'!U82</f>
        <v>65.911900000000017</v>
      </c>
      <c r="V82" s="101">
        <f>'1.3_RAW_Data_Orig_PostDC'!V82</f>
        <v>79.850300000000004</v>
      </c>
      <c r="W82" s="101">
        <f>'1.3_RAW_Data_Orig_PostDC'!W82</f>
        <v>38.106200000000001</v>
      </c>
      <c r="X82" s="101">
        <f>'1.3_RAW_Data_Orig_PostDC'!X82</f>
        <v>203.80690000000004</v>
      </c>
      <c r="Y82" s="100">
        <f>'1.3_RAW_Data_Orig_PostDC'!Y82</f>
        <v>209.61720000000003</v>
      </c>
      <c r="AA82" s="101">
        <f>'1.3_RAW_Data_Orig_PostDC'!AA82</f>
        <v>5.52</v>
      </c>
      <c r="AB82" s="101">
        <f>'1.3_RAW_Data_Orig_PostDC'!AB82</f>
        <v>0</v>
      </c>
      <c r="AC82" s="101">
        <f>'1.3_RAW_Data_Orig_PostDC'!AC82</f>
        <v>0</v>
      </c>
      <c r="AD82" s="101">
        <f>'1.3_RAW_Data_Orig_PostDC'!AD82</f>
        <v>0</v>
      </c>
      <c r="AE82" s="101">
        <f>'1.3_RAW_Data_Orig_PostDC'!AE82</f>
        <v>-5.5200000000000387</v>
      </c>
      <c r="AF82" s="100">
        <f>'1.3_RAW_Data_Orig_PostDC'!AF82</f>
        <v>0</v>
      </c>
      <c r="AG82" s="94"/>
      <c r="AH82" s="101">
        <f>'1.3_RAW_Data_Orig_PostDC'!AH82</f>
        <v>0</v>
      </c>
      <c r="AI82" s="101">
        <f>'1.3_RAW_Data_Orig_PostDC'!AI82</f>
        <v>0</v>
      </c>
      <c r="AJ82" s="101">
        <f>'1.3_RAW_Data_Orig_PostDC'!AJ82</f>
        <v>0</v>
      </c>
      <c r="AK82" s="101">
        <f>'1.3_RAW_Data_Orig_PostDC'!AK82</f>
        <v>0</v>
      </c>
      <c r="AL82" s="101">
        <f>'1.3_RAW_Data_Orig_PostDC'!AL82</f>
        <v>0</v>
      </c>
      <c r="AM82" s="100">
        <f>'1.3_RAW_Data_Orig_PostDC'!AM82</f>
        <v>0</v>
      </c>
      <c r="AN82" s="94"/>
      <c r="AO82" s="101">
        <f>'1.3_RAW_Data_Orig_PostDC'!AO82</f>
        <v>0</v>
      </c>
      <c r="AP82" s="101">
        <f>'1.3_RAW_Data_Orig_PostDC'!AP82</f>
        <v>0</v>
      </c>
      <c r="AQ82" s="101">
        <f>'1.3_RAW_Data_Orig_PostDC'!AQ82</f>
        <v>0</v>
      </c>
      <c r="AR82" s="101">
        <f>'1.3_RAW_Data_Orig_PostDC'!AR82</f>
        <v>0</v>
      </c>
      <c r="AS82" s="101">
        <f>'1.3_RAW_Data_Orig_PostDC'!AS82</f>
        <v>0</v>
      </c>
      <c r="AT82" s="100">
        <f>'1.3_RAW_Data_Orig_PostDC'!AT82</f>
        <v>0</v>
      </c>
      <c r="AU82" s="94"/>
      <c r="AV82" s="101">
        <f>'1.3_RAW_Data_Orig_PostDC'!AV82</f>
        <v>5.52</v>
      </c>
      <c r="AW82" s="101">
        <f>'1.3_RAW_Data_Orig_PostDC'!AW82</f>
        <v>0</v>
      </c>
      <c r="AX82" s="101">
        <f>'1.3_RAW_Data_Orig_PostDC'!AX82</f>
        <v>0</v>
      </c>
      <c r="AY82" s="101">
        <f>'1.3_RAW_Data_Orig_PostDC'!AY82</f>
        <v>0</v>
      </c>
      <c r="AZ82" s="101">
        <f>'1.3_RAW_Data_Orig_PostDC'!AZ82</f>
        <v>5.52</v>
      </c>
      <c r="BA82" s="100">
        <f>'1.3_RAW_Data_Orig_PostDC'!BA82</f>
        <v>0</v>
      </c>
    </row>
    <row r="83" spans="1:53" x14ac:dyDescent="0.3">
      <c r="A83" s="342"/>
      <c r="B83" s="23"/>
      <c r="C83" s="133"/>
      <c r="D83" s="31"/>
      <c r="E83" s="99" t="str">
        <f t="shared" si="2"/>
        <v>Medium</v>
      </c>
      <c r="F83" s="98">
        <f>'1.3_RAW_Data_Orig_PostDC'!F83</f>
        <v>905.21239999999989</v>
      </c>
      <c r="G83" s="98">
        <f>'1.3_RAW_Data_Orig_PostDC'!G83</f>
        <v>130.4418</v>
      </c>
      <c r="H83" s="98">
        <f>'1.3_RAW_Data_Orig_PostDC'!H83</f>
        <v>75.594000000000008</v>
      </c>
      <c r="I83" s="98">
        <f>'1.3_RAW_Data_Orig_PostDC'!I83</f>
        <v>124.1348</v>
      </c>
      <c r="J83" s="98">
        <f>'1.3_RAW_Data_Orig_PostDC'!J83</f>
        <v>289.7457</v>
      </c>
      <c r="K83" s="97">
        <f>'1.3_RAW_Data_Orig_PostDC'!K83</f>
        <v>285.29609999999997</v>
      </c>
      <c r="M83" s="98">
        <f>'1.3_RAW_Data_Orig_PostDC'!M83</f>
        <v>904.1454</v>
      </c>
      <c r="N83" s="98">
        <f>'1.3_RAW_Data_Orig_PostDC'!N83</f>
        <v>298.16789999999992</v>
      </c>
      <c r="O83" s="98">
        <f>'1.3_RAW_Data_Orig_PostDC'!O83</f>
        <v>129.15890000000002</v>
      </c>
      <c r="P83" s="98">
        <f>'1.3_RAW_Data_Orig_PostDC'!P83</f>
        <v>101.15600000000001</v>
      </c>
      <c r="Q83" s="98">
        <f>'1.3_RAW_Data_Orig_PostDC'!Q83</f>
        <v>110.48010000000001</v>
      </c>
      <c r="R83" s="97">
        <f>'1.3_RAW_Data_Orig_PostDC'!R83</f>
        <v>265.1825</v>
      </c>
      <c r="T83" s="98">
        <f>'1.3_RAW_Data_Orig_PostDC'!T83</f>
        <v>905.21239999999989</v>
      </c>
      <c r="U83" s="98">
        <f>'1.3_RAW_Data_Orig_PostDC'!U83</f>
        <v>1.2829000000000002</v>
      </c>
      <c r="V83" s="98">
        <f>'1.3_RAW_Data_Orig_PostDC'!V83</f>
        <v>129.15890000000002</v>
      </c>
      <c r="W83" s="98">
        <f>'1.3_RAW_Data_Orig_PostDC'!W83</f>
        <v>101.15600000000001</v>
      </c>
      <c r="X83" s="98">
        <f>'1.3_RAW_Data_Orig_PostDC'!X83</f>
        <v>110.48010000000001</v>
      </c>
      <c r="Y83" s="97">
        <f>'1.3_RAW_Data_Orig_PostDC'!Y83</f>
        <v>563.13449999999989</v>
      </c>
      <c r="AA83" s="98">
        <f>'1.3_RAW_Data_Orig_PostDC'!AA83</f>
        <v>297.95199999999994</v>
      </c>
      <c r="AB83" s="98">
        <f>'1.3_RAW_Data_Orig_PostDC'!AB83</f>
        <v>296.88499999999993</v>
      </c>
      <c r="AC83" s="98">
        <f>'1.3_RAW_Data_Orig_PostDC'!AC83</f>
        <v>0</v>
      </c>
      <c r="AD83" s="98">
        <f>'1.3_RAW_Data_Orig_PostDC'!AD83</f>
        <v>0</v>
      </c>
      <c r="AE83" s="98">
        <f>'1.3_RAW_Data_Orig_PostDC'!AE83</f>
        <v>0</v>
      </c>
      <c r="AF83" s="97">
        <f>'1.3_RAW_Data_Orig_PostDC'!AF83</f>
        <v>-297.95199999999988</v>
      </c>
      <c r="AG83" s="94"/>
      <c r="AH83" s="98">
        <f>'1.3_RAW_Data_Orig_PostDC'!AH83</f>
        <v>593.76999999999987</v>
      </c>
      <c r="AI83" s="98">
        <f>'1.3_RAW_Data_Orig_PostDC'!AI83</f>
        <v>296.88499999999993</v>
      </c>
      <c r="AJ83" s="98">
        <f>'1.3_RAW_Data_Orig_PostDC'!AJ83</f>
        <v>0</v>
      </c>
      <c r="AK83" s="98">
        <f>'1.3_RAW_Data_Orig_PostDC'!AK83</f>
        <v>0</v>
      </c>
      <c r="AL83" s="98">
        <f>'1.3_RAW_Data_Orig_PostDC'!AL83</f>
        <v>0</v>
      </c>
      <c r="AM83" s="97">
        <f>'1.3_RAW_Data_Orig_PostDC'!AM83</f>
        <v>-296.88499999999993</v>
      </c>
      <c r="AN83" s="94"/>
      <c r="AO83" s="98">
        <f>'1.3_RAW_Data_Orig_PostDC'!AO83</f>
        <v>0</v>
      </c>
      <c r="AP83" s="98">
        <f>'1.3_RAW_Data_Orig_PostDC'!AP83</f>
        <v>0</v>
      </c>
      <c r="AQ83" s="98">
        <f>'1.3_RAW_Data_Orig_PostDC'!AQ83</f>
        <v>0</v>
      </c>
      <c r="AR83" s="98">
        <f>'1.3_RAW_Data_Orig_PostDC'!AR83</f>
        <v>0</v>
      </c>
      <c r="AS83" s="98">
        <f>'1.3_RAW_Data_Orig_PostDC'!AS83</f>
        <v>0</v>
      </c>
      <c r="AT83" s="97">
        <f>'1.3_RAW_Data_Orig_PostDC'!AT83</f>
        <v>0</v>
      </c>
      <c r="AU83" s="94"/>
      <c r="AV83" s="98">
        <f>'1.3_RAW_Data_Orig_PostDC'!AV83</f>
        <v>1.0669999999999999</v>
      </c>
      <c r="AW83" s="98">
        <f>'1.3_RAW_Data_Orig_PostDC'!AW83</f>
        <v>0</v>
      </c>
      <c r="AX83" s="98">
        <f>'1.3_RAW_Data_Orig_PostDC'!AX83</f>
        <v>0</v>
      </c>
      <c r="AY83" s="98">
        <f>'1.3_RAW_Data_Orig_PostDC'!AY83</f>
        <v>0</v>
      </c>
      <c r="AZ83" s="98">
        <f>'1.3_RAW_Data_Orig_PostDC'!AZ83</f>
        <v>0</v>
      </c>
      <c r="BA83" s="97">
        <f>'1.3_RAW_Data_Orig_PostDC'!BA83</f>
        <v>1.0669999999999999</v>
      </c>
    </row>
    <row r="84" spans="1:53" x14ac:dyDescent="0.3">
      <c r="A84" s="342"/>
      <c r="B84" s="23"/>
      <c r="C84" s="133"/>
      <c r="D84" s="31"/>
      <c r="E84" s="99" t="str">
        <f t="shared" si="2"/>
        <v>High</v>
      </c>
      <c r="F84" s="98">
        <f>'1.3_RAW_Data_Orig_PostDC'!F84</f>
        <v>0</v>
      </c>
      <c r="G84" s="98">
        <f>'1.3_RAW_Data_Orig_PostDC'!G84</f>
        <v>0</v>
      </c>
      <c r="H84" s="98">
        <f>'1.3_RAW_Data_Orig_PostDC'!H84</f>
        <v>0</v>
      </c>
      <c r="I84" s="98">
        <f>'1.3_RAW_Data_Orig_PostDC'!I84</f>
        <v>0</v>
      </c>
      <c r="J84" s="98">
        <f>'1.3_RAW_Data_Orig_PostDC'!J84</f>
        <v>0</v>
      </c>
      <c r="K84" s="97">
        <f>'1.3_RAW_Data_Orig_PostDC'!K84</f>
        <v>0</v>
      </c>
      <c r="M84" s="98">
        <f>'1.3_RAW_Data_Orig_PostDC'!M84</f>
        <v>0</v>
      </c>
      <c r="N84" s="98">
        <f>'1.3_RAW_Data_Orig_PostDC'!N84</f>
        <v>0</v>
      </c>
      <c r="O84" s="98">
        <f>'1.3_RAW_Data_Orig_PostDC'!O84</f>
        <v>0</v>
      </c>
      <c r="P84" s="98">
        <f>'1.3_RAW_Data_Orig_PostDC'!P84</f>
        <v>0</v>
      </c>
      <c r="Q84" s="98">
        <f>'1.3_RAW_Data_Orig_PostDC'!Q84</f>
        <v>0</v>
      </c>
      <c r="R84" s="97">
        <f>'1.3_RAW_Data_Orig_PostDC'!R84</f>
        <v>0</v>
      </c>
      <c r="T84" s="98">
        <f>'1.3_RAW_Data_Orig_PostDC'!T84</f>
        <v>0</v>
      </c>
      <c r="U84" s="98">
        <f>'1.3_RAW_Data_Orig_PostDC'!U84</f>
        <v>0</v>
      </c>
      <c r="V84" s="98">
        <f>'1.3_RAW_Data_Orig_PostDC'!V84</f>
        <v>0</v>
      </c>
      <c r="W84" s="98">
        <f>'1.3_RAW_Data_Orig_PostDC'!W84</f>
        <v>0</v>
      </c>
      <c r="X84" s="98">
        <f>'1.3_RAW_Data_Orig_PostDC'!X84</f>
        <v>0</v>
      </c>
      <c r="Y84" s="97">
        <f>'1.3_RAW_Data_Orig_PostDC'!Y84</f>
        <v>0</v>
      </c>
      <c r="AA84" s="98">
        <f>'1.3_RAW_Data_Orig_PostDC'!AA84</f>
        <v>0</v>
      </c>
      <c r="AB84" s="98">
        <f>'1.3_RAW_Data_Orig_PostDC'!AB84</f>
        <v>0</v>
      </c>
      <c r="AC84" s="98">
        <f>'1.3_RAW_Data_Orig_PostDC'!AC84</f>
        <v>0</v>
      </c>
      <c r="AD84" s="98">
        <f>'1.3_RAW_Data_Orig_PostDC'!AD84</f>
        <v>0</v>
      </c>
      <c r="AE84" s="98">
        <f>'1.3_RAW_Data_Orig_PostDC'!AE84</f>
        <v>0</v>
      </c>
      <c r="AF84" s="97">
        <f>'1.3_RAW_Data_Orig_PostDC'!AF84</f>
        <v>0</v>
      </c>
      <c r="AG84" s="94"/>
      <c r="AH84" s="98">
        <f>'1.3_RAW_Data_Orig_PostDC'!AH84</f>
        <v>0</v>
      </c>
      <c r="AI84" s="98">
        <f>'1.3_RAW_Data_Orig_PostDC'!AI84</f>
        <v>0</v>
      </c>
      <c r="AJ84" s="98">
        <f>'1.3_RAW_Data_Orig_PostDC'!AJ84</f>
        <v>0</v>
      </c>
      <c r="AK84" s="98">
        <f>'1.3_RAW_Data_Orig_PostDC'!AK84</f>
        <v>0</v>
      </c>
      <c r="AL84" s="98">
        <f>'1.3_RAW_Data_Orig_PostDC'!AL84</f>
        <v>0</v>
      </c>
      <c r="AM84" s="97">
        <f>'1.3_RAW_Data_Orig_PostDC'!AM84</f>
        <v>0</v>
      </c>
      <c r="AN84" s="94"/>
      <c r="AO84" s="98">
        <f>'1.3_RAW_Data_Orig_PostDC'!AO84</f>
        <v>0</v>
      </c>
      <c r="AP84" s="98">
        <f>'1.3_RAW_Data_Orig_PostDC'!AP84</f>
        <v>0</v>
      </c>
      <c r="AQ84" s="98">
        <f>'1.3_RAW_Data_Orig_PostDC'!AQ84</f>
        <v>0</v>
      </c>
      <c r="AR84" s="98">
        <f>'1.3_RAW_Data_Orig_PostDC'!AR84</f>
        <v>0</v>
      </c>
      <c r="AS84" s="98">
        <f>'1.3_RAW_Data_Orig_PostDC'!AS84</f>
        <v>0</v>
      </c>
      <c r="AT84" s="97">
        <f>'1.3_RAW_Data_Orig_PostDC'!AT84</f>
        <v>0</v>
      </c>
      <c r="AU84" s="94"/>
      <c r="AV84" s="98">
        <f>'1.3_RAW_Data_Orig_PostDC'!AV84</f>
        <v>0</v>
      </c>
      <c r="AW84" s="98">
        <f>'1.3_RAW_Data_Orig_PostDC'!AW84</f>
        <v>0</v>
      </c>
      <c r="AX84" s="98">
        <f>'1.3_RAW_Data_Orig_PostDC'!AX84</f>
        <v>0</v>
      </c>
      <c r="AY84" s="98">
        <f>'1.3_RAW_Data_Orig_PostDC'!AY84</f>
        <v>0</v>
      </c>
      <c r="AZ84" s="98">
        <f>'1.3_RAW_Data_Orig_PostDC'!AZ84</f>
        <v>0</v>
      </c>
      <c r="BA84" s="97">
        <f>'1.3_RAW_Data_Orig_PostDC'!BA84</f>
        <v>0</v>
      </c>
    </row>
    <row r="85" spans="1:53" ht="12.75" thickBot="1" x14ac:dyDescent="0.35">
      <c r="A85" s="342"/>
      <c r="B85" s="171"/>
      <c r="C85" s="170"/>
      <c r="D85" s="96"/>
      <c r="E85" s="95" t="str">
        <f t="shared" si="2"/>
        <v>Very high</v>
      </c>
      <c r="F85" s="93">
        <f>'1.3_RAW_Data_Orig_PostDC'!F85</f>
        <v>0</v>
      </c>
      <c r="G85" s="93">
        <f>'1.3_RAW_Data_Orig_PostDC'!G85</f>
        <v>0</v>
      </c>
      <c r="H85" s="93">
        <f>'1.3_RAW_Data_Orig_PostDC'!H85</f>
        <v>0</v>
      </c>
      <c r="I85" s="93">
        <f>'1.3_RAW_Data_Orig_PostDC'!I85</f>
        <v>0</v>
      </c>
      <c r="J85" s="93">
        <f>'1.3_RAW_Data_Orig_PostDC'!J85</f>
        <v>0</v>
      </c>
      <c r="K85" s="92">
        <f>'1.3_RAW_Data_Orig_PostDC'!K85</f>
        <v>0</v>
      </c>
      <c r="M85" s="93">
        <f>'1.3_RAW_Data_Orig_PostDC'!M85</f>
        <v>0</v>
      </c>
      <c r="N85" s="93">
        <f>'1.3_RAW_Data_Orig_PostDC'!N85</f>
        <v>0</v>
      </c>
      <c r="O85" s="93">
        <f>'1.3_RAW_Data_Orig_PostDC'!O85</f>
        <v>0</v>
      </c>
      <c r="P85" s="93">
        <f>'1.3_RAW_Data_Orig_PostDC'!P85</f>
        <v>0</v>
      </c>
      <c r="Q85" s="93">
        <f>'1.3_RAW_Data_Orig_PostDC'!Q85</f>
        <v>0</v>
      </c>
      <c r="R85" s="92">
        <f>'1.3_RAW_Data_Orig_PostDC'!R85</f>
        <v>0</v>
      </c>
      <c r="T85" s="93">
        <f>'1.3_RAW_Data_Orig_PostDC'!T85</f>
        <v>0</v>
      </c>
      <c r="U85" s="93">
        <f>'1.3_RAW_Data_Orig_PostDC'!U85</f>
        <v>0</v>
      </c>
      <c r="V85" s="93">
        <f>'1.3_RAW_Data_Orig_PostDC'!V85</f>
        <v>0</v>
      </c>
      <c r="W85" s="93">
        <f>'1.3_RAW_Data_Orig_PostDC'!W85</f>
        <v>0</v>
      </c>
      <c r="X85" s="93">
        <f>'1.3_RAW_Data_Orig_PostDC'!X85</f>
        <v>0</v>
      </c>
      <c r="Y85" s="92">
        <f>'1.3_RAW_Data_Orig_PostDC'!Y85</f>
        <v>0</v>
      </c>
      <c r="AA85" s="93">
        <f>'1.3_RAW_Data_Orig_PostDC'!AA85</f>
        <v>0</v>
      </c>
      <c r="AB85" s="93">
        <f>'1.3_RAW_Data_Orig_PostDC'!AB85</f>
        <v>0</v>
      </c>
      <c r="AC85" s="93">
        <f>'1.3_RAW_Data_Orig_PostDC'!AC85</f>
        <v>0</v>
      </c>
      <c r="AD85" s="93">
        <f>'1.3_RAW_Data_Orig_PostDC'!AD85</f>
        <v>0</v>
      </c>
      <c r="AE85" s="93">
        <f>'1.3_RAW_Data_Orig_PostDC'!AE85</f>
        <v>0</v>
      </c>
      <c r="AF85" s="92">
        <f>'1.3_RAW_Data_Orig_PostDC'!AF85</f>
        <v>0</v>
      </c>
      <c r="AG85" s="94"/>
      <c r="AH85" s="93">
        <f>'1.3_RAW_Data_Orig_PostDC'!AH85</f>
        <v>0</v>
      </c>
      <c r="AI85" s="93">
        <f>'1.3_RAW_Data_Orig_PostDC'!AI85</f>
        <v>0</v>
      </c>
      <c r="AJ85" s="93">
        <f>'1.3_RAW_Data_Orig_PostDC'!AJ85</f>
        <v>0</v>
      </c>
      <c r="AK85" s="93">
        <f>'1.3_RAW_Data_Orig_PostDC'!AK85</f>
        <v>0</v>
      </c>
      <c r="AL85" s="93">
        <f>'1.3_RAW_Data_Orig_PostDC'!AL85</f>
        <v>0</v>
      </c>
      <c r="AM85" s="92">
        <f>'1.3_RAW_Data_Orig_PostDC'!AM85</f>
        <v>0</v>
      </c>
      <c r="AN85" s="94"/>
      <c r="AO85" s="93">
        <f>'1.3_RAW_Data_Orig_PostDC'!AO85</f>
        <v>0</v>
      </c>
      <c r="AP85" s="93">
        <f>'1.3_RAW_Data_Orig_PostDC'!AP85</f>
        <v>0</v>
      </c>
      <c r="AQ85" s="93">
        <f>'1.3_RAW_Data_Orig_PostDC'!AQ85</f>
        <v>0</v>
      </c>
      <c r="AR85" s="93">
        <f>'1.3_RAW_Data_Orig_PostDC'!AR85</f>
        <v>0</v>
      </c>
      <c r="AS85" s="93">
        <f>'1.3_RAW_Data_Orig_PostDC'!AS85</f>
        <v>0</v>
      </c>
      <c r="AT85" s="92">
        <f>'1.3_RAW_Data_Orig_PostDC'!AT85</f>
        <v>0</v>
      </c>
      <c r="AU85" s="94"/>
      <c r="AV85" s="93">
        <f>'1.3_RAW_Data_Orig_PostDC'!AV85</f>
        <v>0</v>
      </c>
      <c r="AW85" s="93">
        <f>'1.3_RAW_Data_Orig_PostDC'!AW85</f>
        <v>0</v>
      </c>
      <c r="AX85" s="93">
        <f>'1.3_RAW_Data_Orig_PostDC'!AX85</f>
        <v>0</v>
      </c>
      <c r="AY85" s="93">
        <f>'1.3_RAW_Data_Orig_PostDC'!AY85</f>
        <v>0</v>
      </c>
      <c r="AZ85" s="93">
        <f>'1.3_RAW_Data_Orig_PostDC'!AZ85</f>
        <v>0</v>
      </c>
      <c r="BA85" s="92">
        <f>'1.3_RAW_Data_Orig_PostDC'!BA85</f>
        <v>0</v>
      </c>
    </row>
    <row r="86" spans="1:53" x14ac:dyDescent="0.3">
      <c r="A86" s="341" t="str">
        <f>A82</f>
        <v>132KV Network</v>
      </c>
      <c r="B86" s="169">
        <v>6</v>
      </c>
      <c r="C86" s="168" t="s">
        <v>47</v>
      </c>
      <c r="D86" s="103" t="s">
        <v>58</v>
      </c>
      <c r="E86" s="102" t="str">
        <f t="shared" si="2"/>
        <v>Low</v>
      </c>
      <c r="F86" s="101">
        <f>'1.3_RAW_Data_Orig_PostDC'!F86</f>
        <v>597.29250000000002</v>
      </c>
      <c r="G86" s="101">
        <f>'1.3_RAW_Data_Orig_PostDC'!G86</f>
        <v>261.12419999999997</v>
      </c>
      <c r="H86" s="101">
        <f>'1.3_RAW_Data_Orig_PostDC'!H86</f>
        <v>37.341000000000001</v>
      </c>
      <c r="I86" s="101">
        <f>'1.3_RAW_Data_Orig_PostDC'!I86</f>
        <v>166.09080000000003</v>
      </c>
      <c r="J86" s="101">
        <f>'1.3_RAW_Data_Orig_PostDC'!J86</f>
        <v>129.71039999999999</v>
      </c>
      <c r="K86" s="100">
        <f>'1.3_RAW_Data_Orig_PostDC'!K86</f>
        <v>3.0260999999999996</v>
      </c>
      <c r="M86" s="101">
        <f>'1.3_RAW_Data_Orig_PostDC'!M86</f>
        <v>591.77250000000004</v>
      </c>
      <c r="N86" s="101">
        <f>'1.3_RAW_Data_Orig_PostDC'!N86</f>
        <v>0</v>
      </c>
      <c r="O86" s="101">
        <f>'1.3_RAW_Data_Orig_PostDC'!O86</f>
        <v>269.61320000000001</v>
      </c>
      <c r="P86" s="101">
        <f>'1.3_RAW_Data_Orig_PostDC'!P86</f>
        <v>30.568000000000005</v>
      </c>
      <c r="Q86" s="101">
        <f>'1.3_RAW_Data_Orig_PostDC'!Q86</f>
        <v>196.96100000000001</v>
      </c>
      <c r="R86" s="100">
        <f>'1.3_RAW_Data_Orig_PostDC'!R86</f>
        <v>94.630299999999977</v>
      </c>
      <c r="T86" s="101">
        <f>'1.3_RAW_Data_Orig_PostDC'!T86</f>
        <v>597.29250000000002</v>
      </c>
      <c r="U86" s="101">
        <f>'1.3_RAW_Data_Orig_PostDC'!U86</f>
        <v>0</v>
      </c>
      <c r="V86" s="101">
        <f>'1.3_RAW_Data_Orig_PostDC'!V86</f>
        <v>269.61320000000001</v>
      </c>
      <c r="W86" s="101">
        <f>'1.3_RAW_Data_Orig_PostDC'!W86</f>
        <v>36.088000000000001</v>
      </c>
      <c r="X86" s="101">
        <f>'1.3_RAW_Data_Orig_PostDC'!X86</f>
        <v>196.96100000000001</v>
      </c>
      <c r="Y86" s="100">
        <f>'1.3_RAW_Data_Orig_PostDC'!Y86</f>
        <v>94.630299999999977</v>
      </c>
      <c r="AA86" s="101">
        <f>'1.3_RAW_Data_Orig_PostDC'!AA86</f>
        <v>5.52</v>
      </c>
      <c r="AB86" s="101">
        <f>'1.3_RAW_Data_Orig_PostDC'!AB86</f>
        <v>0</v>
      </c>
      <c r="AC86" s="101">
        <f>'1.3_RAW_Data_Orig_PostDC'!AC86</f>
        <v>0</v>
      </c>
      <c r="AD86" s="101">
        <f>'1.3_RAW_Data_Orig_PostDC'!AD86</f>
        <v>-5.519999999999996</v>
      </c>
      <c r="AE86" s="101">
        <f>'1.3_RAW_Data_Orig_PostDC'!AE86</f>
        <v>0</v>
      </c>
      <c r="AF86" s="100">
        <f>'1.3_RAW_Data_Orig_PostDC'!AF86</f>
        <v>0</v>
      </c>
      <c r="AG86" s="94"/>
      <c r="AH86" s="101">
        <f>'1.3_RAW_Data_Orig_PostDC'!AH86</f>
        <v>0</v>
      </c>
      <c r="AI86" s="101">
        <f>'1.3_RAW_Data_Orig_PostDC'!AI86</f>
        <v>0</v>
      </c>
      <c r="AJ86" s="101">
        <f>'1.3_RAW_Data_Orig_PostDC'!AJ86</f>
        <v>0</v>
      </c>
      <c r="AK86" s="101">
        <f>'1.3_RAW_Data_Orig_PostDC'!AK86</f>
        <v>0</v>
      </c>
      <c r="AL86" s="101">
        <f>'1.3_RAW_Data_Orig_PostDC'!AL86</f>
        <v>0</v>
      </c>
      <c r="AM86" s="100">
        <f>'1.3_RAW_Data_Orig_PostDC'!AM86</f>
        <v>0</v>
      </c>
      <c r="AN86" s="94"/>
      <c r="AO86" s="101">
        <f>'1.3_RAW_Data_Orig_PostDC'!AO86</f>
        <v>0</v>
      </c>
      <c r="AP86" s="101">
        <f>'1.3_RAW_Data_Orig_PostDC'!AP86</f>
        <v>0</v>
      </c>
      <c r="AQ86" s="101">
        <f>'1.3_RAW_Data_Orig_PostDC'!AQ86</f>
        <v>0</v>
      </c>
      <c r="AR86" s="101">
        <f>'1.3_RAW_Data_Orig_PostDC'!AR86</f>
        <v>0</v>
      </c>
      <c r="AS86" s="101">
        <f>'1.3_RAW_Data_Orig_PostDC'!AS86</f>
        <v>0</v>
      </c>
      <c r="AT86" s="100">
        <f>'1.3_RAW_Data_Orig_PostDC'!AT86</f>
        <v>0</v>
      </c>
      <c r="AU86" s="94"/>
      <c r="AV86" s="101">
        <f>'1.3_RAW_Data_Orig_PostDC'!AV86</f>
        <v>5.52</v>
      </c>
      <c r="AW86" s="101">
        <f>'1.3_RAW_Data_Orig_PostDC'!AW86</f>
        <v>0</v>
      </c>
      <c r="AX86" s="101">
        <f>'1.3_RAW_Data_Orig_PostDC'!AX86</f>
        <v>0</v>
      </c>
      <c r="AY86" s="101">
        <f>'1.3_RAW_Data_Orig_PostDC'!AY86</f>
        <v>5.52</v>
      </c>
      <c r="AZ86" s="101">
        <f>'1.3_RAW_Data_Orig_PostDC'!AZ86</f>
        <v>0</v>
      </c>
      <c r="BA86" s="100">
        <f>'1.3_RAW_Data_Orig_PostDC'!BA86</f>
        <v>0</v>
      </c>
    </row>
    <row r="87" spans="1:53" x14ac:dyDescent="0.3">
      <c r="A87" s="342"/>
      <c r="B87" s="23"/>
      <c r="C87" s="133"/>
      <c r="D87" s="31"/>
      <c r="E87" s="99" t="str">
        <f t="shared" si="2"/>
        <v>Medium</v>
      </c>
      <c r="F87" s="98">
        <f>'1.3_RAW_Data_Orig_PostDC'!F87</f>
        <v>905.21240000000012</v>
      </c>
      <c r="G87" s="98">
        <f>'1.3_RAW_Data_Orig_PostDC'!G87</f>
        <v>33.118500000000004</v>
      </c>
      <c r="H87" s="98">
        <f>'1.3_RAW_Data_Orig_PostDC'!H87</f>
        <v>148.96130000000002</v>
      </c>
      <c r="I87" s="98">
        <f>'1.3_RAW_Data_Orig_PostDC'!I87</f>
        <v>409.63760000000008</v>
      </c>
      <c r="J87" s="98">
        <f>'1.3_RAW_Data_Orig_PostDC'!J87</f>
        <v>291.8485</v>
      </c>
      <c r="K87" s="97">
        <f>'1.3_RAW_Data_Orig_PostDC'!K87</f>
        <v>21.646500000000003</v>
      </c>
      <c r="M87" s="98">
        <f>'1.3_RAW_Data_Orig_PostDC'!M87</f>
        <v>904.14539999999988</v>
      </c>
      <c r="N87" s="98">
        <f>'1.3_RAW_Data_Orig_PostDC'!N87</f>
        <v>296.88499999999993</v>
      </c>
      <c r="O87" s="98">
        <f>'1.3_RAW_Data_Orig_PostDC'!O87</f>
        <v>58.2547</v>
      </c>
      <c r="P87" s="98">
        <f>'1.3_RAW_Data_Orig_PostDC'!P87</f>
        <v>183.30960000000002</v>
      </c>
      <c r="Q87" s="98">
        <f>'1.3_RAW_Data_Orig_PostDC'!Q87</f>
        <v>211.54409999999999</v>
      </c>
      <c r="R87" s="97">
        <f>'1.3_RAW_Data_Orig_PostDC'!R87</f>
        <v>154.15199999999999</v>
      </c>
      <c r="T87" s="98">
        <f>'1.3_RAW_Data_Orig_PostDC'!T87</f>
        <v>905.2124</v>
      </c>
      <c r="U87" s="98">
        <f>'1.3_RAW_Data_Orig_PostDC'!U87</f>
        <v>0</v>
      </c>
      <c r="V87" s="98">
        <f>'1.3_RAW_Data_Orig_PostDC'!V87</f>
        <v>59.321699999999993</v>
      </c>
      <c r="W87" s="98">
        <f>'1.3_RAW_Data_Orig_PostDC'!W87</f>
        <v>183.30960000000002</v>
      </c>
      <c r="X87" s="98">
        <f>'1.3_RAW_Data_Orig_PostDC'!X87</f>
        <v>349.08610000000004</v>
      </c>
      <c r="Y87" s="97">
        <f>'1.3_RAW_Data_Orig_PostDC'!Y87</f>
        <v>313.495</v>
      </c>
      <c r="AA87" s="98">
        <f>'1.3_RAW_Data_Orig_PostDC'!AA87</f>
        <v>297.952</v>
      </c>
      <c r="AB87" s="98">
        <f>'1.3_RAW_Data_Orig_PostDC'!AB87</f>
        <v>296.88499999999993</v>
      </c>
      <c r="AC87" s="98">
        <f>'1.3_RAW_Data_Orig_PostDC'!AC87</f>
        <v>-1.0669999999999931</v>
      </c>
      <c r="AD87" s="98">
        <f>'1.3_RAW_Data_Orig_PostDC'!AD87</f>
        <v>0</v>
      </c>
      <c r="AE87" s="98">
        <f>'1.3_RAW_Data_Orig_PostDC'!AE87</f>
        <v>-137.54200000000006</v>
      </c>
      <c r="AF87" s="97">
        <f>'1.3_RAW_Data_Orig_PostDC'!AF87</f>
        <v>-159.34300000000002</v>
      </c>
      <c r="AG87" s="94"/>
      <c r="AH87" s="98">
        <f>'1.3_RAW_Data_Orig_PostDC'!AH87</f>
        <v>593.77</v>
      </c>
      <c r="AI87" s="98">
        <f>'1.3_RAW_Data_Orig_PostDC'!AI87</f>
        <v>296.88499999999993</v>
      </c>
      <c r="AJ87" s="98">
        <f>'1.3_RAW_Data_Orig_PostDC'!AJ87</f>
        <v>0</v>
      </c>
      <c r="AK87" s="98">
        <f>'1.3_RAW_Data_Orig_PostDC'!AK87</f>
        <v>0</v>
      </c>
      <c r="AL87" s="98">
        <f>'1.3_RAW_Data_Orig_PostDC'!AL87</f>
        <v>-137.54199999999997</v>
      </c>
      <c r="AM87" s="97">
        <f>'1.3_RAW_Data_Orig_PostDC'!AM87</f>
        <v>-159.34299999999999</v>
      </c>
      <c r="AN87" s="94"/>
      <c r="AO87" s="98">
        <f>'1.3_RAW_Data_Orig_PostDC'!AO87</f>
        <v>0</v>
      </c>
      <c r="AP87" s="98">
        <f>'1.3_RAW_Data_Orig_PostDC'!AP87</f>
        <v>0</v>
      </c>
      <c r="AQ87" s="98">
        <f>'1.3_RAW_Data_Orig_PostDC'!AQ87</f>
        <v>0</v>
      </c>
      <c r="AR87" s="98">
        <f>'1.3_RAW_Data_Orig_PostDC'!AR87</f>
        <v>0</v>
      </c>
      <c r="AS87" s="98">
        <f>'1.3_RAW_Data_Orig_PostDC'!AS87</f>
        <v>0</v>
      </c>
      <c r="AT87" s="97">
        <f>'1.3_RAW_Data_Orig_PostDC'!AT87</f>
        <v>0</v>
      </c>
      <c r="AU87" s="94"/>
      <c r="AV87" s="98">
        <f>'1.3_RAW_Data_Orig_PostDC'!AV87</f>
        <v>1.0669999999999999</v>
      </c>
      <c r="AW87" s="98">
        <f>'1.3_RAW_Data_Orig_PostDC'!AW87</f>
        <v>0</v>
      </c>
      <c r="AX87" s="98">
        <f>'1.3_RAW_Data_Orig_PostDC'!AX87</f>
        <v>1.0669999999999999</v>
      </c>
      <c r="AY87" s="98">
        <f>'1.3_RAW_Data_Orig_PostDC'!AY87</f>
        <v>0</v>
      </c>
      <c r="AZ87" s="98">
        <f>'1.3_RAW_Data_Orig_PostDC'!AZ87</f>
        <v>0</v>
      </c>
      <c r="BA87" s="97">
        <f>'1.3_RAW_Data_Orig_PostDC'!BA87</f>
        <v>0</v>
      </c>
    </row>
    <row r="88" spans="1:53" x14ac:dyDescent="0.3">
      <c r="A88" s="342"/>
      <c r="B88" s="23"/>
      <c r="C88" s="133"/>
      <c r="D88" s="31"/>
      <c r="E88" s="99" t="str">
        <f t="shared" si="2"/>
        <v>High</v>
      </c>
      <c r="F88" s="98">
        <f>'1.3_RAW_Data_Orig_PostDC'!F88</f>
        <v>0</v>
      </c>
      <c r="G88" s="98">
        <f>'1.3_RAW_Data_Orig_PostDC'!G88</f>
        <v>0</v>
      </c>
      <c r="H88" s="98">
        <f>'1.3_RAW_Data_Orig_PostDC'!H88</f>
        <v>0</v>
      </c>
      <c r="I88" s="98">
        <f>'1.3_RAW_Data_Orig_PostDC'!I88</f>
        <v>0</v>
      </c>
      <c r="J88" s="98">
        <f>'1.3_RAW_Data_Orig_PostDC'!J88</f>
        <v>0</v>
      </c>
      <c r="K88" s="97">
        <f>'1.3_RAW_Data_Orig_PostDC'!K88</f>
        <v>0</v>
      </c>
      <c r="M88" s="98">
        <f>'1.3_RAW_Data_Orig_PostDC'!M88</f>
        <v>0</v>
      </c>
      <c r="N88" s="98">
        <f>'1.3_RAW_Data_Orig_PostDC'!N88</f>
        <v>0</v>
      </c>
      <c r="O88" s="98">
        <f>'1.3_RAW_Data_Orig_PostDC'!O88</f>
        <v>0</v>
      </c>
      <c r="P88" s="98">
        <f>'1.3_RAW_Data_Orig_PostDC'!P88</f>
        <v>0</v>
      </c>
      <c r="Q88" s="98">
        <f>'1.3_RAW_Data_Orig_PostDC'!Q88</f>
        <v>0</v>
      </c>
      <c r="R88" s="97">
        <f>'1.3_RAW_Data_Orig_PostDC'!R88</f>
        <v>0</v>
      </c>
      <c r="T88" s="98">
        <f>'1.3_RAW_Data_Orig_PostDC'!T88</f>
        <v>0</v>
      </c>
      <c r="U88" s="98">
        <f>'1.3_RAW_Data_Orig_PostDC'!U88</f>
        <v>0</v>
      </c>
      <c r="V88" s="98">
        <f>'1.3_RAW_Data_Orig_PostDC'!V88</f>
        <v>0</v>
      </c>
      <c r="W88" s="98">
        <f>'1.3_RAW_Data_Orig_PostDC'!W88</f>
        <v>0</v>
      </c>
      <c r="X88" s="98">
        <f>'1.3_RAW_Data_Orig_PostDC'!X88</f>
        <v>0</v>
      </c>
      <c r="Y88" s="97">
        <f>'1.3_RAW_Data_Orig_PostDC'!Y88</f>
        <v>0</v>
      </c>
      <c r="AA88" s="98">
        <f>'1.3_RAW_Data_Orig_PostDC'!AA88</f>
        <v>0</v>
      </c>
      <c r="AB88" s="98">
        <f>'1.3_RAW_Data_Orig_PostDC'!AB88</f>
        <v>0</v>
      </c>
      <c r="AC88" s="98">
        <f>'1.3_RAW_Data_Orig_PostDC'!AC88</f>
        <v>0</v>
      </c>
      <c r="AD88" s="98">
        <f>'1.3_RAW_Data_Orig_PostDC'!AD88</f>
        <v>0</v>
      </c>
      <c r="AE88" s="98">
        <f>'1.3_RAW_Data_Orig_PostDC'!AE88</f>
        <v>0</v>
      </c>
      <c r="AF88" s="97">
        <f>'1.3_RAW_Data_Orig_PostDC'!AF88</f>
        <v>0</v>
      </c>
      <c r="AG88" s="94"/>
      <c r="AH88" s="98">
        <f>'1.3_RAW_Data_Orig_PostDC'!AH88</f>
        <v>0</v>
      </c>
      <c r="AI88" s="98">
        <f>'1.3_RAW_Data_Orig_PostDC'!AI88</f>
        <v>0</v>
      </c>
      <c r="AJ88" s="98">
        <f>'1.3_RAW_Data_Orig_PostDC'!AJ88</f>
        <v>0</v>
      </c>
      <c r="AK88" s="98">
        <f>'1.3_RAW_Data_Orig_PostDC'!AK88</f>
        <v>0</v>
      </c>
      <c r="AL88" s="98">
        <f>'1.3_RAW_Data_Orig_PostDC'!AL88</f>
        <v>0</v>
      </c>
      <c r="AM88" s="97">
        <f>'1.3_RAW_Data_Orig_PostDC'!AM88</f>
        <v>0</v>
      </c>
      <c r="AN88" s="94"/>
      <c r="AO88" s="98">
        <f>'1.3_RAW_Data_Orig_PostDC'!AO88</f>
        <v>0</v>
      </c>
      <c r="AP88" s="98">
        <f>'1.3_RAW_Data_Orig_PostDC'!AP88</f>
        <v>0</v>
      </c>
      <c r="AQ88" s="98">
        <f>'1.3_RAW_Data_Orig_PostDC'!AQ88</f>
        <v>0</v>
      </c>
      <c r="AR88" s="98">
        <f>'1.3_RAW_Data_Orig_PostDC'!AR88</f>
        <v>0</v>
      </c>
      <c r="AS88" s="98">
        <f>'1.3_RAW_Data_Orig_PostDC'!AS88</f>
        <v>0</v>
      </c>
      <c r="AT88" s="97">
        <f>'1.3_RAW_Data_Orig_PostDC'!AT88</f>
        <v>0</v>
      </c>
      <c r="AU88" s="94"/>
      <c r="AV88" s="98">
        <f>'1.3_RAW_Data_Orig_PostDC'!AV88</f>
        <v>0</v>
      </c>
      <c r="AW88" s="98">
        <f>'1.3_RAW_Data_Orig_PostDC'!AW88</f>
        <v>0</v>
      </c>
      <c r="AX88" s="98">
        <f>'1.3_RAW_Data_Orig_PostDC'!AX88</f>
        <v>0</v>
      </c>
      <c r="AY88" s="98">
        <f>'1.3_RAW_Data_Orig_PostDC'!AY88</f>
        <v>0</v>
      </c>
      <c r="AZ88" s="98">
        <f>'1.3_RAW_Data_Orig_PostDC'!AZ88</f>
        <v>0</v>
      </c>
      <c r="BA88" s="97">
        <f>'1.3_RAW_Data_Orig_PostDC'!BA88</f>
        <v>0</v>
      </c>
    </row>
    <row r="89" spans="1:53" ht="12.75" thickBot="1" x14ac:dyDescent="0.35">
      <c r="A89" s="342"/>
      <c r="B89" s="171"/>
      <c r="C89" s="170"/>
      <c r="D89" s="96"/>
      <c r="E89" s="95" t="str">
        <f t="shared" si="2"/>
        <v>Very high</v>
      </c>
      <c r="F89" s="93">
        <f>'1.3_RAW_Data_Orig_PostDC'!F89</f>
        <v>0</v>
      </c>
      <c r="G89" s="93">
        <f>'1.3_RAW_Data_Orig_PostDC'!G89</f>
        <v>0</v>
      </c>
      <c r="H89" s="93">
        <f>'1.3_RAW_Data_Orig_PostDC'!H89</f>
        <v>0</v>
      </c>
      <c r="I89" s="93">
        <f>'1.3_RAW_Data_Orig_PostDC'!I89</f>
        <v>0</v>
      </c>
      <c r="J89" s="93">
        <f>'1.3_RAW_Data_Orig_PostDC'!J89</f>
        <v>0</v>
      </c>
      <c r="K89" s="92">
        <f>'1.3_RAW_Data_Orig_PostDC'!K89</f>
        <v>0</v>
      </c>
      <c r="M89" s="93">
        <f>'1.3_RAW_Data_Orig_PostDC'!M89</f>
        <v>0</v>
      </c>
      <c r="N89" s="93">
        <f>'1.3_RAW_Data_Orig_PostDC'!N89</f>
        <v>0</v>
      </c>
      <c r="O89" s="93">
        <f>'1.3_RAW_Data_Orig_PostDC'!O89</f>
        <v>0</v>
      </c>
      <c r="P89" s="93">
        <f>'1.3_RAW_Data_Orig_PostDC'!P89</f>
        <v>0</v>
      </c>
      <c r="Q89" s="93">
        <f>'1.3_RAW_Data_Orig_PostDC'!Q89</f>
        <v>0</v>
      </c>
      <c r="R89" s="92">
        <f>'1.3_RAW_Data_Orig_PostDC'!R89</f>
        <v>0</v>
      </c>
      <c r="T89" s="93">
        <f>'1.3_RAW_Data_Orig_PostDC'!T89</f>
        <v>0</v>
      </c>
      <c r="U89" s="93">
        <f>'1.3_RAW_Data_Orig_PostDC'!U89</f>
        <v>0</v>
      </c>
      <c r="V89" s="93">
        <f>'1.3_RAW_Data_Orig_PostDC'!V89</f>
        <v>0</v>
      </c>
      <c r="W89" s="93">
        <f>'1.3_RAW_Data_Orig_PostDC'!W89</f>
        <v>0</v>
      </c>
      <c r="X89" s="93">
        <f>'1.3_RAW_Data_Orig_PostDC'!X89</f>
        <v>0</v>
      </c>
      <c r="Y89" s="92">
        <f>'1.3_RAW_Data_Orig_PostDC'!Y89</f>
        <v>0</v>
      </c>
      <c r="AA89" s="93">
        <f>'1.3_RAW_Data_Orig_PostDC'!AA89</f>
        <v>0</v>
      </c>
      <c r="AB89" s="93">
        <f>'1.3_RAW_Data_Orig_PostDC'!AB89</f>
        <v>0</v>
      </c>
      <c r="AC89" s="93">
        <f>'1.3_RAW_Data_Orig_PostDC'!AC89</f>
        <v>0</v>
      </c>
      <c r="AD89" s="93">
        <f>'1.3_RAW_Data_Orig_PostDC'!AD89</f>
        <v>0</v>
      </c>
      <c r="AE89" s="93">
        <f>'1.3_RAW_Data_Orig_PostDC'!AE89</f>
        <v>0</v>
      </c>
      <c r="AF89" s="92">
        <f>'1.3_RAW_Data_Orig_PostDC'!AF89</f>
        <v>0</v>
      </c>
      <c r="AG89" s="94"/>
      <c r="AH89" s="93">
        <f>'1.3_RAW_Data_Orig_PostDC'!AH89</f>
        <v>0</v>
      </c>
      <c r="AI89" s="93">
        <f>'1.3_RAW_Data_Orig_PostDC'!AI89</f>
        <v>0</v>
      </c>
      <c r="AJ89" s="93">
        <f>'1.3_RAW_Data_Orig_PostDC'!AJ89</f>
        <v>0</v>
      </c>
      <c r="AK89" s="93">
        <f>'1.3_RAW_Data_Orig_PostDC'!AK89</f>
        <v>0</v>
      </c>
      <c r="AL89" s="93">
        <f>'1.3_RAW_Data_Orig_PostDC'!AL89</f>
        <v>0</v>
      </c>
      <c r="AM89" s="92">
        <f>'1.3_RAW_Data_Orig_PostDC'!AM89</f>
        <v>0</v>
      </c>
      <c r="AN89" s="94"/>
      <c r="AO89" s="93">
        <f>'1.3_RAW_Data_Orig_PostDC'!AO89</f>
        <v>0</v>
      </c>
      <c r="AP89" s="93">
        <f>'1.3_RAW_Data_Orig_PostDC'!AP89</f>
        <v>0</v>
      </c>
      <c r="AQ89" s="93">
        <f>'1.3_RAW_Data_Orig_PostDC'!AQ89</f>
        <v>0</v>
      </c>
      <c r="AR89" s="93">
        <f>'1.3_RAW_Data_Orig_PostDC'!AR89</f>
        <v>0</v>
      </c>
      <c r="AS89" s="93">
        <f>'1.3_RAW_Data_Orig_PostDC'!AS89</f>
        <v>0</v>
      </c>
      <c r="AT89" s="92">
        <f>'1.3_RAW_Data_Orig_PostDC'!AT89</f>
        <v>0</v>
      </c>
      <c r="AU89" s="94"/>
      <c r="AV89" s="93">
        <f>'1.3_RAW_Data_Orig_PostDC'!AV89</f>
        <v>0</v>
      </c>
      <c r="AW89" s="93">
        <f>'1.3_RAW_Data_Orig_PostDC'!AW89</f>
        <v>0</v>
      </c>
      <c r="AX89" s="93">
        <f>'1.3_RAW_Data_Orig_PostDC'!AX89</f>
        <v>0</v>
      </c>
      <c r="AY89" s="93">
        <f>'1.3_RAW_Data_Orig_PostDC'!AY89</f>
        <v>0</v>
      </c>
      <c r="AZ89" s="93">
        <f>'1.3_RAW_Data_Orig_PostDC'!AZ89</f>
        <v>0</v>
      </c>
      <c r="BA89" s="92">
        <f>'1.3_RAW_Data_Orig_PostDC'!BA89</f>
        <v>0</v>
      </c>
    </row>
    <row r="90" spans="1:53" x14ac:dyDescent="0.3">
      <c r="A90" s="341" t="str">
        <f>A86</f>
        <v>132KV Network</v>
      </c>
      <c r="B90" s="169">
        <v>7</v>
      </c>
      <c r="C90" s="168" t="s">
        <v>48</v>
      </c>
      <c r="D90" s="103" t="s">
        <v>56</v>
      </c>
      <c r="E90" s="102" t="str">
        <f t="shared" si="2"/>
        <v>Low</v>
      </c>
      <c r="F90" s="101">
        <f>'1.3_RAW_Data_Orig_PostDC'!F90</f>
        <v>1372</v>
      </c>
      <c r="G90" s="101">
        <f>'1.3_RAW_Data_Orig_PostDC'!G90</f>
        <v>734</v>
      </c>
      <c r="H90" s="101">
        <f>'1.3_RAW_Data_Orig_PostDC'!H90</f>
        <v>208</v>
      </c>
      <c r="I90" s="101">
        <f>'1.3_RAW_Data_Orig_PostDC'!I90</f>
        <v>178</v>
      </c>
      <c r="J90" s="101">
        <f>'1.3_RAW_Data_Orig_PostDC'!J90</f>
        <v>96</v>
      </c>
      <c r="K90" s="100">
        <f>'1.3_RAW_Data_Orig_PostDC'!K90</f>
        <v>156</v>
      </c>
      <c r="M90" s="101">
        <f>'1.3_RAW_Data_Orig_PostDC'!M90</f>
        <v>1362</v>
      </c>
      <c r="N90" s="101">
        <f>'1.3_RAW_Data_Orig_PostDC'!N90</f>
        <v>692</v>
      </c>
      <c r="O90" s="101">
        <f>'1.3_RAW_Data_Orig_PostDC'!O90</f>
        <v>151</v>
      </c>
      <c r="P90" s="101">
        <f>'1.3_RAW_Data_Orig_PostDC'!P90</f>
        <v>146</v>
      </c>
      <c r="Q90" s="101">
        <f>'1.3_RAW_Data_Orig_PostDC'!Q90</f>
        <v>217</v>
      </c>
      <c r="R90" s="100">
        <f>'1.3_RAW_Data_Orig_PostDC'!R90</f>
        <v>156</v>
      </c>
      <c r="T90" s="101">
        <f>'1.3_RAW_Data_Orig_PostDC'!T90</f>
        <v>1372</v>
      </c>
      <c r="U90" s="101">
        <f>'1.3_RAW_Data_Orig_PostDC'!U90</f>
        <v>692</v>
      </c>
      <c r="V90" s="101">
        <f>'1.3_RAW_Data_Orig_PostDC'!V90</f>
        <v>161</v>
      </c>
      <c r="W90" s="101">
        <f>'1.3_RAW_Data_Orig_PostDC'!W90</f>
        <v>146</v>
      </c>
      <c r="X90" s="101">
        <f>'1.3_RAW_Data_Orig_PostDC'!X90</f>
        <v>217</v>
      </c>
      <c r="Y90" s="100">
        <f>'1.3_RAW_Data_Orig_PostDC'!Y90</f>
        <v>156</v>
      </c>
      <c r="AA90" s="101">
        <f>'1.3_RAW_Data_Orig_PostDC'!AA90</f>
        <v>10</v>
      </c>
      <c r="AB90" s="101">
        <f>'1.3_RAW_Data_Orig_PostDC'!AB90</f>
        <v>0</v>
      </c>
      <c r="AC90" s="101">
        <f>'1.3_RAW_Data_Orig_PostDC'!AC90</f>
        <v>-10</v>
      </c>
      <c r="AD90" s="101">
        <f>'1.3_RAW_Data_Orig_PostDC'!AD90</f>
        <v>0</v>
      </c>
      <c r="AE90" s="101">
        <f>'1.3_RAW_Data_Orig_PostDC'!AE90</f>
        <v>0</v>
      </c>
      <c r="AF90" s="100">
        <f>'1.3_RAW_Data_Orig_PostDC'!AF90</f>
        <v>0</v>
      </c>
      <c r="AG90" s="94"/>
      <c r="AH90" s="101">
        <f>'1.3_RAW_Data_Orig_PostDC'!AH90</f>
        <v>0</v>
      </c>
      <c r="AI90" s="101">
        <f>'1.3_RAW_Data_Orig_PostDC'!AI90</f>
        <v>0</v>
      </c>
      <c r="AJ90" s="101">
        <f>'1.3_RAW_Data_Orig_PostDC'!AJ90</f>
        <v>0</v>
      </c>
      <c r="AK90" s="101">
        <f>'1.3_RAW_Data_Orig_PostDC'!AK90</f>
        <v>0</v>
      </c>
      <c r="AL90" s="101">
        <f>'1.3_RAW_Data_Orig_PostDC'!AL90</f>
        <v>0</v>
      </c>
      <c r="AM90" s="100">
        <f>'1.3_RAW_Data_Orig_PostDC'!AM90</f>
        <v>0</v>
      </c>
      <c r="AN90" s="94"/>
      <c r="AO90" s="101">
        <f>'1.3_RAW_Data_Orig_PostDC'!AO90</f>
        <v>0</v>
      </c>
      <c r="AP90" s="101">
        <f>'1.3_RAW_Data_Orig_PostDC'!AP90</f>
        <v>0</v>
      </c>
      <c r="AQ90" s="101">
        <f>'1.3_RAW_Data_Orig_PostDC'!AQ90</f>
        <v>0</v>
      </c>
      <c r="AR90" s="101">
        <f>'1.3_RAW_Data_Orig_PostDC'!AR90</f>
        <v>0</v>
      </c>
      <c r="AS90" s="101">
        <f>'1.3_RAW_Data_Orig_PostDC'!AS90</f>
        <v>0</v>
      </c>
      <c r="AT90" s="100">
        <f>'1.3_RAW_Data_Orig_PostDC'!AT90</f>
        <v>0</v>
      </c>
      <c r="AU90" s="94"/>
      <c r="AV90" s="101">
        <f>'1.3_RAW_Data_Orig_PostDC'!AV90</f>
        <v>10</v>
      </c>
      <c r="AW90" s="101">
        <f>'1.3_RAW_Data_Orig_PostDC'!AW90</f>
        <v>0</v>
      </c>
      <c r="AX90" s="101">
        <f>'1.3_RAW_Data_Orig_PostDC'!AX90</f>
        <v>10</v>
      </c>
      <c r="AY90" s="101">
        <f>'1.3_RAW_Data_Orig_PostDC'!AY90</f>
        <v>0</v>
      </c>
      <c r="AZ90" s="101">
        <f>'1.3_RAW_Data_Orig_PostDC'!AZ90</f>
        <v>0</v>
      </c>
      <c r="BA90" s="100">
        <f>'1.3_RAW_Data_Orig_PostDC'!BA90</f>
        <v>0</v>
      </c>
    </row>
    <row r="91" spans="1:53" x14ac:dyDescent="0.3">
      <c r="A91" s="22"/>
      <c r="B91" s="23"/>
      <c r="C91" s="133"/>
      <c r="D91" s="31"/>
      <c r="E91" s="99" t="str">
        <f t="shared" si="2"/>
        <v>Medium</v>
      </c>
      <c r="F91" s="98">
        <f>'1.3_RAW_Data_Orig_PostDC'!F91</f>
        <v>2308</v>
      </c>
      <c r="G91" s="98">
        <f>'1.3_RAW_Data_Orig_PostDC'!G91</f>
        <v>342</v>
      </c>
      <c r="H91" s="98">
        <f>'1.3_RAW_Data_Orig_PostDC'!H91</f>
        <v>74</v>
      </c>
      <c r="I91" s="98">
        <f>'1.3_RAW_Data_Orig_PostDC'!I91</f>
        <v>312</v>
      </c>
      <c r="J91" s="98">
        <f>'1.3_RAW_Data_Orig_PostDC'!J91</f>
        <v>456</v>
      </c>
      <c r="K91" s="97">
        <f>'1.3_RAW_Data_Orig_PostDC'!K91</f>
        <v>1124</v>
      </c>
      <c r="M91" s="98">
        <f>'1.3_RAW_Data_Orig_PostDC'!M91</f>
        <v>2303</v>
      </c>
      <c r="N91" s="98">
        <f>'1.3_RAW_Data_Orig_PostDC'!N91</f>
        <v>519</v>
      </c>
      <c r="O91" s="98">
        <f>'1.3_RAW_Data_Orig_PostDC'!O91</f>
        <v>409</v>
      </c>
      <c r="P91" s="98">
        <f>'1.3_RAW_Data_Orig_PostDC'!P91</f>
        <v>186</v>
      </c>
      <c r="Q91" s="98">
        <f>'1.3_RAW_Data_Orig_PostDC'!Q91</f>
        <v>348</v>
      </c>
      <c r="R91" s="97">
        <f>'1.3_RAW_Data_Orig_PostDC'!R91</f>
        <v>841</v>
      </c>
      <c r="T91" s="98">
        <f>'1.3_RAW_Data_Orig_PostDC'!T91</f>
        <v>2308</v>
      </c>
      <c r="U91" s="98">
        <f>'1.3_RAW_Data_Orig_PostDC'!U91</f>
        <v>236</v>
      </c>
      <c r="V91" s="98">
        <f>'1.3_RAW_Data_Orig_PostDC'!V91</f>
        <v>106</v>
      </c>
      <c r="W91" s="98">
        <f>'1.3_RAW_Data_Orig_PostDC'!W91</f>
        <v>186</v>
      </c>
      <c r="X91" s="98">
        <f>'1.3_RAW_Data_Orig_PostDC'!X91</f>
        <v>656</v>
      </c>
      <c r="Y91" s="97">
        <f>'1.3_RAW_Data_Orig_PostDC'!Y91</f>
        <v>1124</v>
      </c>
      <c r="AA91" s="98">
        <f>'1.3_RAW_Data_Orig_PostDC'!AA91</f>
        <v>591</v>
      </c>
      <c r="AB91" s="98">
        <f>'1.3_RAW_Data_Orig_PostDC'!AB91</f>
        <v>283</v>
      </c>
      <c r="AC91" s="98">
        <f>'1.3_RAW_Data_Orig_PostDC'!AC91</f>
        <v>303</v>
      </c>
      <c r="AD91" s="98">
        <f>'1.3_RAW_Data_Orig_PostDC'!AD91</f>
        <v>0</v>
      </c>
      <c r="AE91" s="98">
        <f>'1.3_RAW_Data_Orig_PostDC'!AE91</f>
        <v>-308</v>
      </c>
      <c r="AF91" s="97">
        <f>'1.3_RAW_Data_Orig_PostDC'!AF91</f>
        <v>-283</v>
      </c>
      <c r="AG91" s="94"/>
      <c r="AH91" s="98">
        <f>'1.3_RAW_Data_Orig_PostDC'!AH91</f>
        <v>566</v>
      </c>
      <c r="AI91" s="98">
        <f>'1.3_RAW_Data_Orig_PostDC'!AI91</f>
        <v>283</v>
      </c>
      <c r="AJ91" s="98">
        <f>'1.3_RAW_Data_Orig_PostDC'!AJ91</f>
        <v>0</v>
      </c>
      <c r="AK91" s="98">
        <f>'1.3_RAW_Data_Orig_PostDC'!AK91</f>
        <v>0</v>
      </c>
      <c r="AL91" s="98">
        <f>'1.3_RAW_Data_Orig_PostDC'!AL91</f>
        <v>0</v>
      </c>
      <c r="AM91" s="97">
        <f>'1.3_RAW_Data_Orig_PostDC'!AM91</f>
        <v>-283</v>
      </c>
      <c r="AN91" s="94"/>
      <c r="AO91" s="98">
        <f>'1.3_RAW_Data_Orig_PostDC'!AO91</f>
        <v>303</v>
      </c>
      <c r="AP91" s="98">
        <f>'1.3_RAW_Data_Orig_PostDC'!AP91</f>
        <v>0</v>
      </c>
      <c r="AQ91" s="98">
        <f>'1.3_RAW_Data_Orig_PostDC'!AQ91</f>
        <v>0</v>
      </c>
      <c r="AR91" s="98">
        <f>'1.3_RAW_Data_Orig_PostDC'!AR91</f>
        <v>0</v>
      </c>
      <c r="AS91" s="98">
        <f>'1.3_RAW_Data_Orig_PostDC'!AS91</f>
        <v>-303</v>
      </c>
      <c r="AT91" s="97">
        <f>'1.3_RAW_Data_Orig_PostDC'!AT91</f>
        <v>0</v>
      </c>
      <c r="AU91" s="94"/>
      <c r="AV91" s="98">
        <f>'1.3_RAW_Data_Orig_PostDC'!AV91</f>
        <v>5</v>
      </c>
      <c r="AW91" s="98">
        <f>'1.3_RAW_Data_Orig_PostDC'!AW91</f>
        <v>0</v>
      </c>
      <c r="AX91" s="98">
        <f>'1.3_RAW_Data_Orig_PostDC'!AX91</f>
        <v>0</v>
      </c>
      <c r="AY91" s="98">
        <f>'1.3_RAW_Data_Orig_PostDC'!AY91</f>
        <v>0</v>
      </c>
      <c r="AZ91" s="98">
        <f>'1.3_RAW_Data_Orig_PostDC'!AZ91</f>
        <v>5</v>
      </c>
      <c r="BA91" s="97">
        <f>'1.3_RAW_Data_Orig_PostDC'!BA91</f>
        <v>0</v>
      </c>
    </row>
    <row r="92" spans="1:53" x14ac:dyDescent="0.3">
      <c r="A92" s="22"/>
      <c r="B92" s="23"/>
      <c r="C92" s="133"/>
      <c r="D92" s="31"/>
      <c r="E92" s="99" t="str">
        <f t="shared" si="2"/>
        <v>High</v>
      </c>
      <c r="F92" s="98">
        <f>'1.3_RAW_Data_Orig_PostDC'!F92</f>
        <v>0</v>
      </c>
      <c r="G92" s="98">
        <f>'1.3_RAW_Data_Orig_PostDC'!G92</f>
        <v>0</v>
      </c>
      <c r="H92" s="98">
        <f>'1.3_RAW_Data_Orig_PostDC'!H92</f>
        <v>0</v>
      </c>
      <c r="I92" s="98">
        <f>'1.3_RAW_Data_Orig_PostDC'!I92</f>
        <v>0</v>
      </c>
      <c r="J92" s="98">
        <f>'1.3_RAW_Data_Orig_PostDC'!J92</f>
        <v>0</v>
      </c>
      <c r="K92" s="97">
        <f>'1.3_RAW_Data_Orig_PostDC'!K92</f>
        <v>0</v>
      </c>
      <c r="M92" s="98">
        <f>'1.3_RAW_Data_Orig_PostDC'!M92</f>
        <v>0</v>
      </c>
      <c r="N92" s="98">
        <f>'1.3_RAW_Data_Orig_PostDC'!N92</f>
        <v>0</v>
      </c>
      <c r="O92" s="98">
        <f>'1.3_RAW_Data_Orig_PostDC'!O92</f>
        <v>0</v>
      </c>
      <c r="P92" s="98">
        <f>'1.3_RAW_Data_Orig_PostDC'!P92</f>
        <v>0</v>
      </c>
      <c r="Q92" s="98">
        <f>'1.3_RAW_Data_Orig_PostDC'!Q92</f>
        <v>0</v>
      </c>
      <c r="R92" s="97">
        <f>'1.3_RAW_Data_Orig_PostDC'!R92</f>
        <v>0</v>
      </c>
      <c r="T92" s="98">
        <f>'1.3_RAW_Data_Orig_PostDC'!T92</f>
        <v>0</v>
      </c>
      <c r="U92" s="98">
        <f>'1.3_RAW_Data_Orig_PostDC'!U92</f>
        <v>0</v>
      </c>
      <c r="V92" s="98">
        <f>'1.3_RAW_Data_Orig_PostDC'!V92</f>
        <v>0</v>
      </c>
      <c r="W92" s="98">
        <f>'1.3_RAW_Data_Orig_PostDC'!W92</f>
        <v>0</v>
      </c>
      <c r="X92" s="98">
        <f>'1.3_RAW_Data_Orig_PostDC'!X92</f>
        <v>0</v>
      </c>
      <c r="Y92" s="97">
        <f>'1.3_RAW_Data_Orig_PostDC'!Y92</f>
        <v>0</v>
      </c>
      <c r="AA92" s="98">
        <f>'1.3_RAW_Data_Orig_PostDC'!AA92</f>
        <v>0</v>
      </c>
      <c r="AB92" s="98">
        <f>'1.3_RAW_Data_Orig_PostDC'!AB92</f>
        <v>0</v>
      </c>
      <c r="AC92" s="98">
        <f>'1.3_RAW_Data_Orig_PostDC'!AC92</f>
        <v>0</v>
      </c>
      <c r="AD92" s="98">
        <f>'1.3_RAW_Data_Orig_PostDC'!AD92</f>
        <v>0</v>
      </c>
      <c r="AE92" s="98">
        <f>'1.3_RAW_Data_Orig_PostDC'!AE92</f>
        <v>0</v>
      </c>
      <c r="AF92" s="97">
        <f>'1.3_RAW_Data_Orig_PostDC'!AF92</f>
        <v>0</v>
      </c>
      <c r="AG92" s="94"/>
      <c r="AH92" s="98">
        <f>'1.3_RAW_Data_Orig_PostDC'!AH92</f>
        <v>0</v>
      </c>
      <c r="AI92" s="98">
        <f>'1.3_RAW_Data_Orig_PostDC'!AI92</f>
        <v>0</v>
      </c>
      <c r="AJ92" s="98">
        <f>'1.3_RAW_Data_Orig_PostDC'!AJ92</f>
        <v>0</v>
      </c>
      <c r="AK92" s="98">
        <f>'1.3_RAW_Data_Orig_PostDC'!AK92</f>
        <v>0</v>
      </c>
      <c r="AL92" s="98">
        <f>'1.3_RAW_Data_Orig_PostDC'!AL92</f>
        <v>0</v>
      </c>
      <c r="AM92" s="97">
        <f>'1.3_RAW_Data_Orig_PostDC'!AM92</f>
        <v>0</v>
      </c>
      <c r="AN92" s="94"/>
      <c r="AO92" s="98">
        <f>'1.3_RAW_Data_Orig_PostDC'!AO92</f>
        <v>0</v>
      </c>
      <c r="AP92" s="98">
        <f>'1.3_RAW_Data_Orig_PostDC'!AP92</f>
        <v>0</v>
      </c>
      <c r="AQ92" s="98">
        <f>'1.3_RAW_Data_Orig_PostDC'!AQ92</f>
        <v>0</v>
      </c>
      <c r="AR92" s="98">
        <f>'1.3_RAW_Data_Orig_PostDC'!AR92</f>
        <v>0</v>
      </c>
      <c r="AS92" s="98">
        <f>'1.3_RAW_Data_Orig_PostDC'!AS92</f>
        <v>0</v>
      </c>
      <c r="AT92" s="97">
        <f>'1.3_RAW_Data_Orig_PostDC'!AT92</f>
        <v>0</v>
      </c>
      <c r="AU92" s="94"/>
      <c r="AV92" s="98">
        <f>'1.3_RAW_Data_Orig_PostDC'!AV92</f>
        <v>0</v>
      </c>
      <c r="AW92" s="98">
        <f>'1.3_RAW_Data_Orig_PostDC'!AW92</f>
        <v>0</v>
      </c>
      <c r="AX92" s="98">
        <f>'1.3_RAW_Data_Orig_PostDC'!AX92</f>
        <v>0</v>
      </c>
      <c r="AY92" s="98">
        <f>'1.3_RAW_Data_Orig_PostDC'!AY92</f>
        <v>0</v>
      </c>
      <c r="AZ92" s="98">
        <f>'1.3_RAW_Data_Orig_PostDC'!AZ92</f>
        <v>0</v>
      </c>
      <c r="BA92" s="97">
        <f>'1.3_RAW_Data_Orig_PostDC'!BA92</f>
        <v>0</v>
      </c>
    </row>
    <row r="93" spans="1:53" ht="12.75" thickBot="1" x14ac:dyDescent="0.35">
      <c r="A93" s="22"/>
      <c r="B93" s="26"/>
      <c r="C93" s="132"/>
      <c r="D93" s="96"/>
      <c r="E93" s="95" t="str">
        <f t="shared" si="2"/>
        <v>Very high</v>
      </c>
      <c r="F93" s="93">
        <f>'1.3_RAW_Data_Orig_PostDC'!F93</f>
        <v>0</v>
      </c>
      <c r="G93" s="93">
        <f>'1.3_RAW_Data_Orig_PostDC'!G93</f>
        <v>0</v>
      </c>
      <c r="H93" s="93">
        <f>'1.3_RAW_Data_Orig_PostDC'!H93</f>
        <v>0</v>
      </c>
      <c r="I93" s="93">
        <f>'1.3_RAW_Data_Orig_PostDC'!I93</f>
        <v>0</v>
      </c>
      <c r="J93" s="93">
        <f>'1.3_RAW_Data_Orig_PostDC'!J93</f>
        <v>0</v>
      </c>
      <c r="K93" s="92">
        <f>'1.3_RAW_Data_Orig_PostDC'!K93</f>
        <v>0</v>
      </c>
      <c r="M93" s="93">
        <f>'1.3_RAW_Data_Orig_PostDC'!M93</f>
        <v>0</v>
      </c>
      <c r="N93" s="93">
        <f>'1.3_RAW_Data_Orig_PostDC'!N93</f>
        <v>0</v>
      </c>
      <c r="O93" s="93">
        <f>'1.3_RAW_Data_Orig_PostDC'!O93</f>
        <v>0</v>
      </c>
      <c r="P93" s="93">
        <f>'1.3_RAW_Data_Orig_PostDC'!P93</f>
        <v>0</v>
      </c>
      <c r="Q93" s="93">
        <f>'1.3_RAW_Data_Orig_PostDC'!Q93</f>
        <v>0</v>
      </c>
      <c r="R93" s="92">
        <f>'1.3_RAW_Data_Orig_PostDC'!R93</f>
        <v>0</v>
      </c>
      <c r="T93" s="93">
        <f>'1.3_RAW_Data_Orig_PostDC'!T93</f>
        <v>0</v>
      </c>
      <c r="U93" s="93">
        <f>'1.3_RAW_Data_Orig_PostDC'!U93</f>
        <v>0</v>
      </c>
      <c r="V93" s="93">
        <f>'1.3_RAW_Data_Orig_PostDC'!V93</f>
        <v>0</v>
      </c>
      <c r="W93" s="93">
        <f>'1.3_RAW_Data_Orig_PostDC'!W93</f>
        <v>0</v>
      </c>
      <c r="X93" s="93">
        <f>'1.3_RAW_Data_Orig_PostDC'!X93</f>
        <v>0</v>
      </c>
      <c r="Y93" s="92">
        <f>'1.3_RAW_Data_Orig_PostDC'!Y93</f>
        <v>0</v>
      </c>
      <c r="AA93" s="93">
        <f>'1.3_RAW_Data_Orig_PostDC'!AA93</f>
        <v>0</v>
      </c>
      <c r="AB93" s="93">
        <f>'1.3_RAW_Data_Orig_PostDC'!AB93</f>
        <v>0</v>
      </c>
      <c r="AC93" s="93">
        <f>'1.3_RAW_Data_Orig_PostDC'!AC93</f>
        <v>0</v>
      </c>
      <c r="AD93" s="93">
        <f>'1.3_RAW_Data_Orig_PostDC'!AD93</f>
        <v>0</v>
      </c>
      <c r="AE93" s="93">
        <f>'1.3_RAW_Data_Orig_PostDC'!AE93</f>
        <v>0</v>
      </c>
      <c r="AF93" s="92">
        <f>'1.3_RAW_Data_Orig_PostDC'!AF93</f>
        <v>0</v>
      </c>
      <c r="AG93" s="94"/>
      <c r="AH93" s="93">
        <f>'1.3_RAW_Data_Orig_PostDC'!AH93</f>
        <v>0</v>
      </c>
      <c r="AI93" s="93">
        <f>'1.3_RAW_Data_Orig_PostDC'!AI93</f>
        <v>0</v>
      </c>
      <c r="AJ93" s="93">
        <f>'1.3_RAW_Data_Orig_PostDC'!AJ93</f>
        <v>0</v>
      </c>
      <c r="AK93" s="93">
        <f>'1.3_RAW_Data_Orig_PostDC'!AK93</f>
        <v>0</v>
      </c>
      <c r="AL93" s="93">
        <f>'1.3_RAW_Data_Orig_PostDC'!AL93</f>
        <v>0</v>
      </c>
      <c r="AM93" s="92">
        <f>'1.3_RAW_Data_Orig_PostDC'!AM93</f>
        <v>0</v>
      </c>
      <c r="AN93" s="94"/>
      <c r="AO93" s="93">
        <f>'1.3_RAW_Data_Orig_PostDC'!AO93</f>
        <v>0</v>
      </c>
      <c r="AP93" s="93">
        <f>'1.3_RAW_Data_Orig_PostDC'!AP93</f>
        <v>0</v>
      </c>
      <c r="AQ93" s="93">
        <f>'1.3_RAW_Data_Orig_PostDC'!AQ93</f>
        <v>0</v>
      </c>
      <c r="AR93" s="93">
        <f>'1.3_RAW_Data_Orig_PostDC'!AR93</f>
        <v>0</v>
      </c>
      <c r="AS93" s="93">
        <f>'1.3_RAW_Data_Orig_PostDC'!AS93</f>
        <v>0</v>
      </c>
      <c r="AT93" s="92">
        <f>'1.3_RAW_Data_Orig_PostDC'!AT93</f>
        <v>0</v>
      </c>
      <c r="AU93" s="94"/>
      <c r="AV93" s="93">
        <f>'1.3_RAW_Data_Orig_PostDC'!AV93</f>
        <v>0</v>
      </c>
      <c r="AW93" s="93">
        <f>'1.3_RAW_Data_Orig_PostDC'!AW93</f>
        <v>0</v>
      </c>
      <c r="AX93" s="93">
        <f>'1.3_RAW_Data_Orig_PostDC'!AX93</f>
        <v>0</v>
      </c>
      <c r="AY93" s="93">
        <f>'1.3_RAW_Data_Orig_PostDC'!AY93</f>
        <v>0</v>
      </c>
      <c r="AZ93" s="93">
        <f>'1.3_RAW_Data_Orig_PostDC'!AZ93</f>
        <v>0</v>
      </c>
      <c r="BA93" s="92">
        <f>'1.3_RAW_Data_Orig_PostDC'!BA93</f>
        <v>0</v>
      </c>
    </row>
    <row r="95" spans="1:53" ht="13.5" customHeight="1" x14ac:dyDescent="0.3"/>
  </sheetData>
  <mergeCells count="14">
    <mergeCell ref="F8:K8"/>
    <mergeCell ref="M8:R8"/>
    <mergeCell ref="T8:Y8"/>
    <mergeCell ref="F7:K7"/>
    <mergeCell ref="M7:R7"/>
    <mergeCell ref="T7:Y7"/>
    <mergeCell ref="AA7:AF7"/>
    <mergeCell ref="AH7:AM7"/>
    <mergeCell ref="AV8:BA8"/>
    <mergeCell ref="AV7:BA7"/>
    <mergeCell ref="AA8:AF8"/>
    <mergeCell ref="AH8:AM8"/>
    <mergeCell ref="AO8:AT8"/>
    <mergeCell ref="AO7:AT7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B93"/>
  <sheetViews>
    <sheetView showGridLines="0" workbookViewId="0">
      <pane xSplit="3" ySplit="9" topLeftCell="D10" activePane="bottomRight" state="frozen"/>
      <selection activeCell="E2" sqref="E2"/>
      <selection pane="topRight" activeCell="E2" sqref="E2"/>
      <selection pane="bottomLeft" activeCell="E2" sqref="E2"/>
      <selection pane="bottomRight" activeCell="F10" sqref="F10:F13"/>
    </sheetView>
  </sheetViews>
  <sheetFormatPr defaultRowHeight="12.4" x14ac:dyDescent="0.3"/>
  <cols>
    <col min="1" max="1" width="13.3515625" customWidth="1"/>
    <col min="2" max="2" width="10.05859375" customWidth="1"/>
    <col min="3" max="3" width="28.5859375" bestFit="1" customWidth="1"/>
    <col min="4" max="4" width="11.46875" bestFit="1" customWidth="1"/>
    <col min="5" max="5" width="9.234375" bestFit="1" customWidth="1"/>
    <col min="6" max="6" width="15.3515625" bestFit="1" customWidth="1"/>
    <col min="7" max="11" width="5" customWidth="1"/>
    <col min="12" max="12" width="2.234375" customWidth="1"/>
    <col min="13" max="13" width="15.3515625" bestFit="1" customWidth="1"/>
    <col min="14" max="18" width="5" customWidth="1"/>
    <col min="19" max="19" width="2.234375" customWidth="1"/>
    <col min="20" max="20" width="15.3515625" bestFit="1" customWidth="1"/>
    <col min="21" max="25" width="5" customWidth="1"/>
    <col min="26" max="26" width="9" customWidth="1"/>
    <col min="27" max="27" width="15.3515625" bestFit="1" customWidth="1"/>
    <col min="28" max="32" width="5" customWidth="1"/>
    <col min="33" max="33" width="2.234375" customWidth="1"/>
    <col min="34" max="34" width="15.3515625" bestFit="1" customWidth="1"/>
    <col min="35" max="39" width="5" customWidth="1"/>
    <col min="40" max="40" width="2.234375" customWidth="1"/>
    <col min="41" max="41" width="15.3515625" bestFit="1" customWidth="1"/>
    <col min="42" max="46" width="5" customWidth="1"/>
    <col min="47" max="47" width="2.234375" customWidth="1"/>
    <col min="48" max="48" width="15.3515625" bestFit="1" customWidth="1"/>
    <col min="49" max="53" width="5" customWidth="1"/>
    <col min="54" max="54" width="2.234375" customWidth="1"/>
    <col min="55" max="55" width="15.3515625" bestFit="1" customWidth="1"/>
    <col min="56" max="60" width="5" customWidth="1"/>
  </cols>
  <sheetData>
    <row r="1" spans="1:54" ht="13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3.5" x14ac:dyDescent="0.3">
      <c r="A2" s="1"/>
      <c r="B2" s="1"/>
      <c r="C2" s="1"/>
      <c r="D2" s="1"/>
      <c r="E2" s="4" t="s">
        <v>202</v>
      </c>
      <c r="F2" s="1"/>
      <c r="G2" s="1"/>
      <c r="H2" s="1"/>
      <c r="I2" s="1"/>
      <c r="J2" s="4"/>
      <c r="K2" s="1"/>
      <c r="L2" s="1"/>
      <c r="M2" s="1"/>
      <c r="N2" s="1"/>
      <c r="O2" s="1"/>
      <c r="P2" s="1"/>
      <c r="Q2" s="4"/>
      <c r="R2" s="1"/>
      <c r="S2" s="4"/>
      <c r="T2" s="1"/>
      <c r="U2" s="1"/>
      <c r="V2" s="1"/>
      <c r="W2" s="1"/>
      <c r="X2" s="4"/>
      <c r="Y2" s="1"/>
      <c r="Z2" s="1"/>
      <c r="AA2" s="1"/>
      <c r="AB2" s="1"/>
      <c r="AC2" s="1"/>
      <c r="AD2" s="1"/>
      <c r="AE2" s="4"/>
      <c r="AF2" s="1"/>
      <c r="AG2" s="4"/>
      <c r="AH2" s="1"/>
      <c r="AI2" s="1"/>
      <c r="AJ2" s="1"/>
      <c r="AK2" s="1"/>
      <c r="AL2" s="4"/>
      <c r="AM2" s="1"/>
      <c r="AN2" s="1"/>
      <c r="AO2" s="1"/>
      <c r="AP2" s="1"/>
      <c r="AQ2" s="1"/>
      <c r="AR2" s="1"/>
      <c r="AS2" s="4"/>
      <c r="AT2" s="1"/>
      <c r="AU2" s="1"/>
      <c r="AV2" s="1"/>
      <c r="AW2" s="1"/>
      <c r="AX2" s="1"/>
      <c r="AY2" s="1"/>
      <c r="AZ2" s="4"/>
      <c r="BA2" s="1"/>
      <c r="BB2" s="1"/>
    </row>
    <row r="3" spans="1:54" ht="13.5" x14ac:dyDescent="0.3">
      <c r="A3" s="1"/>
      <c r="B3" s="1"/>
      <c r="C3" s="1"/>
      <c r="D3" s="1"/>
      <c r="E3" s="5" t="s">
        <v>1</v>
      </c>
      <c r="F3" s="1"/>
      <c r="G3" s="1"/>
      <c r="H3" s="1"/>
      <c r="I3" s="1"/>
      <c r="J3" s="5"/>
      <c r="K3" s="1"/>
      <c r="L3" s="1"/>
      <c r="M3" s="1"/>
      <c r="N3" s="1"/>
      <c r="O3" s="1"/>
      <c r="P3" s="1"/>
      <c r="Q3" s="5"/>
      <c r="R3" s="1"/>
      <c r="S3" s="5"/>
      <c r="T3" s="1"/>
      <c r="U3" s="1"/>
      <c r="V3" s="1"/>
      <c r="W3" s="1"/>
      <c r="X3" s="5"/>
      <c r="Y3" s="1"/>
      <c r="Z3" s="1"/>
      <c r="AA3" s="1"/>
      <c r="AB3" s="1"/>
      <c r="AC3" s="1"/>
      <c r="AD3" s="1"/>
      <c r="AE3" s="5"/>
      <c r="AF3" s="1"/>
      <c r="AG3" s="5"/>
      <c r="AH3" s="1"/>
      <c r="AI3" s="1"/>
      <c r="AJ3" s="1"/>
      <c r="AK3" s="1"/>
      <c r="AL3" s="5"/>
      <c r="AM3" s="1"/>
      <c r="AN3" s="1"/>
      <c r="AO3" s="1"/>
      <c r="AP3" s="1"/>
      <c r="AQ3" s="1"/>
      <c r="AR3" s="1"/>
      <c r="AS3" s="5"/>
      <c r="AT3" s="1"/>
      <c r="AU3" s="1"/>
      <c r="AV3" s="1"/>
      <c r="AW3" s="1"/>
      <c r="AX3" s="1"/>
      <c r="AY3" s="1"/>
      <c r="AZ3" s="5"/>
      <c r="BA3" s="1"/>
      <c r="BB3" s="1"/>
    </row>
    <row r="4" spans="1:54" ht="13.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8" customHeight="1" x14ac:dyDescent="0.3"/>
    <row r="6" spans="1:54" ht="18" customHeight="1" thickBot="1" x14ac:dyDescent="0.35">
      <c r="A6" s="115" t="s">
        <v>87</v>
      </c>
      <c r="B6" s="115"/>
      <c r="C6" s="115" t="s">
        <v>205</v>
      </c>
    </row>
    <row r="7" spans="1:54" ht="12.4" customHeight="1" x14ac:dyDescent="0.3">
      <c r="A7" s="114"/>
      <c r="F7" s="421" t="s">
        <v>79</v>
      </c>
      <c r="G7" s="422"/>
      <c r="H7" s="422"/>
      <c r="I7" s="422"/>
      <c r="J7" s="422"/>
      <c r="K7" s="423"/>
      <c r="M7" s="421" t="s">
        <v>78</v>
      </c>
      <c r="N7" s="422"/>
      <c r="O7" s="422"/>
      <c r="P7" s="422"/>
      <c r="Q7" s="422"/>
      <c r="R7" s="423"/>
      <c r="T7" s="421" t="s">
        <v>77</v>
      </c>
      <c r="U7" s="422"/>
      <c r="V7" s="422"/>
      <c r="W7" s="422"/>
      <c r="X7" s="422"/>
      <c r="Y7" s="423"/>
      <c r="AA7" s="421" t="s">
        <v>76</v>
      </c>
      <c r="AB7" s="422"/>
      <c r="AC7" s="422"/>
      <c r="AD7" s="422"/>
      <c r="AE7" s="422"/>
      <c r="AF7" s="423"/>
      <c r="AH7" s="421" t="s">
        <v>76</v>
      </c>
      <c r="AI7" s="422"/>
      <c r="AJ7" s="422"/>
      <c r="AK7" s="422"/>
      <c r="AL7" s="422"/>
      <c r="AM7" s="423"/>
      <c r="AO7" s="421" t="s">
        <v>76</v>
      </c>
      <c r="AP7" s="422"/>
      <c r="AQ7" s="422"/>
      <c r="AR7" s="422"/>
      <c r="AS7" s="422"/>
      <c r="AT7" s="423"/>
      <c r="AV7" s="421" t="s">
        <v>76</v>
      </c>
      <c r="AW7" s="422"/>
      <c r="AX7" s="422"/>
      <c r="AY7" s="422"/>
      <c r="AZ7" s="422"/>
      <c r="BA7" s="423"/>
    </row>
    <row r="8" spans="1:54" ht="24.75" customHeight="1" thickBot="1" x14ac:dyDescent="0.35">
      <c r="F8" s="424" t="s">
        <v>75</v>
      </c>
      <c r="G8" s="425"/>
      <c r="H8" s="425"/>
      <c r="I8" s="425"/>
      <c r="J8" s="425"/>
      <c r="K8" s="426"/>
      <c r="M8" s="424" t="s">
        <v>74</v>
      </c>
      <c r="N8" s="425"/>
      <c r="O8" s="425"/>
      <c r="P8" s="425"/>
      <c r="Q8" s="425"/>
      <c r="R8" s="426"/>
      <c r="T8" s="424" t="s">
        <v>74</v>
      </c>
      <c r="U8" s="425"/>
      <c r="V8" s="425"/>
      <c r="W8" s="425"/>
      <c r="X8" s="425"/>
      <c r="Y8" s="426"/>
      <c r="AA8" s="424" t="s">
        <v>73</v>
      </c>
      <c r="AB8" s="425"/>
      <c r="AC8" s="425"/>
      <c r="AD8" s="425"/>
      <c r="AE8" s="425"/>
      <c r="AF8" s="426"/>
      <c r="AH8" s="424" t="s">
        <v>72</v>
      </c>
      <c r="AI8" s="425"/>
      <c r="AJ8" s="425"/>
      <c r="AK8" s="425"/>
      <c r="AL8" s="425"/>
      <c r="AM8" s="426"/>
      <c r="AO8" s="424" t="s">
        <v>71</v>
      </c>
      <c r="AP8" s="425"/>
      <c r="AQ8" s="425"/>
      <c r="AR8" s="425"/>
      <c r="AS8" s="425"/>
      <c r="AT8" s="426"/>
      <c r="AV8" s="424" t="s">
        <v>187</v>
      </c>
      <c r="AW8" s="425"/>
      <c r="AX8" s="425"/>
      <c r="AY8" s="425"/>
      <c r="AZ8" s="425"/>
      <c r="BA8" s="426"/>
    </row>
    <row r="9" spans="1:54" ht="24.75" customHeight="1" thickBot="1" x14ac:dyDescent="0.35">
      <c r="A9" s="52" t="s">
        <v>40</v>
      </c>
      <c r="B9" s="53" t="s">
        <v>10</v>
      </c>
      <c r="C9" s="54" t="s">
        <v>41</v>
      </c>
      <c r="D9" s="111" t="s">
        <v>70</v>
      </c>
      <c r="E9" s="110" t="s">
        <v>69</v>
      </c>
      <c r="F9" s="108" t="s">
        <v>68</v>
      </c>
      <c r="G9" s="107" t="s">
        <v>63</v>
      </c>
      <c r="H9" s="106" t="s">
        <v>62</v>
      </c>
      <c r="I9" s="106" t="s">
        <v>61</v>
      </c>
      <c r="J9" s="105" t="s">
        <v>60</v>
      </c>
      <c r="K9" s="104" t="s">
        <v>59</v>
      </c>
      <c r="M9" s="108" t="s">
        <v>68</v>
      </c>
      <c r="N9" s="107" t="s">
        <v>63</v>
      </c>
      <c r="O9" s="106" t="s">
        <v>62</v>
      </c>
      <c r="P9" s="106" t="s">
        <v>61</v>
      </c>
      <c r="Q9" s="105" t="s">
        <v>60</v>
      </c>
      <c r="R9" s="104" t="s">
        <v>59</v>
      </c>
      <c r="T9" s="108" t="s">
        <v>68</v>
      </c>
      <c r="U9" s="107" t="s">
        <v>63</v>
      </c>
      <c r="V9" s="106" t="s">
        <v>62</v>
      </c>
      <c r="W9" s="106" t="s">
        <v>61</v>
      </c>
      <c r="X9" s="105" t="s">
        <v>60</v>
      </c>
      <c r="Y9" s="104" t="s">
        <v>59</v>
      </c>
      <c r="AA9" s="108" t="s">
        <v>67</v>
      </c>
      <c r="AB9" s="107" t="s">
        <v>63</v>
      </c>
      <c r="AC9" s="106" t="s">
        <v>62</v>
      </c>
      <c r="AD9" s="106" t="s">
        <v>61</v>
      </c>
      <c r="AE9" s="105" t="s">
        <v>60</v>
      </c>
      <c r="AF9" s="104" t="s">
        <v>59</v>
      </c>
      <c r="AH9" s="108" t="s">
        <v>66</v>
      </c>
      <c r="AI9" s="107" t="s">
        <v>63</v>
      </c>
      <c r="AJ9" s="106" t="s">
        <v>62</v>
      </c>
      <c r="AK9" s="106" t="s">
        <v>61</v>
      </c>
      <c r="AL9" s="105" t="s">
        <v>60</v>
      </c>
      <c r="AM9" s="104" t="s">
        <v>59</v>
      </c>
      <c r="AO9" s="109" t="s">
        <v>65</v>
      </c>
      <c r="AP9" s="107" t="s">
        <v>63</v>
      </c>
      <c r="AQ9" s="106" t="s">
        <v>62</v>
      </c>
      <c r="AR9" s="106" t="s">
        <v>61</v>
      </c>
      <c r="AS9" s="105" t="s">
        <v>60</v>
      </c>
      <c r="AT9" s="104" t="s">
        <v>59</v>
      </c>
      <c r="AV9" s="108" t="s">
        <v>64</v>
      </c>
      <c r="AW9" s="107" t="s">
        <v>63</v>
      </c>
      <c r="AX9" s="106" t="s">
        <v>62</v>
      </c>
      <c r="AY9" s="106" t="s">
        <v>61</v>
      </c>
      <c r="AZ9" s="105" t="s">
        <v>60</v>
      </c>
      <c r="BA9" s="104" t="s">
        <v>59</v>
      </c>
    </row>
    <row r="10" spans="1:54" ht="13.5" x14ac:dyDescent="0.3">
      <c r="A10" s="340" t="s">
        <v>37</v>
      </c>
      <c r="B10" s="169">
        <v>1</v>
      </c>
      <c r="C10" s="168" t="s">
        <v>42</v>
      </c>
      <c r="D10" s="103" t="s">
        <v>57</v>
      </c>
      <c r="E10" s="102" t="s">
        <v>51</v>
      </c>
      <c r="F10" s="101">
        <f>'1.4_RAW_Data_Rebased_Volumes'!F10</f>
        <v>28</v>
      </c>
      <c r="G10" s="101">
        <f>'1.4_RAW_Data_Rebased_Volumes'!G10</f>
        <v>12</v>
      </c>
      <c r="H10" s="101">
        <f>'1.4_RAW_Data_Rebased_Volumes'!H10</f>
        <v>8</v>
      </c>
      <c r="I10" s="101">
        <f>'1.4_RAW_Data_Rebased_Volumes'!I10</f>
        <v>1</v>
      </c>
      <c r="J10" s="101">
        <f>'1.4_RAW_Data_Rebased_Volumes'!J10</f>
        <v>5</v>
      </c>
      <c r="K10" s="100">
        <f>'1.4_RAW_Data_Rebased_Volumes'!K10</f>
        <v>2</v>
      </c>
      <c r="M10" s="101">
        <f>'1.4_RAW_Data_Rebased_Volumes'!M10</f>
        <v>28</v>
      </c>
      <c r="N10" s="101">
        <f>'1.4_RAW_Data_Rebased_Volumes'!N10</f>
        <v>14</v>
      </c>
      <c r="O10" s="101">
        <f>'1.4_RAW_Data_Rebased_Volumes'!O10</f>
        <v>0</v>
      </c>
      <c r="P10" s="101">
        <f>'1.4_RAW_Data_Rebased_Volumes'!P10</f>
        <v>0</v>
      </c>
      <c r="Q10" s="101">
        <f>'1.4_RAW_Data_Rebased_Volumes'!Q10</f>
        <v>8</v>
      </c>
      <c r="R10" s="100">
        <f>'1.4_RAW_Data_Rebased_Volumes'!R10</f>
        <v>6</v>
      </c>
      <c r="T10" s="101">
        <f>'1.4_RAW_Data_Rebased_Volumes'!T10</f>
        <v>28</v>
      </c>
      <c r="U10" s="101">
        <f>'1.4_RAW_Data_Rebased_Volumes'!U10</f>
        <v>12</v>
      </c>
      <c r="V10" s="101">
        <f>'1.4_RAW_Data_Rebased_Volumes'!V10</f>
        <v>0</v>
      </c>
      <c r="W10" s="101">
        <f>'1.4_RAW_Data_Rebased_Volumes'!W10</f>
        <v>0</v>
      </c>
      <c r="X10" s="101">
        <f>'1.4_RAW_Data_Rebased_Volumes'!X10</f>
        <v>8</v>
      </c>
      <c r="Y10" s="100">
        <f>'1.4_RAW_Data_Rebased_Volumes'!Y10</f>
        <v>8</v>
      </c>
      <c r="AA10" s="101">
        <f>'1.4_RAW_Data_Rebased_Volumes'!AA10</f>
        <v>2</v>
      </c>
      <c r="AB10" s="101">
        <f>'1.4_RAW_Data_Rebased_Volumes'!AB10</f>
        <v>2</v>
      </c>
      <c r="AC10" s="101">
        <f>'1.4_RAW_Data_Rebased_Volumes'!AC10</f>
        <v>0</v>
      </c>
      <c r="AD10" s="101">
        <f>'1.4_RAW_Data_Rebased_Volumes'!AD10</f>
        <v>0</v>
      </c>
      <c r="AE10" s="101">
        <f>'1.4_RAW_Data_Rebased_Volumes'!AE10</f>
        <v>0</v>
      </c>
      <c r="AF10" s="100">
        <f>'1.4_RAW_Data_Rebased_Volumes'!AF10</f>
        <v>-2</v>
      </c>
      <c r="AG10" s="94"/>
      <c r="AH10" s="101">
        <f>'1.4_RAW_Data_Rebased_Volumes'!AH10</f>
        <v>4</v>
      </c>
      <c r="AI10" s="101">
        <f>'1.4_RAW_Data_Rebased_Volumes'!AI10</f>
        <v>2</v>
      </c>
      <c r="AJ10" s="101">
        <f>'1.4_RAW_Data_Rebased_Volumes'!AJ10</f>
        <v>0</v>
      </c>
      <c r="AK10" s="101">
        <f>'1.4_RAW_Data_Rebased_Volumes'!AK10</f>
        <v>0</v>
      </c>
      <c r="AL10" s="101">
        <f>'1.4_RAW_Data_Rebased_Volumes'!AL10</f>
        <v>0</v>
      </c>
      <c r="AM10" s="100">
        <f>'1.4_RAW_Data_Rebased_Volumes'!AM10</f>
        <v>-2</v>
      </c>
      <c r="AN10" s="94"/>
      <c r="AO10" s="101">
        <f>'1.4_RAW_Data_Rebased_Volumes'!AO10</f>
        <v>0</v>
      </c>
      <c r="AP10" s="101">
        <f>'1.4_RAW_Data_Rebased_Volumes'!AP10</f>
        <v>0</v>
      </c>
      <c r="AQ10" s="101">
        <f>'1.4_RAW_Data_Rebased_Volumes'!AQ10</f>
        <v>0</v>
      </c>
      <c r="AR10" s="101">
        <f>'1.4_RAW_Data_Rebased_Volumes'!AR10</f>
        <v>0</v>
      </c>
      <c r="AS10" s="101">
        <f>'1.4_RAW_Data_Rebased_Volumes'!AS10</f>
        <v>0</v>
      </c>
      <c r="AT10" s="100">
        <f>'1.4_RAW_Data_Rebased_Volumes'!AT10</f>
        <v>0</v>
      </c>
      <c r="AU10" s="94"/>
      <c r="AV10" s="101">
        <f>'1.4_RAW_Data_Rebased_Volumes'!AV10</f>
        <v>0</v>
      </c>
      <c r="AW10" s="101">
        <f>'1.4_RAW_Data_Rebased_Volumes'!AW10</f>
        <v>0</v>
      </c>
      <c r="AX10" s="101">
        <f>'1.4_RAW_Data_Rebased_Volumes'!AX10</f>
        <v>0</v>
      </c>
      <c r="AY10" s="101">
        <f>'1.4_RAW_Data_Rebased_Volumes'!AY10</f>
        <v>0</v>
      </c>
      <c r="AZ10" s="101">
        <f>'1.4_RAW_Data_Rebased_Volumes'!AZ10</f>
        <v>0</v>
      </c>
      <c r="BA10" s="100">
        <f>'1.4_RAW_Data_Rebased_Volumes'!BA10</f>
        <v>0</v>
      </c>
      <c r="BB10" s="94"/>
    </row>
    <row r="11" spans="1:54" ht="13.5" x14ac:dyDescent="0.3">
      <c r="A11" s="22"/>
      <c r="B11" s="23"/>
      <c r="C11" s="133"/>
      <c r="D11" s="31"/>
      <c r="E11" s="99" t="s">
        <v>52</v>
      </c>
      <c r="F11" s="98">
        <f>'1.4_RAW_Data_Rebased_Volumes'!F11</f>
        <v>32</v>
      </c>
      <c r="G11" s="98">
        <f>'1.4_RAW_Data_Rebased_Volumes'!G11</f>
        <v>22</v>
      </c>
      <c r="H11" s="98">
        <f>'1.4_RAW_Data_Rebased_Volumes'!H11</f>
        <v>3</v>
      </c>
      <c r="I11" s="98">
        <f>'1.4_RAW_Data_Rebased_Volumes'!I11</f>
        <v>0</v>
      </c>
      <c r="J11" s="98">
        <f>'1.4_RAW_Data_Rebased_Volumes'!J11</f>
        <v>2</v>
      </c>
      <c r="K11" s="97">
        <f>'1.4_RAW_Data_Rebased_Volumes'!K11</f>
        <v>5</v>
      </c>
      <c r="M11" s="98">
        <f>'1.4_RAW_Data_Rebased_Volumes'!M11</f>
        <v>32</v>
      </c>
      <c r="N11" s="98">
        <f>'1.4_RAW_Data_Rebased_Volumes'!N11</f>
        <v>27</v>
      </c>
      <c r="O11" s="98">
        <f>'1.4_RAW_Data_Rebased_Volumes'!O11</f>
        <v>0</v>
      </c>
      <c r="P11" s="98">
        <f>'1.4_RAW_Data_Rebased_Volumes'!P11</f>
        <v>0</v>
      </c>
      <c r="Q11" s="98">
        <f>'1.4_RAW_Data_Rebased_Volumes'!Q11</f>
        <v>3</v>
      </c>
      <c r="R11" s="97">
        <f>'1.4_RAW_Data_Rebased_Volumes'!R11</f>
        <v>2</v>
      </c>
      <c r="T11" s="98">
        <f>'1.4_RAW_Data_Rebased_Volumes'!T11</f>
        <v>32</v>
      </c>
      <c r="U11" s="98">
        <f>'1.4_RAW_Data_Rebased_Volumes'!U11</f>
        <v>22</v>
      </c>
      <c r="V11" s="98">
        <f>'1.4_RAW_Data_Rebased_Volumes'!V11</f>
        <v>0</v>
      </c>
      <c r="W11" s="98">
        <f>'1.4_RAW_Data_Rebased_Volumes'!W11</f>
        <v>0</v>
      </c>
      <c r="X11" s="98">
        <f>'1.4_RAW_Data_Rebased_Volumes'!X11</f>
        <v>3</v>
      </c>
      <c r="Y11" s="97">
        <f>'1.4_RAW_Data_Rebased_Volumes'!Y11</f>
        <v>7</v>
      </c>
      <c r="AA11" s="98">
        <f>'1.4_RAW_Data_Rebased_Volumes'!AA11</f>
        <v>5</v>
      </c>
      <c r="AB11" s="98">
        <f>'1.4_RAW_Data_Rebased_Volumes'!AB11</f>
        <v>5</v>
      </c>
      <c r="AC11" s="98">
        <f>'1.4_RAW_Data_Rebased_Volumes'!AC11</f>
        <v>0</v>
      </c>
      <c r="AD11" s="98">
        <f>'1.4_RAW_Data_Rebased_Volumes'!AD11</f>
        <v>0</v>
      </c>
      <c r="AE11" s="98">
        <f>'1.4_RAW_Data_Rebased_Volumes'!AE11</f>
        <v>0</v>
      </c>
      <c r="AF11" s="97">
        <f>'1.4_RAW_Data_Rebased_Volumes'!AF11</f>
        <v>-5</v>
      </c>
      <c r="AG11" s="94"/>
      <c r="AH11" s="98">
        <f>'1.4_RAW_Data_Rebased_Volumes'!AH11</f>
        <v>10</v>
      </c>
      <c r="AI11" s="98">
        <f>'1.4_RAW_Data_Rebased_Volumes'!AI11</f>
        <v>5</v>
      </c>
      <c r="AJ11" s="98">
        <f>'1.4_RAW_Data_Rebased_Volumes'!AJ11</f>
        <v>0</v>
      </c>
      <c r="AK11" s="98">
        <f>'1.4_RAW_Data_Rebased_Volumes'!AK11</f>
        <v>0</v>
      </c>
      <c r="AL11" s="98">
        <f>'1.4_RAW_Data_Rebased_Volumes'!AL11</f>
        <v>0</v>
      </c>
      <c r="AM11" s="97">
        <f>'1.4_RAW_Data_Rebased_Volumes'!AM11</f>
        <v>-5</v>
      </c>
      <c r="AN11" s="94"/>
      <c r="AO11" s="98">
        <f>'1.4_RAW_Data_Rebased_Volumes'!AO11</f>
        <v>0</v>
      </c>
      <c r="AP11" s="98">
        <f>'1.4_RAW_Data_Rebased_Volumes'!AP11</f>
        <v>0</v>
      </c>
      <c r="AQ11" s="98">
        <f>'1.4_RAW_Data_Rebased_Volumes'!AQ11</f>
        <v>0</v>
      </c>
      <c r="AR11" s="98">
        <f>'1.4_RAW_Data_Rebased_Volumes'!AR11</f>
        <v>0</v>
      </c>
      <c r="AS11" s="98">
        <f>'1.4_RAW_Data_Rebased_Volumes'!AS11</f>
        <v>0</v>
      </c>
      <c r="AT11" s="97">
        <f>'1.4_RAW_Data_Rebased_Volumes'!AT11</f>
        <v>0</v>
      </c>
      <c r="AU11" s="94"/>
      <c r="AV11" s="98">
        <f>'1.4_RAW_Data_Rebased_Volumes'!AV11</f>
        <v>0</v>
      </c>
      <c r="AW11" s="98">
        <f>'1.4_RAW_Data_Rebased_Volumes'!AW11</f>
        <v>0</v>
      </c>
      <c r="AX11" s="98">
        <f>'1.4_RAW_Data_Rebased_Volumes'!AX11</f>
        <v>0</v>
      </c>
      <c r="AY11" s="98">
        <f>'1.4_RAW_Data_Rebased_Volumes'!AY11</f>
        <v>0</v>
      </c>
      <c r="AZ11" s="98">
        <f>'1.4_RAW_Data_Rebased_Volumes'!AZ11</f>
        <v>0</v>
      </c>
      <c r="BA11" s="97">
        <f>'1.4_RAW_Data_Rebased_Volumes'!BA11</f>
        <v>0</v>
      </c>
      <c r="BB11" s="94"/>
    </row>
    <row r="12" spans="1:54" ht="13.5" x14ac:dyDescent="0.3">
      <c r="A12" s="22"/>
      <c r="B12" s="23"/>
      <c r="C12" s="133"/>
      <c r="D12" s="31"/>
      <c r="E12" s="99" t="s">
        <v>53</v>
      </c>
      <c r="F12" s="98">
        <f>'1.4_RAW_Data_Rebased_Volumes'!F12</f>
        <v>2</v>
      </c>
      <c r="G12" s="98">
        <f>'1.4_RAW_Data_Rebased_Volumes'!G12</f>
        <v>1</v>
      </c>
      <c r="H12" s="98">
        <f>'1.4_RAW_Data_Rebased_Volumes'!H12</f>
        <v>0</v>
      </c>
      <c r="I12" s="98">
        <f>'1.4_RAW_Data_Rebased_Volumes'!I12</f>
        <v>1</v>
      </c>
      <c r="J12" s="98">
        <f>'1.4_RAW_Data_Rebased_Volumes'!J12</f>
        <v>0</v>
      </c>
      <c r="K12" s="97">
        <f>'1.4_RAW_Data_Rebased_Volumes'!K12</f>
        <v>0</v>
      </c>
      <c r="M12" s="98">
        <f>'1.4_RAW_Data_Rebased_Volumes'!M12</f>
        <v>2</v>
      </c>
      <c r="N12" s="98">
        <f>'1.4_RAW_Data_Rebased_Volumes'!N12</f>
        <v>1</v>
      </c>
      <c r="O12" s="98">
        <f>'1.4_RAW_Data_Rebased_Volumes'!O12</f>
        <v>0</v>
      </c>
      <c r="P12" s="98">
        <f>'1.4_RAW_Data_Rebased_Volumes'!P12</f>
        <v>0</v>
      </c>
      <c r="Q12" s="98">
        <f>'1.4_RAW_Data_Rebased_Volumes'!Q12</f>
        <v>0</v>
      </c>
      <c r="R12" s="97">
        <f>'1.4_RAW_Data_Rebased_Volumes'!R12</f>
        <v>1</v>
      </c>
      <c r="T12" s="98">
        <f>'1.4_RAW_Data_Rebased_Volumes'!T12</f>
        <v>2</v>
      </c>
      <c r="U12" s="98">
        <f>'1.4_RAW_Data_Rebased_Volumes'!U12</f>
        <v>1</v>
      </c>
      <c r="V12" s="98">
        <f>'1.4_RAW_Data_Rebased_Volumes'!V12</f>
        <v>0</v>
      </c>
      <c r="W12" s="98">
        <f>'1.4_RAW_Data_Rebased_Volumes'!W12</f>
        <v>0</v>
      </c>
      <c r="X12" s="98">
        <f>'1.4_RAW_Data_Rebased_Volumes'!X12</f>
        <v>0</v>
      </c>
      <c r="Y12" s="97">
        <f>'1.4_RAW_Data_Rebased_Volumes'!Y12</f>
        <v>1</v>
      </c>
      <c r="AA12" s="98">
        <f>'1.4_RAW_Data_Rebased_Volumes'!AA12</f>
        <v>0</v>
      </c>
      <c r="AB12" s="98">
        <f>'1.4_RAW_Data_Rebased_Volumes'!AB12</f>
        <v>0</v>
      </c>
      <c r="AC12" s="98">
        <f>'1.4_RAW_Data_Rebased_Volumes'!AC12</f>
        <v>0</v>
      </c>
      <c r="AD12" s="98">
        <f>'1.4_RAW_Data_Rebased_Volumes'!AD12</f>
        <v>0</v>
      </c>
      <c r="AE12" s="98">
        <f>'1.4_RAW_Data_Rebased_Volumes'!AE12</f>
        <v>0</v>
      </c>
      <c r="AF12" s="97">
        <f>'1.4_RAW_Data_Rebased_Volumes'!AF12</f>
        <v>0</v>
      </c>
      <c r="AG12" s="94"/>
      <c r="AH12" s="98">
        <f>'1.4_RAW_Data_Rebased_Volumes'!AH12</f>
        <v>0</v>
      </c>
      <c r="AI12" s="98">
        <f>'1.4_RAW_Data_Rebased_Volumes'!AI12</f>
        <v>0</v>
      </c>
      <c r="AJ12" s="98">
        <f>'1.4_RAW_Data_Rebased_Volumes'!AJ12</f>
        <v>0</v>
      </c>
      <c r="AK12" s="98">
        <f>'1.4_RAW_Data_Rebased_Volumes'!AK12</f>
        <v>0</v>
      </c>
      <c r="AL12" s="98">
        <f>'1.4_RAW_Data_Rebased_Volumes'!AL12</f>
        <v>0</v>
      </c>
      <c r="AM12" s="97">
        <f>'1.4_RAW_Data_Rebased_Volumes'!AM12</f>
        <v>0</v>
      </c>
      <c r="AN12" s="94"/>
      <c r="AO12" s="98">
        <f>'1.4_RAW_Data_Rebased_Volumes'!AO12</f>
        <v>0</v>
      </c>
      <c r="AP12" s="98">
        <f>'1.4_RAW_Data_Rebased_Volumes'!AP12</f>
        <v>0</v>
      </c>
      <c r="AQ12" s="98">
        <f>'1.4_RAW_Data_Rebased_Volumes'!AQ12</f>
        <v>0</v>
      </c>
      <c r="AR12" s="98">
        <f>'1.4_RAW_Data_Rebased_Volumes'!AR12</f>
        <v>0</v>
      </c>
      <c r="AS12" s="98">
        <f>'1.4_RAW_Data_Rebased_Volumes'!AS12</f>
        <v>0</v>
      </c>
      <c r="AT12" s="97">
        <f>'1.4_RAW_Data_Rebased_Volumes'!AT12</f>
        <v>0</v>
      </c>
      <c r="AU12" s="94"/>
      <c r="AV12" s="98">
        <f>'1.4_RAW_Data_Rebased_Volumes'!AV12</f>
        <v>0</v>
      </c>
      <c r="AW12" s="98">
        <f>'1.4_RAW_Data_Rebased_Volumes'!AW12</f>
        <v>0</v>
      </c>
      <c r="AX12" s="98">
        <f>'1.4_RAW_Data_Rebased_Volumes'!AX12</f>
        <v>0</v>
      </c>
      <c r="AY12" s="98">
        <f>'1.4_RAW_Data_Rebased_Volumes'!AY12</f>
        <v>0</v>
      </c>
      <c r="AZ12" s="98">
        <f>'1.4_RAW_Data_Rebased_Volumes'!AZ12</f>
        <v>0</v>
      </c>
      <c r="BA12" s="97">
        <f>'1.4_RAW_Data_Rebased_Volumes'!BA12</f>
        <v>0</v>
      </c>
      <c r="BB12" s="94"/>
    </row>
    <row r="13" spans="1:54" ht="14" thickBot="1" x14ac:dyDescent="0.35">
      <c r="A13" s="22"/>
      <c r="B13" s="171"/>
      <c r="C13" s="170"/>
      <c r="D13" s="96"/>
      <c r="E13" s="95" t="s">
        <v>54</v>
      </c>
      <c r="F13" s="93">
        <f>'1.4_RAW_Data_Rebased_Volumes'!F13</f>
        <v>5</v>
      </c>
      <c r="G13" s="93">
        <f>'1.4_RAW_Data_Rebased_Volumes'!G13</f>
        <v>4</v>
      </c>
      <c r="H13" s="93">
        <f>'1.4_RAW_Data_Rebased_Volumes'!H13</f>
        <v>0</v>
      </c>
      <c r="I13" s="93">
        <f>'1.4_RAW_Data_Rebased_Volumes'!I13</f>
        <v>0</v>
      </c>
      <c r="J13" s="93">
        <f>'1.4_RAW_Data_Rebased_Volumes'!J13</f>
        <v>0</v>
      </c>
      <c r="K13" s="92">
        <f>'1.4_RAW_Data_Rebased_Volumes'!K13</f>
        <v>1</v>
      </c>
      <c r="M13" s="93">
        <f>'1.4_RAW_Data_Rebased_Volumes'!M13</f>
        <v>5</v>
      </c>
      <c r="N13" s="93">
        <f>'1.4_RAW_Data_Rebased_Volumes'!N13</f>
        <v>4</v>
      </c>
      <c r="O13" s="93">
        <f>'1.4_RAW_Data_Rebased_Volumes'!O13</f>
        <v>0</v>
      </c>
      <c r="P13" s="93">
        <f>'1.4_RAW_Data_Rebased_Volumes'!P13</f>
        <v>0</v>
      </c>
      <c r="Q13" s="93">
        <f>'1.4_RAW_Data_Rebased_Volumes'!Q13</f>
        <v>0</v>
      </c>
      <c r="R13" s="92">
        <f>'1.4_RAW_Data_Rebased_Volumes'!R13</f>
        <v>1</v>
      </c>
      <c r="T13" s="93">
        <f>'1.4_RAW_Data_Rebased_Volumes'!T13</f>
        <v>5</v>
      </c>
      <c r="U13" s="93">
        <f>'1.4_RAW_Data_Rebased_Volumes'!U13</f>
        <v>4</v>
      </c>
      <c r="V13" s="93">
        <f>'1.4_RAW_Data_Rebased_Volumes'!V13</f>
        <v>0</v>
      </c>
      <c r="W13" s="93">
        <f>'1.4_RAW_Data_Rebased_Volumes'!W13</f>
        <v>0</v>
      </c>
      <c r="X13" s="93">
        <f>'1.4_RAW_Data_Rebased_Volumes'!X13</f>
        <v>0</v>
      </c>
      <c r="Y13" s="92">
        <f>'1.4_RAW_Data_Rebased_Volumes'!Y13</f>
        <v>1</v>
      </c>
      <c r="AA13" s="93">
        <f>'1.4_RAW_Data_Rebased_Volumes'!AA13</f>
        <v>0</v>
      </c>
      <c r="AB13" s="93">
        <f>'1.4_RAW_Data_Rebased_Volumes'!AB13</f>
        <v>0</v>
      </c>
      <c r="AC13" s="93">
        <f>'1.4_RAW_Data_Rebased_Volumes'!AC13</f>
        <v>0</v>
      </c>
      <c r="AD13" s="93">
        <f>'1.4_RAW_Data_Rebased_Volumes'!AD13</f>
        <v>0</v>
      </c>
      <c r="AE13" s="93">
        <f>'1.4_RAW_Data_Rebased_Volumes'!AE13</f>
        <v>0</v>
      </c>
      <c r="AF13" s="92">
        <f>'1.4_RAW_Data_Rebased_Volumes'!AF13</f>
        <v>0</v>
      </c>
      <c r="AG13" s="94"/>
      <c r="AH13" s="93">
        <f>'1.4_RAW_Data_Rebased_Volumes'!AH13</f>
        <v>0</v>
      </c>
      <c r="AI13" s="93">
        <f>'1.4_RAW_Data_Rebased_Volumes'!AI13</f>
        <v>0</v>
      </c>
      <c r="AJ13" s="93">
        <f>'1.4_RAW_Data_Rebased_Volumes'!AJ13</f>
        <v>0</v>
      </c>
      <c r="AK13" s="93">
        <f>'1.4_RAW_Data_Rebased_Volumes'!AK13</f>
        <v>0</v>
      </c>
      <c r="AL13" s="93">
        <f>'1.4_RAW_Data_Rebased_Volumes'!AL13</f>
        <v>0</v>
      </c>
      <c r="AM13" s="92">
        <f>'1.4_RAW_Data_Rebased_Volumes'!AM13</f>
        <v>0</v>
      </c>
      <c r="AN13" s="94"/>
      <c r="AO13" s="93">
        <f>'1.4_RAW_Data_Rebased_Volumes'!AO13</f>
        <v>0</v>
      </c>
      <c r="AP13" s="93">
        <f>'1.4_RAW_Data_Rebased_Volumes'!AP13</f>
        <v>0</v>
      </c>
      <c r="AQ13" s="93">
        <f>'1.4_RAW_Data_Rebased_Volumes'!AQ13</f>
        <v>0</v>
      </c>
      <c r="AR13" s="93">
        <f>'1.4_RAW_Data_Rebased_Volumes'!AR13</f>
        <v>0</v>
      </c>
      <c r="AS13" s="93">
        <f>'1.4_RAW_Data_Rebased_Volumes'!AS13</f>
        <v>0</v>
      </c>
      <c r="AT13" s="92">
        <f>'1.4_RAW_Data_Rebased_Volumes'!AT13</f>
        <v>0</v>
      </c>
      <c r="AU13" s="94"/>
      <c r="AV13" s="93">
        <f>'1.4_RAW_Data_Rebased_Volumes'!AV13</f>
        <v>0</v>
      </c>
      <c r="AW13" s="93">
        <f>'1.4_RAW_Data_Rebased_Volumes'!AW13</f>
        <v>0</v>
      </c>
      <c r="AX13" s="93">
        <f>'1.4_RAW_Data_Rebased_Volumes'!AX13</f>
        <v>0</v>
      </c>
      <c r="AY13" s="93">
        <f>'1.4_RAW_Data_Rebased_Volumes'!AY13</f>
        <v>0</v>
      </c>
      <c r="AZ13" s="93">
        <f>'1.4_RAW_Data_Rebased_Volumes'!AZ13</f>
        <v>0</v>
      </c>
      <c r="BA13" s="92">
        <f>'1.4_RAW_Data_Rebased_Volumes'!BA13</f>
        <v>0</v>
      </c>
      <c r="BB13" s="94"/>
    </row>
    <row r="14" spans="1:54" ht="13.5" x14ac:dyDescent="0.3">
      <c r="A14" s="341" t="str">
        <f>A10</f>
        <v>400KV Network</v>
      </c>
      <c r="B14" s="169">
        <v>2</v>
      </c>
      <c r="C14" s="168" t="s">
        <v>43</v>
      </c>
      <c r="D14" s="103" t="s">
        <v>55</v>
      </c>
      <c r="E14" s="102" t="str">
        <f t="shared" ref="E14:E45" si="0">E10</f>
        <v>Low</v>
      </c>
      <c r="F14" s="101">
        <f>'1.4_RAW_Data_Rebased_Volumes'!F14</f>
        <v>8</v>
      </c>
      <c r="G14" s="101">
        <f>'1.4_RAW_Data_Rebased_Volumes'!G14</f>
        <v>6</v>
      </c>
      <c r="H14" s="101">
        <f>'1.4_RAW_Data_Rebased_Volumes'!H14</f>
        <v>2</v>
      </c>
      <c r="I14" s="101">
        <f>'1.4_RAW_Data_Rebased_Volumes'!I14</f>
        <v>0</v>
      </c>
      <c r="J14" s="101">
        <f>'1.4_RAW_Data_Rebased_Volumes'!J14</f>
        <v>0</v>
      </c>
      <c r="K14" s="100">
        <f>'1.4_RAW_Data_Rebased_Volumes'!K14</f>
        <v>0</v>
      </c>
      <c r="M14" s="101">
        <f>'1.4_RAW_Data_Rebased_Volumes'!M14</f>
        <v>8</v>
      </c>
      <c r="N14" s="101">
        <f>'1.4_RAW_Data_Rebased_Volumes'!N14</f>
        <v>5</v>
      </c>
      <c r="O14" s="101">
        <f>'1.4_RAW_Data_Rebased_Volumes'!O14</f>
        <v>1</v>
      </c>
      <c r="P14" s="101">
        <f>'1.4_RAW_Data_Rebased_Volumes'!P14</f>
        <v>2</v>
      </c>
      <c r="Q14" s="101">
        <f>'1.4_RAW_Data_Rebased_Volumes'!Q14</f>
        <v>0</v>
      </c>
      <c r="R14" s="100">
        <f>'1.4_RAW_Data_Rebased_Volumes'!R14</f>
        <v>0</v>
      </c>
      <c r="T14" s="101">
        <f>'1.4_RAW_Data_Rebased_Volumes'!T14</f>
        <v>8</v>
      </c>
      <c r="U14" s="101">
        <f>'1.4_RAW_Data_Rebased_Volumes'!U14</f>
        <v>5</v>
      </c>
      <c r="V14" s="101">
        <f>'1.4_RAW_Data_Rebased_Volumes'!V14</f>
        <v>1</v>
      </c>
      <c r="W14" s="101">
        <f>'1.4_RAW_Data_Rebased_Volumes'!W14</f>
        <v>2</v>
      </c>
      <c r="X14" s="101">
        <f>'1.4_RAW_Data_Rebased_Volumes'!X14</f>
        <v>0</v>
      </c>
      <c r="Y14" s="100">
        <f>'1.4_RAW_Data_Rebased_Volumes'!Y14</f>
        <v>0</v>
      </c>
      <c r="AA14" s="101">
        <f>'1.4_RAW_Data_Rebased_Volumes'!AA14</f>
        <v>0</v>
      </c>
      <c r="AB14" s="101">
        <f>'1.4_RAW_Data_Rebased_Volumes'!AB14</f>
        <v>0</v>
      </c>
      <c r="AC14" s="101">
        <f>'1.4_RAW_Data_Rebased_Volumes'!AC14</f>
        <v>0</v>
      </c>
      <c r="AD14" s="101">
        <f>'1.4_RAW_Data_Rebased_Volumes'!AD14</f>
        <v>0</v>
      </c>
      <c r="AE14" s="101">
        <f>'1.4_RAW_Data_Rebased_Volumes'!AE14</f>
        <v>0</v>
      </c>
      <c r="AF14" s="100">
        <f>'1.4_RAW_Data_Rebased_Volumes'!AF14</f>
        <v>0</v>
      </c>
      <c r="AG14" s="94"/>
      <c r="AH14" s="101">
        <f>'1.4_RAW_Data_Rebased_Volumes'!AH14</f>
        <v>0</v>
      </c>
      <c r="AI14" s="101">
        <f>'1.4_RAW_Data_Rebased_Volumes'!AI14</f>
        <v>0</v>
      </c>
      <c r="AJ14" s="101">
        <f>'1.4_RAW_Data_Rebased_Volumes'!AJ14</f>
        <v>0</v>
      </c>
      <c r="AK14" s="101">
        <f>'1.4_RAW_Data_Rebased_Volumes'!AK14</f>
        <v>0</v>
      </c>
      <c r="AL14" s="101">
        <f>'1.4_RAW_Data_Rebased_Volumes'!AL14</f>
        <v>0</v>
      </c>
      <c r="AM14" s="100">
        <f>'1.4_RAW_Data_Rebased_Volumes'!AM14</f>
        <v>0</v>
      </c>
      <c r="AN14" s="94"/>
      <c r="AO14" s="101">
        <f>'1.4_RAW_Data_Rebased_Volumes'!AO14</f>
        <v>0</v>
      </c>
      <c r="AP14" s="101">
        <f>'1.4_RAW_Data_Rebased_Volumes'!AP14</f>
        <v>0</v>
      </c>
      <c r="AQ14" s="101">
        <f>'1.4_RAW_Data_Rebased_Volumes'!AQ14</f>
        <v>0</v>
      </c>
      <c r="AR14" s="101">
        <f>'1.4_RAW_Data_Rebased_Volumes'!AR14</f>
        <v>0</v>
      </c>
      <c r="AS14" s="101">
        <f>'1.4_RAW_Data_Rebased_Volumes'!AS14</f>
        <v>0</v>
      </c>
      <c r="AT14" s="100">
        <f>'1.4_RAW_Data_Rebased_Volumes'!AT14</f>
        <v>0</v>
      </c>
      <c r="AU14" s="94"/>
      <c r="AV14" s="101">
        <f>'1.4_RAW_Data_Rebased_Volumes'!AV14</f>
        <v>0</v>
      </c>
      <c r="AW14" s="101">
        <f>'1.4_RAW_Data_Rebased_Volumes'!AW14</f>
        <v>0</v>
      </c>
      <c r="AX14" s="101">
        <f>'1.4_RAW_Data_Rebased_Volumes'!AX14</f>
        <v>0</v>
      </c>
      <c r="AY14" s="101">
        <f>'1.4_RAW_Data_Rebased_Volumes'!AY14</f>
        <v>0</v>
      </c>
      <c r="AZ14" s="101">
        <f>'1.4_RAW_Data_Rebased_Volumes'!AZ14</f>
        <v>0</v>
      </c>
      <c r="BA14" s="100">
        <f>'1.4_RAW_Data_Rebased_Volumes'!BA14</f>
        <v>0</v>
      </c>
      <c r="BB14" s="94"/>
    </row>
    <row r="15" spans="1:54" ht="13.5" x14ac:dyDescent="0.3">
      <c r="A15" s="342"/>
      <c r="B15" s="23"/>
      <c r="C15" s="133"/>
      <c r="D15" s="31"/>
      <c r="E15" s="99" t="str">
        <f t="shared" si="0"/>
        <v>Medium</v>
      </c>
      <c r="F15" s="98">
        <f>'1.4_RAW_Data_Rebased_Volumes'!F15</f>
        <v>8</v>
      </c>
      <c r="G15" s="98">
        <f>'1.4_RAW_Data_Rebased_Volumes'!G15</f>
        <v>4</v>
      </c>
      <c r="H15" s="98">
        <f>'1.4_RAW_Data_Rebased_Volumes'!H15</f>
        <v>4</v>
      </c>
      <c r="I15" s="98">
        <f>'1.4_RAW_Data_Rebased_Volumes'!I15</f>
        <v>0</v>
      </c>
      <c r="J15" s="98">
        <f>'1.4_RAW_Data_Rebased_Volumes'!J15</f>
        <v>0</v>
      </c>
      <c r="K15" s="97">
        <f>'1.4_RAW_Data_Rebased_Volumes'!K15</f>
        <v>0</v>
      </c>
      <c r="M15" s="98">
        <f>'1.4_RAW_Data_Rebased_Volumes'!M15</f>
        <v>8</v>
      </c>
      <c r="N15" s="98">
        <f>'1.4_RAW_Data_Rebased_Volumes'!N15</f>
        <v>4</v>
      </c>
      <c r="O15" s="98">
        <f>'1.4_RAW_Data_Rebased_Volumes'!O15</f>
        <v>0</v>
      </c>
      <c r="P15" s="98">
        <f>'1.4_RAW_Data_Rebased_Volumes'!P15</f>
        <v>3</v>
      </c>
      <c r="Q15" s="98">
        <f>'1.4_RAW_Data_Rebased_Volumes'!Q15</f>
        <v>1</v>
      </c>
      <c r="R15" s="97">
        <f>'1.4_RAW_Data_Rebased_Volumes'!R15</f>
        <v>0</v>
      </c>
      <c r="T15" s="98">
        <f>'1.4_RAW_Data_Rebased_Volumes'!T15</f>
        <v>8</v>
      </c>
      <c r="U15" s="98">
        <f>'1.4_RAW_Data_Rebased_Volumes'!U15</f>
        <v>4</v>
      </c>
      <c r="V15" s="98">
        <f>'1.4_RAW_Data_Rebased_Volumes'!V15</f>
        <v>0</v>
      </c>
      <c r="W15" s="98">
        <f>'1.4_RAW_Data_Rebased_Volumes'!W15</f>
        <v>3</v>
      </c>
      <c r="X15" s="98">
        <f>'1.4_RAW_Data_Rebased_Volumes'!X15</f>
        <v>1</v>
      </c>
      <c r="Y15" s="97">
        <f>'1.4_RAW_Data_Rebased_Volumes'!Y15</f>
        <v>0</v>
      </c>
      <c r="AA15" s="98">
        <f>'1.4_RAW_Data_Rebased_Volumes'!AA15</f>
        <v>0</v>
      </c>
      <c r="AB15" s="98">
        <f>'1.4_RAW_Data_Rebased_Volumes'!AB15</f>
        <v>0</v>
      </c>
      <c r="AC15" s="98">
        <f>'1.4_RAW_Data_Rebased_Volumes'!AC15</f>
        <v>0</v>
      </c>
      <c r="AD15" s="98">
        <f>'1.4_RAW_Data_Rebased_Volumes'!AD15</f>
        <v>0</v>
      </c>
      <c r="AE15" s="98">
        <f>'1.4_RAW_Data_Rebased_Volumes'!AE15</f>
        <v>0</v>
      </c>
      <c r="AF15" s="97">
        <f>'1.4_RAW_Data_Rebased_Volumes'!AF15</f>
        <v>0</v>
      </c>
      <c r="AG15" s="94"/>
      <c r="AH15" s="98">
        <f>'1.4_RAW_Data_Rebased_Volumes'!AH15</f>
        <v>0</v>
      </c>
      <c r="AI15" s="98">
        <f>'1.4_RAW_Data_Rebased_Volumes'!AI15</f>
        <v>0</v>
      </c>
      <c r="AJ15" s="98">
        <f>'1.4_RAW_Data_Rebased_Volumes'!AJ15</f>
        <v>0</v>
      </c>
      <c r="AK15" s="98">
        <f>'1.4_RAW_Data_Rebased_Volumes'!AK15</f>
        <v>0</v>
      </c>
      <c r="AL15" s="98">
        <f>'1.4_RAW_Data_Rebased_Volumes'!AL15</f>
        <v>0</v>
      </c>
      <c r="AM15" s="97">
        <f>'1.4_RAW_Data_Rebased_Volumes'!AM15</f>
        <v>0</v>
      </c>
      <c r="AN15" s="94"/>
      <c r="AO15" s="98">
        <f>'1.4_RAW_Data_Rebased_Volumes'!AO15</f>
        <v>0</v>
      </c>
      <c r="AP15" s="98">
        <f>'1.4_RAW_Data_Rebased_Volumes'!AP15</f>
        <v>0</v>
      </c>
      <c r="AQ15" s="98">
        <f>'1.4_RAW_Data_Rebased_Volumes'!AQ15</f>
        <v>0</v>
      </c>
      <c r="AR15" s="98">
        <f>'1.4_RAW_Data_Rebased_Volumes'!AR15</f>
        <v>0</v>
      </c>
      <c r="AS15" s="98">
        <f>'1.4_RAW_Data_Rebased_Volumes'!AS15</f>
        <v>0</v>
      </c>
      <c r="AT15" s="97">
        <f>'1.4_RAW_Data_Rebased_Volumes'!AT15</f>
        <v>0</v>
      </c>
      <c r="AU15" s="94"/>
      <c r="AV15" s="98">
        <f>'1.4_RAW_Data_Rebased_Volumes'!AV15</f>
        <v>0</v>
      </c>
      <c r="AW15" s="98">
        <f>'1.4_RAW_Data_Rebased_Volumes'!AW15</f>
        <v>0</v>
      </c>
      <c r="AX15" s="98">
        <f>'1.4_RAW_Data_Rebased_Volumes'!AX15</f>
        <v>0</v>
      </c>
      <c r="AY15" s="98">
        <f>'1.4_RAW_Data_Rebased_Volumes'!AY15</f>
        <v>0</v>
      </c>
      <c r="AZ15" s="98">
        <f>'1.4_RAW_Data_Rebased_Volumes'!AZ15</f>
        <v>0</v>
      </c>
      <c r="BA15" s="97">
        <f>'1.4_RAW_Data_Rebased_Volumes'!BA15</f>
        <v>0</v>
      </c>
      <c r="BB15" s="94"/>
    </row>
    <row r="16" spans="1:54" ht="13.5" x14ac:dyDescent="0.3">
      <c r="A16" s="342"/>
      <c r="B16" s="23"/>
      <c r="C16" s="133"/>
      <c r="D16" s="31"/>
      <c r="E16" s="99" t="str">
        <f t="shared" si="0"/>
        <v>High</v>
      </c>
      <c r="F16" s="98">
        <f>'1.4_RAW_Data_Rebased_Volumes'!F16</f>
        <v>9</v>
      </c>
      <c r="G16" s="98">
        <f>'1.4_RAW_Data_Rebased_Volumes'!G16</f>
        <v>4</v>
      </c>
      <c r="H16" s="98">
        <f>'1.4_RAW_Data_Rebased_Volumes'!H16</f>
        <v>5</v>
      </c>
      <c r="I16" s="98">
        <f>'1.4_RAW_Data_Rebased_Volumes'!I16</f>
        <v>0</v>
      </c>
      <c r="J16" s="98">
        <f>'1.4_RAW_Data_Rebased_Volumes'!J16</f>
        <v>0</v>
      </c>
      <c r="K16" s="97">
        <f>'1.4_RAW_Data_Rebased_Volumes'!K16</f>
        <v>0</v>
      </c>
      <c r="M16" s="98">
        <f>'1.4_RAW_Data_Rebased_Volumes'!M16</f>
        <v>9</v>
      </c>
      <c r="N16" s="98">
        <f>'1.4_RAW_Data_Rebased_Volumes'!N16</f>
        <v>2</v>
      </c>
      <c r="O16" s="98">
        <f>'1.4_RAW_Data_Rebased_Volumes'!O16</f>
        <v>2</v>
      </c>
      <c r="P16" s="98">
        <f>'1.4_RAW_Data_Rebased_Volumes'!P16</f>
        <v>1</v>
      </c>
      <c r="Q16" s="98">
        <f>'1.4_RAW_Data_Rebased_Volumes'!Q16</f>
        <v>4</v>
      </c>
      <c r="R16" s="97">
        <f>'1.4_RAW_Data_Rebased_Volumes'!R16</f>
        <v>0</v>
      </c>
      <c r="T16" s="98">
        <f>'1.4_RAW_Data_Rebased_Volumes'!T16</f>
        <v>9</v>
      </c>
      <c r="U16" s="98">
        <f>'1.4_RAW_Data_Rebased_Volumes'!U16</f>
        <v>2</v>
      </c>
      <c r="V16" s="98">
        <f>'1.4_RAW_Data_Rebased_Volumes'!V16</f>
        <v>2</v>
      </c>
      <c r="W16" s="98">
        <f>'1.4_RAW_Data_Rebased_Volumes'!W16</f>
        <v>1</v>
      </c>
      <c r="X16" s="98">
        <f>'1.4_RAW_Data_Rebased_Volumes'!X16</f>
        <v>4</v>
      </c>
      <c r="Y16" s="97">
        <f>'1.4_RAW_Data_Rebased_Volumes'!Y16</f>
        <v>0</v>
      </c>
      <c r="AA16" s="98">
        <f>'1.4_RAW_Data_Rebased_Volumes'!AA16</f>
        <v>0</v>
      </c>
      <c r="AB16" s="98">
        <f>'1.4_RAW_Data_Rebased_Volumes'!AB16</f>
        <v>0</v>
      </c>
      <c r="AC16" s="98">
        <f>'1.4_RAW_Data_Rebased_Volumes'!AC16</f>
        <v>0</v>
      </c>
      <c r="AD16" s="98">
        <f>'1.4_RAW_Data_Rebased_Volumes'!AD16</f>
        <v>0</v>
      </c>
      <c r="AE16" s="98">
        <f>'1.4_RAW_Data_Rebased_Volumes'!AE16</f>
        <v>0</v>
      </c>
      <c r="AF16" s="97">
        <f>'1.4_RAW_Data_Rebased_Volumes'!AF16</f>
        <v>0</v>
      </c>
      <c r="AG16" s="94"/>
      <c r="AH16" s="98">
        <f>'1.4_RAW_Data_Rebased_Volumes'!AH16</f>
        <v>0</v>
      </c>
      <c r="AI16" s="98">
        <f>'1.4_RAW_Data_Rebased_Volumes'!AI16</f>
        <v>0</v>
      </c>
      <c r="AJ16" s="98">
        <f>'1.4_RAW_Data_Rebased_Volumes'!AJ16</f>
        <v>0</v>
      </c>
      <c r="AK16" s="98">
        <f>'1.4_RAW_Data_Rebased_Volumes'!AK16</f>
        <v>0</v>
      </c>
      <c r="AL16" s="98">
        <f>'1.4_RAW_Data_Rebased_Volumes'!AL16</f>
        <v>0</v>
      </c>
      <c r="AM16" s="97">
        <f>'1.4_RAW_Data_Rebased_Volumes'!AM16</f>
        <v>0</v>
      </c>
      <c r="AN16" s="94"/>
      <c r="AO16" s="98">
        <f>'1.4_RAW_Data_Rebased_Volumes'!AO16</f>
        <v>0</v>
      </c>
      <c r="AP16" s="98">
        <f>'1.4_RAW_Data_Rebased_Volumes'!AP16</f>
        <v>0</v>
      </c>
      <c r="AQ16" s="98">
        <f>'1.4_RAW_Data_Rebased_Volumes'!AQ16</f>
        <v>0</v>
      </c>
      <c r="AR16" s="98">
        <f>'1.4_RAW_Data_Rebased_Volumes'!AR16</f>
        <v>0</v>
      </c>
      <c r="AS16" s="98">
        <f>'1.4_RAW_Data_Rebased_Volumes'!AS16</f>
        <v>0</v>
      </c>
      <c r="AT16" s="97">
        <f>'1.4_RAW_Data_Rebased_Volumes'!AT16</f>
        <v>0</v>
      </c>
      <c r="AU16" s="94"/>
      <c r="AV16" s="98">
        <f>'1.4_RAW_Data_Rebased_Volumes'!AV16</f>
        <v>0</v>
      </c>
      <c r="AW16" s="98">
        <f>'1.4_RAW_Data_Rebased_Volumes'!AW16</f>
        <v>0</v>
      </c>
      <c r="AX16" s="98">
        <f>'1.4_RAW_Data_Rebased_Volumes'!AX16</f>
        <v>0</v>
      </c>
      <c r="AY16" s="98">
        <f>'1.4_RAW_Data_Rebased_Volumes'!AY16</f>
        <v>0</v>
      </c>
      <c r="AZ16" s="98">
        <f>'1.4_RAW_Data_Rebased_Volumes'!AZ16</f>
        <v>0</v>
      </c>
      <c r="BA16" s="97">
        <f>'1.4_RAW_Data_Rebased_Volumes'!BA16</f>
        <v>0</v>
      </c>
      <c r="BB16" s="94"/>
    </row>
    <row r="17" spans="1:54" ht="14" thickBot="1" x14ac:dyDescent="0.35">
      <c r="A17" s="342"/>
      <c r="B17" s="171"/>
      <c r="C17" s="170"/>
      <c r="D17" s="96"/>
      <c r="E17" s="95" t="str">
        <f t="shared" si="0"/>
        <v>Very high</v>
      </c>
      <c r="F17" s="93">
        <f>'1.4_RAW_Data_Rebased_Volumes'!F17</f>
        <v>2</v>
      </c>
      <c r="G17" s="93">
        <f>'1.4_RAW_Data_Rebased_Volumes'!G17</f>
        <v>1</v>
      </c>
      <c r="H17" s="93">
        <f>'1.4_RAW_Data_Rebased_Volumes'!H17</f>
        <v>1</v>
      </c>
      <c r="I17" s="93">
        <f>'1.4_RAW_Data_Rebased_Volumes'!I17</f>
        <v>0</v>
      </c>
      <c r="J17" s="93">
        <f>'1.4_RAW_Data_Rebased_Volumes'!J17</f>
        <v>0</v>
      </c>
      <c r="K17" s="92">
        <f>'1.4_RAW_Data_Rebased_Volumes'!K17</f>
        <v>0</v>
      </c>
      <c r="M17" s="93">
        <f>'1.4_RAW_Data_Rebased_Volumes'!M17</f>
        <v>2</v>
      </c>
      <c r="N17" s="93">
        <f>'1.4_RAW_Data_Rebased_Volumes'!N17</f>
        <v>1</v>
      </c>
      <c r="O17" s="93">
        <f>'1.4_RAW_Data_Rebased_Volumes'!O17</f>
        <v>0</v>
      </c>
      <c r="P17" s="93">
        <f>'1.4_RAW_Data_Rebased_Volumes'!P17</f>
        <v>1</v>
      </c>
      <c r="Q17" s="93">
        <f>'1.4_RAW_Data_Rebased_Volumes'!Q17</f>
        <v>0</v>
      </c>
      <c r="R17" s="92">
        <f>'1.4_RAW_Data_Rebased_Volumes'!R17</f>
        <v>0</v>
      </c>
      <c r="T17" s="93">
        <f>'1.4_RAW_Data_Rebased_Volumes'!T17</f>
        <v>2</v>
      </c>
      <c r="U17" s="93">
        <f>'1.4_RAW_Data_Rebased_Volumes'!U17</f>
        <v>1</v>
      </c>
      <c r="V17" s="93">
        <f>'1.4_RAW_Data_Rebased_Volumes'!V17</f>
        <v>0</v>
      </c>
      <c r="W17" s="93">
        <f>'1.4_RAW_Data_Rebased_Volumes'!W17</f>
        <v>1</v>
      </c>
      <c r="X17" s="93">
        <f>'1.4_RAW_Data_Rebased_Volumes'!X17</f>
        <v>0</v>
      </c>
      <c r="Y17" s="92">
        <f>'1.4_RAW_Data_Rebased_Volumes'!Y17</f>
        <v>0</v>
      </c>
      <c r="AA17" s="93">
        <f>'1.4_RAW_Data_Rebased_Volumes'!AA17</f>
        <v>0</v>
      </c>
      <c r="AB17" s="93">
        <f>'1.4_RAW_Data_Rebased_Volumes'!AB17</f>
        <v>0</v>
      </c>
      <c r="AC17" s="93">
        <f>'1.4_RAW_Data_Rebased_Volumes'!AC17</f>
        <v>0</v>
      </c>
      <c r="AD17" s="93">
        <f>'1.4_RAW_Data_Rebased_Volumes'!AD17</f>
        <v>0</v>
      </c>
      <c r="AE17" s="93">
        <f>'1.4_RAW_Data_Rebased_Volumes'!AE17</f>
        <v>0</v>
      </c>
      <c r="AF17" s="92">
        <f>'1.4_RAW_Data_Rebased_Volumes'!AF17</f>
        <v>0</v>
      </c>
      <c r="AG17" s="94"/>
      <c r="AH17" s="93">
        <f>'1.4_RAW_Data_Rebased_Volumes'!AH17</f>
        <v>0</v>
      </c>
      <c r="AI17" s="93">
        <f>'1.4_RAW_Data_Rebased_Volumes'!AI17</f>
        <v>0</v>
      </c>
      <c r="AJ17" s="93">
        <f>'1.4_RAW_Data_Rebased_Volumes'!AJ17</f>
        <v>0</v>
      </c>
      <c r="AK17" s="93">
        <f>'1.4_RAW_Data_Rebased_Volumes'!AK17</f>
        <v>0</v>
      </c>
      <c r="AL17" s="93">
        <f>'1.4_RAW_Data_Rebased_Volumes'!AL17</f>
        <v>0</v>
      </c>
      <c r="AM17" s="92">
        <f>'1.4_RAW_Data_Rebased_Volumes'!AM17</f>
        <v>0</v>
      </c>
      <c r="AN17" s="94"/>
      <c r="AO17" s="93">
        <f>'1.4_RAW_Data_Rebased_Volumes'!AO17</f>
        <v>0</v>
      </c>
      <c r="AP17" s="93">
        <f>'1.4_RAW_Data_Rebased_Volumes'!AP17</f>
        <v>0</v>
      </c>
      <c r="AQ17" s="93">
        <f>'1.4_RAW_Data_Rebased_Volumes'!AQ17</f>
        <v>0</v>
      </c>
      <c r="AR17" s="93">
        <f>'1.4_RAW_Data_Rebased_Volumes'!AR17</f>
        <v>0</v>
      </c>
      <c r="AS17" s="93">
        <f>'1.4_RAW_Data_Rebased_Volumes'!AS17</f>
        <v>0</v>
      </c>
      <c r="AT17" s="92">
        <f>'1.4_RAW_Data_Rebased_Volumes'!AT17</f>
        <v>0</v>
      </c>
      <c r="AU17" s="94"/>
      <c r="AV17" s="93">
        <f>'1.4_RAW_Data_Rebased_Volumes'!AV17</f>
        <v>0</v>
      </c>
      <c r="AW17" s="93">
        <f>'1.4_RAW_Data_Rebased_Volumes'!AW17</f>
        <v>0</v>
      </c>
      <c r="AX17" s="93">
        <f>'1.4_RAW_Data_Rebased_Volumes'!AX17</f>
        <v>0</v>
      </c>
      <c r="AY17" s="93">
        <f>'1.4_RAW_Data_Rebased_Volumes'!AY17</f>
        <v>0</v>
      </c>
      <c r="AZ17" s="93">
        <f>'1.4_RAW_Data_Rebased_Volumes'!AZ17</f>
        <v>0</v>
      </c>
      <c r="BA17" s="92">
        <f>'1.4_RAW_Data_Rebased_Volumes'!BA17</f>
        <v>0</v>
      </c>
      <c r="BB17" s="94"/>
    </row>
    <row r="18" spans="1:54" ht="13.5" x14ac:dyDescent="0.3">
      <c r="A18" s="341" t="str">
        <f>A14</f>
        <v>400KV Network</v>
      </c>
      <c r="B18" s="169">
        <v>3</v>
      </c>
      <c r="C18" s="168" t="s">
        <v>44</v>
      </c>
      <c r="D18" s="103" t="s">
        <v>55</v>
      </c>
      <c r="E18" s="102" t="str">
        <f t="shared" si="0"/>
        <v>Low</v>
      </c>
      <c r="F18" s="101">
        <f>'1.4_RAW_Data_Rebased_Volumes'!F18</f>
        <v>2</v>
      </c>
      <c r="G18" s="101">
        <f>'1.4_RAW_Data_Rebased_Volumes'!G18</f>
        <v>0</v>
      </c>
      <c r="H18" s="101">
        <f>'1.4_RAW_Data_Rebased_Volumes'!H18</f>
        <v>0</v>
      </c>
      <c r="I18" s="101">
        <f>'1.4_RAW_Data_Rebased_Volumes'!I18</f>
        <v>1</v>
      </c>
      <c r="J18" s="101">
        <f>'1.4_RAW_Data_Rebased_Volumes'!J18</f>
        <v>1</v>
      </c>
      <c r="K18" s="100">
        <f>'1.4_RAW_Data_Rebased_Volumes'!K18</f>
        <v>0</v>
      </c>
      <c r="M18" s="101">
        <f>'1.4_RAW_Data_Rebased_Volumes'!M18</f>
        <v>2</v>
      </c>
      <c r="N18" s="101">
        <f>'1.4_RAW_Data_Rebased_Volumes'!N18</f>
        <v>0</v>
      </c>
      <c r="O18" s="101">
        <f>'1.4_RAW_Data_Rebased_Volumes'!O18</f>
        <v>0</v>
      </c>
      <c r="P18" s="101">
        <f>'1.4_RAW_Data_Rebased_Volumes'!P18</f>
        <v>0</v>
      </c>
      <c r="Q18" s="101">
        <f>'1.4_RAW_Data_Rebased_Volumes'!Q18</f>
        <v>0</v>
      </c>
      <c r="R18" s="100">
        <f>'1.4_RAW_Data_Rebased_Volumes'!R18</f>
        <v>2</v>
      </c>
      <c r="T18" s="101">
        <f>'1.4_RAW_Data_Rebased_Volumes'!T18</f>
        <v>2</v>
      </c>
      <c r="U18" s="101">
        <f>'1.4_RAW_Data_Rebased_Volumes'!U18</f>
        <v>0</v>
      </c>
      <c r="V18" s="101">
        <f>'1.4_RAW_Data_Rebased_Volumes'!V18</f>
        <v>0</v>
      </c>
      <c r="W18" s="101">
        <f>'1.4_RAW_Data_Rebased_Volumes'!W18</f>
        <v>0</v>
      </c>
      <c r="X18" s="101">
        <f>'1.4_RAW_Data_Rebased_Volumes'!X18</f>
        <v>0</v>
      </c>
      <c r="Y18" s="100">
        <f>'1.4_RAW_Data_Rebased_Volumes'!Y18</f>
        <v>2</v>
      </c>
      <c r="AA18" s="101">
        <f>'1.4_RAW_Data_Rebased_Volumes'!AA18</f>
        <v>0</v>
      </c>
      <c r="AB18" s="101">
        <f>'1.4_RAW_Data_Rebased_Volumes'!AB18</f>
        <v>0</v>
      </c>
      <c r="AC18" s="101">
        <f>'1.4_RAW_Data_Rebased_Volumes'!AC18</f>
        <v>0</v>
      </c>
      <c r="AD18" s="101">
        <f>'1.4_RAW_Data_Rebased_Volumes'!AD18</f>
        <v>0</v>
      </c>
      <c r="AE18" s="101">
        <f>'1.4_RAW_Data_Rebased_Volumes'!AE18</f>
        <v>0</v>
      </c>
      <c r="AF18" s="100">
        <f>'1.4_RAW_Data_Rebased_Volumes'!AF18</f>
        <v>0</v>
      </c>
      <c r="AG18" s="94"/>
      <c r="AH18" s="101">
        <f>'1.4_RAW_Data_Rebased_Volumes'!AH18</f>
        <v>0</v>
      </c>
      <c r="AI18" s="101">
        <f>'1.4_RAW_Data_Rebased_Volumes'!AI18</f>
        <v>0</v>
      </c>
      <c r="AJ18" s="101">
        <f>'1.4_RAW_Data_Rebased_Volumes'!AJ18</f>
        <v>0</v>
      </c>
      <c r="AK18" s="101">
        <f>'1.4_RAW_Data_Rebased_Volumes'!AK18</f>
        <v>0</v>
      </c>
      <c r="AL18" s="101">
        <f>'1.4_RAW_Data_Rebased_Volumes'!AL18</f>
        <v>0</v>
      </c>
      <c r="AM18" s="100">
        <f>'1.4_RAW_Data_Rebased_Volumes'!AM18</f>
        <v>0</v>
      </c>
      <c r="AN18" s="94"/>
      <c r="AO18" s="101">
        <f>'1.4_RAW_Data_Rebased_Volumes'!AO18</f>
        <v>0</v>
      </c>
      <c r="AP18" s="101">
        <f>'1.4_RAW_Data_Rebased_Volumes'!AP18</f>
        <v>0</v>
      </c>
      <c r="AQ18" s="101">
        <f>'1.4_RAW_Data_Rebased_Volumes'!AQ18</f>
        <v>0</v>
      </c>
      <c r="AR18" s="101">
        <f>'1.4_RAW_Data_Rebased_Volumes'!AR18</f>
        <v>0</v>
      </c>
      <c r="AS18" s="101">
        <f>'1.4_RAW_Data_Rebased_Volumes'!AS18</f>
        <v>0</v>
      </c>
      <c r="AT18" s="100">
        <f>'1.4_RAW_Data_Rebased_Volumes'!AT18</f>
        <v>0</v>
      </c>
      <c r="AU18" s="94"/>
      <c r="AV18" s="101">
        <f>'1.4_RAW_Data_Rebased_Volumes'!AV18</f>
        <v>0</v>
      </c>
      <c r="AW18" s="101">
        <f>'1.4_RAW_Data_Rebased_Volumes'!AW18</f>
        <v>0</v>
      </c>
      <c r="AX18" s="101">
        <f>'1.4_RAW_Data_Rebased_Volumes'!AX18</f>
        <v>0</v>
      </c>
      <c r="AY18" s="101">
        <f>'1.4_RAW_Data_Rebased_Volumes'!AY18</f>
        <v>0</v>
      </c>
      <c r="AZ18" s="101">
        <f>'1.4_RAW_Data_Rebased_Volumes'!AZ18</f>
        <v>0</v>
      </c>
      <c r="BA18" s="100">
        <f>'1.4_RAW_Data_Rebased_Volumes'!BA18</f>
        <v>0</v>
      </c>
      <c r="BB18" s="94"/>
    </row>
    <row r="19" spans="1:54" ht="13.5" x14ac:dyDescent="0.3">
      <c r="A19" s="342"/>
      <c r="B19" s="23"/>
      <c r="C19" s="133"/>
      <c r="D19" s="31"/>
      <c r="E19" s="99" t="str">
        <f t="shared" si="0"/>
        <v>Medium</v>
      </c>
      <c r="F19" s="98">
        <f>'1.4_RAW_Data_Rebased_Volumes'!F19</f>
        <v>0</v>
      </c>
      <c r="G19" s="98">
        <f>'1.4_RAW_Data_Rebased_Volumes'!G19</f>
        <v>0</v>
      </c>
      <c r="H19" s="98">
        <f>'1.4_RAW_Data_Rebased_Volumes'!H19</f>
        <v>0</v>
      </c>
      <c r="I19" s="98">
        <f>'1.4_RAW_Data_Rebased_Volumes'!I19</f>
        <v>0</v>
      </c>
      <c r="J19" s="98">
        <f>'1.4_RAW_Data_Rebased_Volumes'!J19</f>
        <v>0</v>
      </c>
      <c r="K19" s="97">
        <f>'1.4_RAW_Data_Rebased_Volumes'!K19</f>
        <v>0</v>
      </c>
      <c r="M19" s="98">
        <f>'1.4_RAW_Data_Rebased_Volumes'!M19</f>
        <v>0</v>
      </c>
      <c r="N19" s="98">
        <f>'1.4_RAW_Data_Rebased_Volumes'!N19</f>
        <v>0</v>
      </c>
      <c r="O19" s="98">
        <f>'1.4_RAW_Data_Rebased_Volumes'!O19</f>
        <v>0</v>
      </c>
      <c r="P19" s="98">
        <f>'1.4_RAW_Data_Rebased_Volumes'!P19</f>
        <v>0</v>
      </c>
      <c r="Q19" s="98">
        <f>'1.4_RAW_Data_Rebased_Volumes'!Q19</f>
        <v>0</v>
      </c>
      <c r="R19" s="97">
        <f>'1.4_RAW_Data_Rebased_Volumes'!R19</f>
        <v>0</v>
      </c>
      <c r="T19" s="98">
        <f>'1.4_RAW_Data_Rebased_Volumes'!T19</f>
        <v>0</v>
      </c>
      <c r="U19" s="98">
        <f>'1.4_RAW_Data_Rebased_Volumes'!U19</f>
        <v>0</v>
      </c>
      <c r="V19" s="98">
        <f>'1.4_RAW_Data_Rebased_Volumes'!V19</f>
        <v>0</v>
      </c>
      <c r="W19" s="98">
        <f>'1.4_RAW_Data_Rebased_Volumes'!W19</f>
        <v>0</v>
      </c>
      <c r="X19" s="98">
        <f>'1.4_RAW_Data_Rebased_Volumes'!X19</f>
        <v>0</v>
      </c>
      <c r="Y19" s="97">
        <f>'1.4_RAW_Data_Rebased_Volumes'!Y19</f>
        <v>0</v>
      </c>
      <c r="AA19" s="98">
        <f>'1.4_RAW_Data_Rebased_Volumes'!AA19</f>
        <v>0</v>
      </c>
      <c r="AB19" s="98">
        <f>'1.4_RAW_Data_Rebased_Volumes'!AB19</f>
        <v>0</v>
      </c>
      <c r="AC19" s="98">
        <f>'1.4_RAW_Data_Rebased_Volumes'!AC19</f>
        <v>0</v>
      </c>
      <c r="AD19" s="98">
        <f>'1.4_RAW_Data_Rebased_Volumes'!AD19</f>
        <v>0</v>
      </c>
      <c r="AE19" s="98">
        <f>'1.4_RAW_Data_Rebased_Volumes'!AE19</f>
        <v>0</v>
      </c>
      <c r="AF19" s="97">
        <f>'1.4_RAW_Data_Rebased_Volumes'!AF19</f>
        <v>0</v>
      </c>
      <c r="AG19" s="94"/>
      <c r="AH19" s="98">
        <f>'1.4_RAW_Data_Rebased_Volumes'!AH19</f>
        <v>0</v>
      </c>
      <c r="AI19" s="98">
        <f>'1.4_RAW_Data_Rebased_Volumes'!AI19</f>
        <v>0</v>
      </c>
      <c r="AJ19" s="98">
        <f>'1.4_RAW_Data_Rebased_Volumes'!AJ19</f>
        <v>0</v>
      </c>
      <c r="AK19" s="98">
        <f>'1.4_RAW_Data_Rebased_Volumes'!AK19</f>
        <v>0</v>
      </c>
      <c r="AL19" s="98">
        <f>'1.4_RAW_Data_Rebased_Volumes'!AL19</f>
        <v>0</v>
      </c>
      <c r="AM19" s="97">
        <f>'1.4_RAW_Data_Rebased_Volumes'!AM19</f>
        <v>0</v>
      </c>
      <c r="AN19" s="94"/>
      <c r="AO19" s="98">
        <f>'1.4_RAW_Data_Rebased_Volumes'!AO19</f>
        <v>0</v>
      </c>
      <c r="AP19" s="98">
        <f>'1.4_RAW_Data_Rebased_Volumes'!AP19</f>
        <v>0</v>
      </c>
      <c r="AQ19" s="98">
        <f>'1.4_RAW_Data_Rebased_Volumes'!AQ19</f>
        <v>0</v>
      </c>
      <c r="AR19" s="98">
        <f>'1.4_RAW_Data_Rebased_Volumes'!AR19</f>
        <v>0</v>
      </c>
      <c r="AS19" s="98">
        <f>'1.4_RAW_Data_Rebased_Volumes'!AS19</f>
        <v>0</v>
      </c>
      <c r="AT19" s="97">
        <f>'1.4_RAW_Data_Rebased_Volumes'!AT19</f>
        <v>0</v>
      </c>
      <c r="AU19" s="94"/>
      <c r="AV19" s="98">
        <f>'1.4_RAW_Data_Rebased_Volumes'!AV19</f>
        <v>0</v>
      </c>
      <c r="AW19" s="98">
        <f>'1.4_RAW_Data_Rebased_Volumes'!AW19</f>
        <v>0</v>
      </c>
      <c r="AX19" s="98">
        <f>'1.4_RAW_Data_Rebased_Volumes'!AX19</f>
        <v>0</v>
      </c>
      <c r="AY19" s="98">
        <f>'1.4_RAW_Data_Rebased_Volumes'!AY19</f>
        <v>0</v>
      </c>
      <c r="AZ19" s="98">
        <f>'1.4_RAW_Data_Rebased_Volumes'!AZ19</f>
        <v>0</v>
      </c>
      <c r="BA19" s="97">
        <f>'1.4_RAW_Data_Rebased_Volumes'!BA19</f>
        <v>0</v>
      </c>
      <c r="BB19" s="94"/>
    </row>
    <row r="20" spans="1:54" ht="13.5" x14ac:dyDescent="0.3">
      <c r="A20" s="342"/>
      <c r="B20" s="23"/>
      <c r="C20" s="133"/>
      <c r="D20" s="31"/>
      <c r="E20" s="99" t="str">
        <f t="shared" si="0"/>
        <v>High</v>
      </c>
      <c r="F20" s="98">
        <f>'1.4_RAW_Data_Rebased_Volumes'!F20</f>
        <v>2</v>
      </c>
      <c r="G20" s="98">
        <f>'1.4_RAW_Data_Rebased_Volumes'!G20</f>
        <v>2</v>
      </c>
      <c r="H20" s="98">
        <f>'1.4_RAW_Data_Rebased_Volumes'!H20</f>
        <v>0</v>
      </c>
      <c r="I20" s="98">
        <f>'1.4_RAW_Data_Rebased_Volumes'!I20</f>
        <v>0</v>
      </c>
      <c r="J20" s="98">
        <f>'1.4_RAW_Data_Rebased_Volumes'!J20</f>
        <v>0</v>
      </c>
      <c r="K20" s="97">
        <f>'1.4_RAW_Data_Rebased_Volumes'!K20</f>
        <v>0</v>
      </c>
      <c r="M20" s="98">
        <f>'1.4_RAW_Data_Rebased_Volumes'!M20</f>
        <v>2</v>
      </c>
      <c r="N20" s="98">
        <f>'1.4_RAW_Data_Rebased_Volumes'!N20</f>
        <v>2</v>
      </c>
      <c r="O20" s="98">
        <f>'1.4_RAW_Data_Rebased_Volumes'!O20</f>
        <v>0</v>
      </c>
      <c r="P20" s="98">
        <f>'1.4_RAW_Data_Rebased_Volumes'!P20</f>
        <v>0</v>
      </c>
      <c r="Q20" s="98">
        <f>'1.4_RAW_Data_Rebased_Volumes'!Q20</f>
        <v>0</v>
      </c>
      <c r="R20" s="97">
        <f>'1.4_RAW_Data_Rebased_Volumes'!R20</f>
        <v>0</v>
      </c>
      <c r="T20" s="98">
        <f>'1.4_RAW_Data_Rebased_Volumes'!T20</f>
        <v>2</v>
      </c>
      <c r="U20" s="98">
        <f>'1.4_RAW_Data_Rebased_Volumes'!U20</f>
        <v>2</v>
      </c>
      <c r="V20" s="98">
        <f>'1.4_RAW_Data_Rebased_Volumes'!V20</f>
        <v>0</v>
      </c>
      <c r="W20" s="98">
        <f>'1.4_RAW_Data_Rebased_Volumes'!W20</f>
        <v>0</v>
      </c>
      <c r="X20" s="98">
        <f>'1.4_RAW_Data_Rebased_Volumes'!X20</f>
        <v>0</v>
      </c>
      <c r="Y20" s="97">
        <f>'1.4_RAW_Data_Rebased_Volumes'!Y20</f>
        <v>0</v>
      </c>
      <c r="AA20" s="98">
        <f>'1.4_RAW_Data_Rebased_Volumes'!AA20</f>
        <v>0</v>
      </c>
      <c r="AB20" s="98">
        <f>'1.4_RAW_Data_Rebased_Volumes'!AB20</f>
        <v>0</v>
      </c>
      <c r="AC20" s="98">
        <f>'1.4_RAW_Data_Rebased_Volumes'!AC20</f>
        <v>0</v>
      </c>
      <c r="AD20" s="98">
        <f>'1.4_RAW_Data_Rebased_Volumes'!AD20</f>
        <v>0</v>
      </c>
      <c r="AE20" s="98">
        <f>'1.4_RAW_Data_Rebased_Volumes'!AE20</f>
        <v>0</v>
      </c>
      <c r="AF20" s="97">
        <f>'1.4_RAW_Data_Rebased_Volumes'!AF20</f>
        <v>0</v>
      </c>
      <c r="AG20" s="94"/>
      <c r="AH20" s="98">
        <f>'1.4_RAW_Data_Rebased_Volumes'!AH20</f>
        <v>0</v>
      </c>
      <c r="AI20" s="98">
        <f>'1.4_RAW_Data_Rebased_Volumes'!AI20</f>
        <v>0</v>
      </c>
      <c r="AJ20" s="98">
        <f>'1.4_RAW_Data_Rebased_Volumes'!AJ20</f>
        <v>0</v>
      </c>
      <c r="AK20" s="98">
        <f>'1.4_RAW_Data_Rebased_Volumes'!AK20</f>
        <v>0</v>
      </c>
      <c r="AL20" s="98">
        <f>'1.4_RAW_Data_Rebased_Volumes'!AL20</f>
        <v>0</v>
      </c>
      <c r="AM20" s="97">
        <f>'1.4_RAW_Data_Rebased_Volumes'!AM20</f>
        <v>0</v>
      </c>
      <c r="AN20" s="94"/>
      <c r="AO20" s="98">
        <f>'1.4_RAW_Data_Rebased_Volumes'!AO20</f>
        <v>0</v>
      </c>
      <c r="AP20" s="98">
        <f>'1.4_RAW_Data_Rebased_Volumes'!AP20</f>
        <v>0</v>
      </c>
      <c r="AQ20" s="98">
        <f>'1.4_RAW_Data_Rebased_Volumes'!AQ20</f>
        <v>0</v>
      </c>
      <c r="AR20" s="98">
        <f>'1.4_RAW_Data_Rebased_Volumes'!AR20</f>
        <v>0</v>
      </c>
      <c r="AS20" s="98">
        <f>'1.4_RAW_Data_Rebased_Volumes'!AS20</f>
        <v>0</v>
      </c>
      <c r="AT20" s="97">
        <f>'1.4_RAW_Data_Rebased_Volumes'!AT20</f>
        <v>0</v>
      </c>
      <c r="AU20" s="94"/>
      <c r="AV20" s="98">
        <f>'1.4_RAW_Data_Rebased_Volumes'!AV20</f>
        <v>0</v>
      </c>
      <c r="AW20" s="98">
        <f>'1.4_RAW_Data_Rebased_Volumes'!AW20</f>
        <v>0</v>
      </c>
      <c r="AX20" s="98">
        <f>'1.4_RAW_Data_Rebased_Volumes'!AX20</f>
        <v>0</v>
      </c>
      <c r="AY20" s="98">
        <f>'1.4_RAW_Data_Rebased_Volumes'!AY20</f>
        <v>0</v>
      </c>
      <c r="AZ20" s="98">
        <f>'1.4_RAW_Data_Rebased_Volumes'!AZ20</f>
        <v>0</v>
      </c>
      <c r="BA20" s="97">
        <f>'1.4_RAW_Data_Rebased_Volumes'!BA20</f>
        <v>0</v>
      </c>
      <c r="BB20" s="94"/>
    </row>
    <row r="21" spans="1:54" ht="14" thickBot="1" x14ac:dyDescent="0.35">
      <c r="A21" s="342"/>
      <c r="B21" s="171"/>
      <c r="C21" s="170"/>
      <c r="D21" s="96"/>
      <c r="E21" s="95" t="str">
        <f t="shared" si="0"/>
        <v>Very high</v>
      </c>
      <c r="F21" s="93">
        <f>'1.4_RAW_Data_Rebased_Volumes'!F21</f>
        <v>0</v>
      </c>
      <c r="G21" s="93">
        <f>'1.4_RAW_Data_Rebased_Volumes'!G21</f>
        <v>0</v>
      </c>
      <c r="H21" s="93">
        <f>'1.4_RAW_Data_Rebased_Volumes'!H21</f>
        <v>0</v>
      </c>
      <c r="I21" s="93">
        <f>'1.4_RAW_Data_Rebased_Volumes'!I21</f>
        <v>0</v>
      </c>
      <c r="J21" s="93">
        <f>'1.4_RAW_Data_Rebased_Volumes'!J21</f>
        <v>0</v>
      </c>
      <c r="K21" s="92">
        <f>'1.4_RAW_Data_Rebased_Volumes'!K21</f>
        <v>0</v>
      </c>
      <c r="M21" s="93">
        <f>'1.4_RAW_Data_Rebased_Volumes'!M21</f>
        <v>0</v>
      </c>
      <c r="N21" s="93">
        <f>'1.4_RAW_Data_Rebased_Volumes'!N21</f>
        <v>0</v>
      </c>
      <c r="O21" s="93">
        <f>'1.4_RAW_Data_Rebased_Volumes'!O21</f>
        <v>0</v>
      </c>
      <c r="P21" s="93">
        <f>'1.4_RAW_Data_Rebased_Volumes'!P21</f>
        <v>0</v>
      </c>
      <c r="Q21" s="93">
        <f>'1.4_RAW_Data_Rebased_Volumes'!Q21</f>
        <v>0</v>
      </c>
      <c r="R21" s="92">
        <f>'1.4_RAW_Data_Rebased_Volumes'!R21</f>
        <v>0</v>
      </c>
      <c r="T21" s="93">
        <f>'1.4_RAW_Data_Rebased_Volumes'!T21</f>
        <v>0</v>
      </c>
      <c r="U21" s="93">
        <f>'1.4_RAW_Data_Rebased_Volumes'!U21</f>
        <v>0</v>
      </c>
      <c r="V21" s="93">
        <f>'1.4_RAW_Data_Rebased_Volumes'!V21</f>
        <v>0</v>
      </c>
      <c r="W21" s="93">
        <f>'1.4_RAW_Data_Rebased_Volumes'!W21</f>
        <v>0</v>
      </c>
      <c r="X21" s="93">
        <f>'1.4_RAW_Data_Rebased_Volumes'!X21</f>
        <v>0</v>
      </c>
      <c r="Y21" s="92">
        <f>'1.4_RAW_Data_Rebased_Volumes'!Y21</f>
        <v>0</v>
      </c>
      <c r="AA21" s="93">
        <f>'1.4_RAW_Data_Rebased_Volumes'!AA21</f>
        <v>0</v>
      </c>
      <c r="AB21" s="93">
        <f>'1.4_RAW_Data_Rebased_Volumes'!AB21</f>
        <v>0</v>
      </c>
      <c r="AC21" s="93">
        <f>'1.4_RAW_Data_Rebased_Volumes'!AC21</f>
        <v>0</v>
      </c>
      <c r="AD21" s="93">
        <f>'1.4_RAW_Data_Rebased_Volumes'!AD21</f>
        <v>0</v>
      </c>
      <c r="AE21" s="93">
        <f>'1.4_RAW_Data_Rebased_Volumes'!AE21</f>
        <v>0</v>
      </c>
      <c r="AF21" s="92">
        <f>'1.4_RAW_Data_Rebased_Volumes'!AF21</f>
        <v>0</v>
      </c>
      <c r="AG21" s="94"/>
      <c r="AH21" s="93">
        <f>'1.4_RAW_Data_Rebased_Volumes'!AH21</f>
        <v>0</v>
      </c>
      <c r="AI21" s="93">
        <f>'1.4_RAW_Data_Rebased_Volumes'!AI21</f>
        <v>0</v>
      </c>
      <c r="AJ21" s="93">
        <f>'1.4_RAW_Data_Rebased_Volumes'!AJ21</f>
        <v>0</v>
      </c>
      <c r="AK21" s="93">
        <f>'1.4_RAW_Data_Rebased_Volumes'!AK21</f>
        <v>0</v>
      </c>
      <c r="AL21" s="93">
        <f>'1.4_RAW_Data_Rebased_Volumes'!AL21</f>
        <v>0</v>
      </c>
      <c r="AM21" s="92">
        <f>'1.4_RAW_Data_Rebased_Volumes'!AM21</f>
        <v>0</v>
      </c>
      <c r="AN21" s="94"/>
      <c r="AO21" s="93">
        <f>'1.4_RAW_Data_Rebased_Volumes'!AO21</f>
        <v>0</v>
      </c>
      <c r="AP21" s="93">
        <f>'1.4_RAW_Data_Rebased_Volumes'!AP21</f>
        <v>0</v>
      </c>
      <c r="AQ21" s="93">
        <f>'1.4_RAW_Data_Rebased_Volumes'!AQ21</f>
        <v>0</v>
      </c>
      <c r="AR21" s="93">
        <f>'1.4_RAW_Data_Rebased_Volumes'!AR21</f>
        <v>0</v>
      </c>
      <c r="AS21" s="93">
        <f>'1.4_RAW_Data_Rebased_Volumes'!AS21</f>
        <v>0</v>
      </c>
      <c r="AT21" s="92">
        <f>'1.4_RAW_Data_Rebased_Volumes'!AT21</f>
        <v>0</v>
      </c>
      <c r="AU21" s="94"/>
      <c r="AV21" s="93">
        <f>'1.4_RAW_Data_Rebased_Volumes'!AV21</f>
        <v>0</v>
      </c>
      <c r="AW21" s="93">
        <f>'1.4_RAW_Data_Rebased_Volumes'!AW21</f>
        <v>0</v>
      </c>
      <c r="AX21" s="93">
        <f>'1.4_RAW_Data_Rebased_Volumes'!AX21</f>
        <v>0</v>
      </c>
      <c r="AY21" s="93">
        <f>'1.4_RAW_Data_Rebased_Volumes'!AY21</f>
        <v>0</v>
      </c>
      <c r="AZ21" s="93">
        <f>'1.4_RAW_Data_Rebased_Volumes'!AZ21</f>
        <v>0</v>
      </c>
      <c r="BA21" s="92">
        <f>'1.4_RAW_Data_Rebased_Volumes'!BA21</f>
        <v>0</v>
      </c>
      <c r="BB21" s="94"/>
    </row>
    <row r="22" spans="1:54" ht="13.5" x14ac:dyDescent="0.3">
      <c r="A22" s="341" t="str">
        <f>A18</f>
        <v>400KV Network</v>
      </c>
      <c r="B22" s="169">
        <v>4</v>
      </c>
      <c r="C22" s="168" t="s">
        <v>45</v>
      </c>
      <c r="D22" s="103" t="s">
        <v>55</v>
      </c>
      <c r="E22" s="102" t="str">
        <f t="shared" si="0"/>
        <v>Low</v>
      </c>
      <c r="F22" s="101">
        <f>'1.4_RAW_Data_Rebased_Volumes'!F22</f>
        <v>4.4400000000000004</v>
      </c>
      <c r="G22" s="101">
        <f>'1.4_RAW_Data_Rebased_Volumes'!G22</f>
        <v>0</v>
      </c>
      <c r="H22" s="101">
        <f>'1.4_RAW_Data_Rebased_Volumes'!H22</f>
        <v>0</v>
      </c>
      <c r="I22" s="101">
        <f>'1.4_RAW_Data_Rebased_Volumes'!I22</f>
        <v>0</v>
      </c>
      <c r="J22" s="101">
        <f>'1.4_RAW_Data_Rebased_Volumes'!J22</f>
        <v>4.4400000000000004</v>
      </c>
      <c r="K22" s="100">
        <f>'1.4_RAW_Data_Rebased_Volumes'!K22</f>
        <v>0</v>
      </c>
      <c r="M22" s="101">
        <f>'1.4_RAW_Data_Rebased_Volumes'!M22</f>
        <v>4.4400000000000004</v>
      </c>
      <c r="N22" s="101">
        <f>'1.4_RAW_Data_Rebased_Volumes'!N22</f>
        <v>0</v>
      </c>
      <c r="O22" s="101">
        <f>'1.4_RAW_Data_Rebased_Volumes'!O22</f>
        <v>0</v>
      </c>
      <c r="P22" s="101">
        <f>'1.4_RAW_Data_Rebased_Volumes'!P22</f>
        <v>0</v>
      </c>
      <c r="Q22" s="101">
        <f>'1.4_RAW_Data_Rebased_Volumes'!Q22</f>
        <v>0</v>
      </c>
      <c r="R22" s="100">
        <f>'1.4_RAW_Data_Rebased_Volumes'!R22</f>
        <v>4.4400000000000004</v>
      </c>
      <c r="T22" s="101">
        <f>'1.4_RAW_Data_Rebased_Volumes'!T22</f>
        <v>4.4400000000000004</v>
      </c>
      <c r="U22" s="101">
        <f>'1.4_RAW_Data_Rebased_Volumes'!U22</f>
        <v>0</v>
      </c>
      <c r="V22" s="101">
        <f>'1.4_RAW_Data_Rebased_Volumes'!V22</f>
        <v>0</v>
      </c>
      <c r="W22" s="101">
        <f>'1.4_RAW_Data_Rebased_Volumes'!W22</f>
        <v>0</v>
      </c>
      <c r="X22" s="101">
        <f>'1.4_RAW_Data_Rebased_Volumes'!X22</f>
        <v>0</v>
      </c>
      <c r="Y22" s="100">
        <f>'1.4_RAW_Data_Rebased_Volumes'!Y22</f>
        <v>4.4400000000000004</v>
      </c>
      <c r="AA22" s="101">
        <f>'1.4_RAW_Data_Rebased_Volumes'!AA22</f>
        <v>0</v>
      </c>
      <c r="AB22" s="101">
        <f>'1.4_RAW_Data_Rebased_Volumes'!AB22</f>
        <v>0</v>
      </c>
      <c r="AC22" s="101">
        <f>'1.4_RAW_Data_Rebased_Volumes'!AC22</f>
        <v>0</v>
      </c>
      <c r="AD22" s="101">
        <f>'1.4_RAW_Data_Rebased_Volumes'!AD22</f>
        <v>0</v>
      </c>
      <c r="AE22" s="101">
        <f>'1.4_RAW_Data_Rebased_Volumes'!AE22</f>
        <v>0</v>
      </c>
      <c r="AF22" s="100">
        <f>'1.4_RAW_Data_Rebased_Volumes'!AF22</f>
        <v>0</v>
      </c>
      <c r="AG22" s="94"/>
      <c r="AH22" s="101">
        <f>'1.4_RAW_Data_Rebased_Volumes'!AH22</f>
        <v>0</v>
      </c>
      <c r="AI22" s="101">
        <f>'1.4_RAW_Data_Rebased_Volumes'!AI22</f>
        <v>0</v>
      </c>
      <c r="AJ22" s="101">
        <f>'1.4_RAW_Data_Rebased_Volumes'!AJ22</f>
        <v>0</v>
      </c>
      <c r="AK22" s="101">
        <f>'1.4_RAW_Data_Rebased_Volumes'!AK22</f>
        <v>0</v>
      </c>
      <c r="AL22" s="101">
        <f>'1.4_RAW_Data_Rebased_Volumes'!AL22</f>
        <v>0</v>
      </c>
      <c r="AM22" s="100">
        <f>'1.4_RAW_Data_Rebased_Volumes'!AM22</f>
        <v>0</v>
      </c>
      <c r="AN22" s="94"/>
      <c r="AO22" s="101">
        <f>'1.4_RAW_Data_Rebased_Volumes'!AO22</f>
        <v>0</v>
      </c>
      <c r="AP22" s="101">
        <f>'1.4_RAW_Data_Rebased_Volumes'!AP22</f>
        <v>0</v>
      </c>
      <c r="AQ22" s="101">
        <f>'1.4_RAW_Data_Rebased_Volumes'!AQ22</f>
        <v>0</v>
      </c>
      <c r="AR22" s="101">
        <f>'1.4_RAW_Data_Rebased_Volumes'!AR22</f>
        <v>0</v>
      </c>
      <c r="AS22" s="101">
        <f>'1.4_RAW_Data_Rebased_Volumes'!AS22</f>
        <v>0</v>
      </c>
      <c r="AT22" s="100">
        <f>'1.4_RAW_Data_Rebased_Volumes'!AT22</f>
        <v>0</v>
      </c>
      <c r="AU22" s="94"/>
      <c r="AV22" s="101">
        <f>'1.4_RAW_Data_Rebased_Volumes'!AV22</f>
        <v>0</v>
      </c>
      <c r="AW22" s="101">
        <f>'1.4_RAW_Data_Rebased_Volumes'!AW22</f>
        <v>0</v>
      </c>
      <c r="AX22" s="101">
        <f>'1.4_RAW_Data_Rebased_Volumes'!AX22</f>
        <v>0</v>
      </c>
      <c r="AY22" s="101">
        <f>'1.4_RAW_Data_Rebased_Volumes'!AY22</f>
        <v>0</v>
      </c>
      <c r="AZ22" s="101">
        <f>'1.4_RAW_Data_Rebased_Volumes'!AZ22</f>
        <v>0</v>
      </c>
      <c r="BA22" s="100">
        <f>'1.4_RAW_Data_Rebased_Volumes'!BA22</f>
        <v>0</v>
      </c>
      <c r="BB22" s="94"/>
    </row>
    <row r="23" spans="1:54" ht="13.5" x14ac:dyDescent="0.3">
      <c r="A23" s="342"/>
      <c r="B23" s="23"/>
      <c r="C23" s="133"/>
      <c r="D23" s="31"/>
      <c r="E23" s="99" t="str">
        <f t="shared" si="0"/>
        <v>Medium</v>
      </c>
      <c r="F23" s="98">
        <f>'1.4_RAW_Data_Rebased_Volumes'!F23</f>
        <v>2.483000000000001</v>
      </c>
      <c r="G23" s="98">
        <f>'1.4_RAW_Data_Rebased_Volumes'!G23</f>
        <v>2.483000000000001</v>
      </c>
      <c r="H23" s="98">
        <f>'1.4_RAW_Data_Rebased_Volumes'!H23</f>
        <v>0</v>
      </c>
      <c r="I23" s="98">
        <f>'1.4_RAW_Data_Rebased_Volumes'!I23</f>
        <v>0</v>
      </c>
      <c r="J23" s="98">
        <f>'1.4_RAW_Data_Rebased_Volumes'!J23</f>
        <v>0</v>
      </c>
      <c r="K23" s="97">
        <f>'1.4_RAW_Data_Rebased_Volumes'!K23</f>
        <v>0</v>
      </c>
      <c r="M23" s="98">
        <f>'1.4_RAW_Data_Rebased_Volumes'!M23</f>
        <v>2.483000000000001</v>
      </c>
      <c r="N23" s="98">
        <f>'1.4_RAW_Data_Rebased_Volumes'!N23</f>
        <v>2.483000000000001</v>
      </c>
      <c r="O23" s="98">
        <f>'1.4_RAW_Data_Rebased_Volumes'!O23</f>
        <v>0</v>
      </c>
      <c r="P23" s="98">
        <f>'1.4_RAW_Data_Rebased_Volumes'!P23</f>
        <v>0</v>
      </c>
      <c r="Q23" s="98">
        <f>'1.4_RAW_Data_Rebased_Volumes'!Q23</f>
        <v>0</v>
      </c>
      <c r="R23" s="97">
        <f>'1.4_RAW_Data_Rebased_Volumes'!R23</f>
        <v>0</v>
      </c>
      <c r="T23" s="98">
        <f>'1.4_RAW_Data_Rebased_Volumes'!T23</f>
        <v>2.483000000000001</v>
      </c>
      <c r="U23" s="98">
        <f>'1.4_RAW_Data_Rebased_Volumes'!U23</f>
        <v>2.483000000000001</v>
      </c>
      <c r="V23" s="98">
        <f>'1.4_RAW_Data_Rebased_Volumes'!V23</f>
        <v>0</v>
      </c>
      <c r="W23" s="98">
        <f>'1.4_RAW_Data_Rebased_Volumes'!W23</f>
        <v>0</v>
      </c>
      <c r="X23" s="98">
        <f>'1.4_RAW_Data_Rebased_Volumes'!X23</f>
        <v>0</v>
      </c>
      <c r="Y23" s="97">
        <f>'1.4_RAW_Data_Rebased_Volumes'!Y23</f>
        <v>0</v>
      </c>
      <c r="AA23" s="98">
        <f>'1.4_RAW_Data_Rebased_Volumes'!AA23</f>
        <v>0</v>
      </c>
      <c r="AB23" s="98">
        <f>'1.4_RAW_Data_Rebased_Volumes'!AB23</f>
        <v>0</v>
      </c>
      <c r="AC23" s="98">
        <f>'1.4_RAW_Data_Rebased_Volumes'!AC23</f>
        <v>0</v>
      </c>
      <c r="AD23" s="98">
        <f>'1.4_RAW_Data_Rebased_Volumes'!AD23</f>
        <v>0</v>
      </c>
      <c r="AE23" s="98">
        <f>'1.4_RAW_Data_Rebased_Volumes'!AE23</f>
        <v>0</v>
      </c>
      <c r="AF23" s="97">
        <f>'1.4_RAW_Data_Rebased_Volumes'!AF23</f>
        <v>0</v>
      </c>
      <c r="AG23" s="94"/>
      <c r="AH23" s="98">
        <f>'1.4_RAW_Data_Rebased_Volumes'!AH23</f>
        <v>0</v>
      </c>
      <c r="AI23" s="98">
        <f>'1.4_RAW_Data_Rebased_Volumes'!AI23</f>
        <v>0</v>
      </c>
      <c r="AJ23" s="98">
        <f>'1.4_RAW_Data_Rebased_Volumes'!AJ23</f>
        <v>0</v>
      </c>
      <c r="AK23" s="98">
        <f>'1.4_RAW_Data_Rebased_Volumes'!AK23</f>
        <v>0</v>
      </c>
      <c r="AL23" s="98">
        <f>'1.4_RAW_Data_Rebased_Volumes'!AL23</f>
        <v>0</v>
      </c>
      <c r="AM23" s="97">
        <f>'1.4_RAW_Data_Rebased_Volumes'!AM23</f>
        <v>0</v>
      </c>
      <c r="AN23" s="94"/>
      <c r="AO23" s="98">
        <f>'1.4_RAW_Data_Rebased_Volumes'!AO23</f>
        <v>0</v>
      </c>
      <c r="AP23" s="98">
        <f>'1.4_RAW_Data_Rebased_Volumes'!AP23</f>
        <v>0</v>
      </c>
      <c r="AQ23" s="98">
        <f>'1.4_RAW_Data_Rebased_Volumes'!AQ23</f>
        <v>0</v>
      </c>
      <c r="AR23" s="98">
        <f>'1.4_RAW_Data_Rebased_Volumes'!AR23</f>
        <v>0</v>
      </c>
      <c r="AS23" s="98">
        <f>'1.4_RAW_Data_Rebased_Volumes'!AS23</f>
        <v>0</v>
      </c>
      <c r="AT23" s="97">
        <f>'1.4_RAW_Data_Rebased_Volumes'!AT23</f>
        <v>0</v>
      </c>
      <c r="AU23" s="94"/>
      <c r="AV23" s="98">
        <f>'1.4_RAW_Data_Rebased_Volumes'!AV23</f>
        <v>0</v>
      </c>
      <c r="AW23" s="98">
        <f>'1.4_RAW_Data_Rebased_Volumes'!AW23</f>
        <v>0</v>
      </c>
      <c r="AX23" s="98">
        <f>'1.4_RAW_Data_Rebased_Volumes'!AX23</f>
        <v>0</v>
      </c>
      <c r="AY23" s="98">
        <f>'1.4_RAW_Data_Rebased_Volumes'!AY23</f>
        <v>0</v>
      </c>
      <c r="AZ23" s="98">
        <f>'1.4_RAW_Data_Rebased_Volumes'!AZ23</f>
        <v>0</v>
      </c>
      <c r="BA23" s="97">
        <f>'1.4_RAW_Data_Rebased_Volumes'!BA23</f>
        <v>0</v>
      </c>
      <c r="BB23" s="94"/>
    </row>
    <row r="24" spans="1:54" ht="13.5" x14ac:dyDescent="0.3">
      <c r="A24" s="342"/>
      <c r="B24" s="23"/>
      <c r="C24" s="133"/>
      <c r="D24" s="31"/>
      <c r="E24" s="99" t="str">
        <f t="shared" si="0"/>
        <v>High</v>
      </c>
      <c r="F24" s="98">
        <f>'1.4_RAW_Data_Rebased_Volumes'!F24</f>
        <v>2.3002000000000007</v>
      </c>
      <c r="G24" s="98">
        <f>'1.4_RAW_Data_Rebased_Volumes'!G24</f>
        <v>2.3002000000000007</v>
      </c>
      <c r="H24" s="98">
        <f>'1.4_RAW_Data_Rebased_Volumes'!H24</f>
        <v>0</v>
      </c>
      <c r="I24" s="98">
        <f>'1.4_RAW_Data_Rebased_Volumes'!I24</f>
        <v>0</v>
      </c>
      <c r="J24" s="98">
        <f>'1.4_RAW_Data_Rebased_Volumes'!J24</f>
        <v>0</v>
      </c>
      <c r="K24" s="97">
        <f>'1.4_RAW_Data_Rebased_Volumes'!K24</f>
        <v>0</v>
      </c>
      <c r="M24" s="98">
        <f>'1.4_RAW_Data_Rebased_Volumes'!M24</f>
        <v>2.3002000000000007</v>
      </c>
      <c r="N24" s="98">
        <f>'1.4_RAW_Data_Rebased_Volumes'!N24</f>
        <v>2.3002000000000007</v>
      </c>
      <c r="O24" s="98">
        <f>'1.4_RAW_Data_Rebased_Volumes'!O24</f>
        <v>0</v>
      </c>
      <c r="P24" s="98">
        <f>'1.4_RAW_Data_Rebased_Volumes'!P24</f>
        <v>0</v>
      </c>
      <c r="Q24" s="98">
        <f>'1.4_RAW_Data_Rebased_Volumes'!Q24</f>
        <v>0</v>
      </c>
      <c r="R24" s="97">
        <f>'1.4_RAW_Data_Rebased_Volumes'!R24</f>
        <v>0</v>
      </c>
      <c r="T24" s="98">
        <f>'1.4_RAW_Data_Rebased_Volumes'!T24</f>
        <v>2.3002000000000007</v>
      </c>
      <c r="U24" s="98">
        <f>'1.4_RAW_Data_Rebased_Volumes'!U24</f>
        <v>2.3002000000000007</v>
      </c>
      <c r="V24" s="98">
        <f>'1.4_RAW_Data_Rebased_Volumes'!V24</f>
        <v>0</v>
      </c>
      <c r="W24" s="98">
        <f>'1.4_RAW_Data_Rebased_Volumes'!W24</f>
        <v>0</v>
      </c>
      <c r="X24" s="98">
        <f>'1.4_RAW_Data_Rebased_Volumes'!X24</f>
        <v>0</v>
      </c>
      <c r="Y24" s="97">
        <f>'1.4_RAW_Data_Rebased_Volumes'!Y24</f>
        <v>0</v>
      </c>
      <c r="AA24" s="98">
        <f>'1.4_RAW_Data_Rebased_Volumes'!AA24</f>
        <v>0</v>
      </c>
      <c r="AB24" s="98">
        <f>'1.4_RAW_Data_Rebased_Volumes'!AB24</f>
        <v>0</v>
      </c>
      <c r="AC24" s="98">
        <f>'1.4_RAW_Data_Rebased_Volumes'!AC24</f>
        <v>0</v>
      </c>
      <c r="AD24" s="98">
        <f>'1.4_RAW_Data_Rebased_Volumes'!AD24</f>
        <v>0</v>
      </c>
      <c r="AE24" s="98">
        <f>'1.4_RAW_Data_Rebased_Volumes'!AE24</f>
        <v>0</v>
      </c>
      <c r="AF24" s="97">
        <f>'1.4_RAW_Data_Rebased_Volumes'!AF24</f>
        <v>0</v>
      </c>
      <c r="AG24" s="94"/>
      <c r="AH24" s="98">
        <f>'1.4_RAW_Data_Rebased_Volumes'!AH24</f>
        <v>0</v>
      </c>
      <c r="AI24" s="98">
        <f>'1.4_RAW_Data_Rebased_Volumes'!AI24</f>
        <v>0</v>
      </c>
      <c r="AJ24" s="98">
        <f>'1.4_RAW_Data_Rebased_Volumes'!AJ24</f>
        <v>0</v>
      </c>
      <c r="AK24" s="98">
        <f>'1.4_RAW_Data_Rebased_Volumes'!AK24</f>
        <v>0</v>
      </c>
      <c r="AL24" s="98">
        <f>'1.4_RAW_Data_Rebased_Volumes'!AL24</f>
        <v>0</v>
      </c>
      <c r="AM24" s="97">
        <f>'1.4_RAW_Data_Rebased_Volumes'!AM24</f>
        <v>0</v>
      </c>
      <c r="AN24" s="94"/>
      <c r="AO24" s="98">
        <f>'1.4_RAW_Data_Rebased_Volumes'!AO24</f>
        <v>0</v>
      </c>
      <c r="AP24" s="98">
        <f>'1.4_RAW_Data_Rebased_Volumes'!AP24</f>
        <v>0</v>
      </c>
      <c r="AQ24" s="98">
        <f>'1.4_RAW_Data_Rebased_Volumes'!AQ24</f>
        <v>0</v>
      </c>
      <c r="AR24" s="98">
        <f>'1.4_RAW_Data_Rebased_Volumes'!AR24</f>
        <v>0</v>
      </c>
      <c r="AS24" s="98">
        <f>'1.4_RAW_Data_Rebased_Volumes'!AS24</f>
        <v>0</v>
      </c>
      <c r="AT24" s="97">
        <f>'1.4_RAW_Data_Rebased_Volumes'!AT24</f>
        <v>0</v>
      </c>
      <c r="AU24" s="94"/>
      <c r="AV24" s="98">
        <f>'1.4_RAW_Data_Rebased_Volumes'!AV24</f>
        <v>0</v>
      </c>
      <c r="AW24" s="98">
        <f>'1.4_RAW_Data_Rebased_Volumes'!AW24</f>
        <v>0</v>
      </c>
      <c r="AX24" s="98">
        <f>'1.4_RAW_Data_Rebased_Volumes'!AX24</f>
        <v>0</v>
      </c>
      <c r="AY24" s="98">
        <f>'1.4_RAW_Data_Rebased_Volumes'!AY24</f>
        <v>0</v>
      </c>
      <c r="AZ24" s="98">
        <f>'1.4_RAW_Data_Rebased_Volumes'!AZ24</f>
        <v>0</v>
      </c>
      <c r="BA24" s="97">
        <f>'1.4_RAW_Data_Rebased_Volumes'!BA24</f>
        <v>0</v>
      </c>
      <c r="BB24" s="94"/>
    </row>
    <row r="25" spans="1:54" ht="14" thickBot="1" x14ac:dyDescent="0.35">
      <c r="A25" s="342"/>
      <c r="B25" s="171"/>
      <c r="C25" s="170"/>
      <c r="D25" s="96"/>
      <c r="E25" s="95" t="str">
        <f t="shared" si="0"/>
        <v>Very high</v>
      </c>
      <c r="F25" s="93">
        <f>'1.4_RAW_Data_Rebased_Volumes'!F25</f>
        <v>0</v>
      </c>
      <c r="G25" s="93">
        <f>'1.4_RAW_Data_Rebased_Volumes'!G25</f>
        <v>0</v>
      </c>
      <c r="H25" s="93">
        <f>'1.4_RAW_Data_Rebased_Volumes'!H25</f>
        <v>0</v>
      </c>
      <c r="I25" s="93">
        <f>'1.4_RAW_Data_Rebased_Volumes'!I25</f>
        <v>0</v>
      </c>
      <c r="J25" s="93">
        <f>'1.4_RAW_Data_Rebased_Volumes'!J25</f>
        <v>0</v>
      </c>
      <c r="K25" s="92">
        <f>'1.4_RAW_Data_Rebased_Volumes'!K25</f>
        <v>0</v>
      </c>
      <c r="M25" s="93">
        <f>'1.4_RAW_Data_Rebased_Volumes'!M25</f>
        <v>0</v>
      </c>
      <c r="N25" s="93">
        <f>'1.4_RAW_Data_Rebased_Volumes'!N25</f>
        <v>0</v>
      </c>
      <c r="O25" s="93">
        <f>'1.4_RAW_Data_Rebased_Volumes'!O25</f>
        <v>0</v>
      </c>
      <c r="P25" s="93">
        <f>'1.4_RAW_Data_Rebased_Volumes'!P25</f>
        <v>0</v>
      </c>
      <c r="Q25" s="93">
        <f>'1.4_RAW_Data_Rebased_Volumes'!Q25</f>
        <v>0</v>
      </c>
      <c r="R25" s="92">
        <f>'1.4_RAW_Data_Rebased_Volumes'!R25</f>
        <v>0</v>
      </c>
      <c r="T25" s="93">
        <f>'1.4_RAW_Data_Rebased_Volumes'!T25</f>
        <v>0</v>
      </c>
      <c r="U25" s="93">
        <f>'1.4_RAW_Data_Rebased_Volumes'!U25</f>
        <v>0</v>
      </c>
      <c r="V25" s="93">
        <f>'1.4_RAW_Data_Rebased_Volumes'!V25</f>
        <v>0</v>
      </c>
      <c r="W25" s="93">
        <f>'1.4_RAW_Data_Rebased_Volumes'!W25</f>
        <v>0</v>
      </c>
      <c r="X25" s="93">
        <f>'1.4_RAW_Data_Rebased_Volumes'!X25</f>
        <v>0</v>
      </c>
      <c r="Y25" s="92">
        <f>'1.4_RAW_Data_Rebased_Volumes'!Y25</f>
        <v>0</v>
      </c>
      <c r="AA25" s="93">
        <f>'1.4_RAW_Data_Rebased_Volumes'!AA25</f>
        <v>0</v>
      </c>
      <c r="AB25" s="93">
        <f>'1.4_RAW_Data_Rebased_Volumes'!AB25</f>
        <v>0</v>
      </c>
      <c r="AC25" s="93">
        <f>'1.4_RAW_Data_Rebased_Volumes'!AC25</f>
        <v>0</v>
      </c>
      <c r="AD25" s="93">
        <f>'1.4_RAW_Data_Rebased_Volumes'!AD25</f>
        <v>0</v>
      </c>
      <c r="AE25" s="93">
        <f>'1.4_RAW_Data_Rebased_Volumes'!AE25</f>
        <v>0</v>
      </c>
      <c r="AF25" s="92">
        <f>'1.4_RAW_Data_Rebased_Volumes'!AF25</f>
        <v>0</v>
      </c>
      <c r="AG25" s="94"/>
      <c r="AH25" s="93">
        <f>'1.4_RAW_Data_Rebased_Volumes'!AH25</f>
        <v>0</v>
      </c>
      <c r="AI25" s="93">
        <f>'1.4_RAW_Data_Rebased_Volumes'!AI25</f>
        <v>0</v>
      </c>
      <c r="AJ25" s="93">
        <f>'1.4_RAW_Data_Rebased_Volumes'!AJ25</f>
        <v>0</v>
      </c>
      <c r="AK25" s="93">
        <f>'1.4_RAW_Data_Rebased_Volumes'!AK25</f>
        <v>0</v>
      </c>
      <c r="AL25" s="93">
        <f>'1.4_RAW_Data_Rebased_Volumes'!AL25</f>
        <v>0</v>
      </c>
      <c r="AM25" s="92">
        <f>'1.4_RAW_Data_Rebased_Volumes'!AM25</f>
        <v>0</v>
      </c>
      <c r="AN25" s="94"/>
      <c r="AO25" s="93">
        <f>'1.4_RAW_Data_Rebased_Volumes'!AO25</f>
        <v>0</v>
      </c>
      <c r="AP25" s="93">
        <f>'1.4_RAW_Data_Rebased_Volumes'!AP25</f>
        <v>0</v>
      </c>
      <c r="AQ25" s="93">
        <f>'1.4_RAW_Data_Rebased_Volumes'!AQ25</f>
        <v>0</v>
      </c>
      <c r="AR25" s="93">
        <f>'1.4_RAW_Data_Rebased_Volumes'!AR25</f>
        <v>0</v>
      </c>
      <c r="AS25" s="93">
        <f>'1.4_RAW_Data_Rebased_Volumes'!AS25</f>
        <v>0</v>
      </c>
      <c r="AT25" s="92">
        <f>'1.4_RAW_Data_Rebased_Volumes'!AT25</f>
        <v>0</v>
      </c>
      <c r="AU25" s="94"/>
      <c r="AV25" s="93">
        <f>'1.4_RAW_Data_Rebased_Volumes'!AV25</f>
        <v>0</v>
      </c>
      <c r="AW25" s="93">
        <f>'1.4_RAW_Data_Rebased_Volumes'!AW25</f>
        <v>0</v>
      </c>
      <c r="AX25" s="93">
        <f>'1.4_RAW_Data_Rebased_Volumes'!AX25</f>
        <v>0</v>
      </c>
      <c r="AY25" s="93">
        <f>'1.4_RAW_Data_Rebased_Volumes'!AY25</f>
        <v>0</v>
      </c>
      <c r="AZ25" s="93">
        <f>'1.4_RAW_Data_Rebased_Volumes'!AZ25</f>
        <v>0</v>
      </c>
      <c r="BA25" s="92">
        <f>'1.4_RAW_Data_Rebased_Volumes'!BA25</f>
        <v>0</v>
      </c>
      <c r="BB25" s="94"/>
    </row>
    <row r="26" spans="1:54" ht="13.5" x14ac:dyDescent="0.3">
      <c r="A26" s="341" t="str">
        <f>A22</f>
        <v>400KV Network</v>
      </c>
      <c r="B26" s="169">
        <v>5</v>
      </c>
      <c r="C26" s="168" t="s">
        <v>46</v>
      </c>
      <c r="D26" s="103" t="s">
        <v>56</v>
      </c>
      <c r="E26" s="102" t="str">
        <f t="shared" si="0"/>
        <v>Low</v>
      </c>
      <c r="F26" s="101">
        <f>'1.4_RAW_Data_Rebased_Volumes'!F26</f>
        <v>259.66130000000015</v>
      </c>
      <c r="G26" s="101">
        <f>'1.4_RAW_Data_Rebased_Volumes'!G26</f>
        <v>56.24710000000001</v>
      </c>
      <c r="H26" s="101">
        <f>'1.4_RAW_Data_Rebased_Volumes'!H26</f>
        <v>87.63440000000007</v>
      </c>
      <c r="I26" s="101">
        <f>'1.4_RAW_Data_Rebased_Volumes'!I26</f>
        <v>114.77630000000013</v>
      </c>
      <c r="J26" s="101">
        <f>'1.4_RAW_Data_Rebased_Volumes'!J26</f>
        <v>1.0035000000000001</v>
      </c>
      <c r="K26" s="100">
        <f>'1.4_RAW_Data_Rebased_Volumes'!K26</f>
        <v>0</v>
      </c>
      <c r="M26" s="101">
        <f>'1.4_RAW_Data_Rebased_Volumes'!M26</f>
        <v>259.66130000000021</v>
      </c>
      <c r="N26" s="101">
        <f>'1.4_RAW_Data_Rebased_Volumes'!N26</f>
        <v>56.24710000000001</v>
      </c>
      <c r="O26" s="101">
        <f>'1.4_RAW_Data_Rebased_Volumes'!O26</f>
        <v>0</v>
      </c>
      <c r="P26" s="101">
        <f>'1.4_RAW_Data_Rebased_Volumes'!P26</f>
        <v>0.54779999999999995</v>
      </c>
      <c r="Q26" s="101">
        <f>'1.4_RAW_Data_Rebased_Volumes'!Q26</f>
        <v>100.64660000000005</v>
      </c>
      <c r="R26" s="100">
        <f>'1.4_RAW_Data_Rebased_Volumes'!R26</f>
        <v>102.21980000000012</v>
      </c>
      <c r="T26" s="101">
        <f>'1.4_RAW_Data_Rebased_Volumes'!T26</f>
        <v>259.66130000000021</v>
      </c>
      <c r="U26" s="101">
        <f>'1.4_RAW_Data_Rebased_Volumes'!U26</f>
        <v>56.24710000000001</v>
      </c>
      <c r="V26" s="101">
        <f>'1.4_RAW_Data_Rebased_Volumes'!V26</f>
        <v>0</v>
      </c>
      <c r="W26" s="101">
        <f>'1.4_RAW_Data_Rebased_Volumes'!W26</f>
        <v>0.54779999999999995</v>
      </c>
      <c r="X26" s="101">
        <f>'1.4_RAW_Data_Rebased_Volumes'!X26</f>
        <v>100.64660000000009</v>
      </c>
      <c r="Y26" s="100">
        <f>'1.4_RAW_Data_Rebased_Volumes'!Y26</f>
        <v>102.21980000000012</v>
      </c>
      <c r="AA26" s="101">
        <f>'1.4_RAW_Data_Rebased_Volumes'!AA26</f>
        <v>0</v>
      </c>
      <c r="AB26" s="101">
        <f>'1.4_RAW_Data_Rebased_Volumes'!AB26</f>
        <v>0</v>
      </c>
      <c r="AC26" s="101">
        <f>'1.4_RAW_Data_Rebased_Volumes'!AC26</f>
        <v>0</v>
      </c>
      <c r="AD26" s="101">
        <f>'1.4_RAW_Data_Rebased_Volumes'!AD26</f>
        <v>0</v>
      </c>
      <c r="AE26" s="101">
        <f>'1.4_RAW_Data_Rebased_Volumes'!AE26</f>
        <v>0</v>
      </c>
      <c r="AF26" s="100">
        <f>'1.4_RAW_Data_Rebased_Volumes'!AF26</f>
        <v>0</v>
      </c>
      <c r="AG26" s="94"/>
      <c r="AH26" s="101">
        <f>'1.4_RAW_Data_Rebased_Volumes'!AH26</f>
        <v>0</v>
      </c>
      <c r="AI26" s="101">
        <f>'1.4_RAW_Data_Rebased_Volumes'!AI26</f>
        <v>0</v>
      </c>
      <c r="AJ26" s="101">
        <f>'1.4_RAW_Data_Rebased_Volumes'!AJ26</f>
        <v>0</v>
      </c>
      <c r="AK26" s="101">
        <f>'1.4_RAW_Data_Rebased_Volumes'!AK26</f>
        <v>0</v>
      </c>
      <c r="AL26" s="101">
        <f>'1.4_RAW_Data_Rebased_Volumes'!AL26</f>
        <v>0</v>
      </c>
      <c r="AM26" s="100">
        <f>'1.4_RAW_Data_Rebased_Volumes'!AM26</f>
        <v>0</v>
      </c>
      <c r="AN26" s="94"/>
      <c r="AO26" s="101">
        <f>'1.4_RAW_Data_Rebased_Volumes'!AO26</f>
        <v>0</v>
      </c>
      <c r="AP26" s="101">
        <f>'1.4_RAW_Data_Rebased_Volumes'!AP26</f>
        <v>0</v>
      </c>
      <c r="AQ26" s="101">
        <f>'1.4_RAW_Data_Rebased_Volumes'!AQ26</f>
        <v>0</v>
      </c>
      <c r="AR26" s="101">
        <f>'1.4_RAW_Data_Rebased_Volumes'!AR26</f>
        <v>0</v>
      </c>
      <c r="AS26" s="101">
        <f>'1.4_RAW_Data_Rebased_Volumes'!AS26</f>
        <v>0</v>
      </c>
      <c r="AT26" s="100">
        <f>'1.4_RAW_Data_Rebased_Volumes'!AT26</f>
        <v>0</v>
      </c>
      <c r="AU26" s="94"/>
      <c r="AV26" s="101">
        <f>'1.4_RAW_Data_Rebased_Volumes'!AV26</f>
        <v>0</v>
      </c>
      <c r="AW26" s="101">
        <f>'1.4_RAW_Data_Rebased_Volumes'!AW26</f>
        <v>0</v>
      </c>
      <c r="AX26" s="101">
        <f>'1.4_RAW_Data_Rebased_Volumes'!AX26</f>
        <v>0</v>
      </c>
      <c r="AY26" s="101">
        <f>'1.4_RAW_Data_Rebased_Volumes'!AY26</f>
        <v>0</v>
      </c>
      <c r="AZ26" s="101">
        <f>'1.4_RAW_Data_Rebased_Volumes'!AZ26</f>
        <v>0</v>
      </c>
      <c r="BA26" s="100">
        <f>'1.4_RAW_Data_Rebased_Volumes'!BA26</f>
        <v>0</v>
      </c>
      <c r="BB26" s="94"/>
    </row>
    <row r="27" spans="1:54" ht="13.5" x14ac:dyDescent="0.3">
      <c r="A27" s="342"/>
      <c r="B27" s="23"/>
      <c r="C27" s="133"/>
      <c r="D27" s="31"/>
      <c r="E27" s="99" t="str">
        <f t="shared" si="0"/>
        <v>Medium</v>
      </c>
      <c r="F27" s="98">
        <f>'1.4_RAW_Data_Rebased_Volumes'!F27</f>
        <v>756.80369999999982</v>
      </c>
      <c r="G27" s="98">
        <f>'1.4_RAW_Data_Rebased_Volumes'!G27</f>
        <v>292.09819999999979</v>
      </c>
      <c r="H27" s="98">
        <f>'1.4_RAW_Data_Rebased_Volumes'!H27</f>
        <v>323.41160000000002</v>
      </c>
      <c r="I27" s="98">
        <f>'1.4_RAW_Data_Rebased_Volumes'!I27</f>
        <v>79.906600000000012</v>
      </c>
      <c r="J27" s="98">
        <f>'1.4_RAW_Data_Rebased_Volumes'!J27</f>
        <v>61.387299999999982</v>
      </c>
      <c r="K27" s="97">
        <f>'1.4_RAW_Data_Rebased_Volumes'!K27</f>
        <v>0</v>
      </c>
      <c r="M27" s="98">
        <f>'1.4_RAW_Data_Rebased_Volumes'!M27</f>
        <v>756.80369999999982</v>
      </c>
      <c r="N27" s="98">
        <f>'1.4_RAW_Data_Rebased_Volumes'!N27</f>
        <v>365.03679999999986</v>
      </c>
      <c r="O27" s="98">
        <f>'1.4_RAW_Data_Rebased_Volumes'!O27</f>
        <v>0.6895</v>
      </c>
      <c r="P27" s="98">
        <f>'1.4_RAW_Data_Rebased_Volumes'!P27</f>
        <v>17.757999999999999</v>
      </c>
      <c r="Q27" s="98">
        <f>'1.4_RAW_Data_Rebased_Volumes'!Q27</f>
        <v>311.93210000000005</v>
      </c>
      <c r="R27" s="97">
        <f>'1.4_RAW_Data_Rebased_Volumes'!R27</f>
        <v>61.387299999999982</v>
      </c>
      <c r="T27" s="98">
        <f>'1.4_RAW_Data_Rebased_Volumes'!T27</f>
        <v>756.80369999999948</v>
      </c>
      <c r="U27" s="98">
        <f>'1.4_RAW_Data_Rebased_Volumes'!U27</f>
        <v>291.40869999999973</v>
      </c>
      <c r="V27" s="98">
        <f>'1.4_RAW_Data_Rebased_Volumes'!V27</f>
        <v>0.6895</v>
      </c>
      <c r="W27" s="98">
        <f>'1.4_RAW_Data_Rebased_Volumes'!W27</f>
        <v>19.327999999999996</v>
      </c>
      <c r="X27" s="98">
        <f>'1.4_RAW_Data_Rebased_Volumes'!X27</f>
        <v>383.99019999999979</v>
      </c>
      <c r="Y27" s="97">
        <f>'1.4_RAW_Data_Rebased_Volumes'!Y27</f>
        <v>61.387299999999982</v>
      </c>
      <c r="AA27" s="98">
        <f>'1.4_RAW_Data_Rebased_Volumes'!AA27</f>
        <v>73.628099999999961</v>
      </c>
      <c r="AB27" s="98">
        <f>'1.4_RAW_Data_Rebased_Volumes'!AB27</f>
        <v>73.628100000000131</v>
      </c>
      <c r="AC27" s="98">
        <f>'1.4_RAW_Data_Rebased_Volumes'!AC27</f>
        <v>0</v>
      </c>
      <c r="AD27" s="98">
        <f>'1.4_RAW_Data_Rebased_Volumes'!AD27</f>
        <v>-1.5699999999999967</v>
      </c>
      <c r="AE27" s="98">
        <f>'1.4_RAW_Data_Rebased_Volumes'!AE27</f>
        <v>-72.05809999999974</v>
      </c>
      <c r="AF27" s="97">
        <f>'1.4_RAW_Data_Rebased_Volumes'!AF27</f>
        <v>0</v>
      </c>
      <c r="AG27" s="94"/>
      <c r="AH27" s="98">
        <f>'1.4_RAW_Data_Rebased_Volumes'!AH27</f>
        <v>147.25619999999992</v>
      </c>
      <c r="AI27" s="98">
        <f>'1.4_RAW_Data_Rebased_Volumes'!AI27</f>
        <v>73.628099999999975</v>
      </c>
      <c r="AJ27" s="98">
        <f>'1.4_RAW_Data_Rebased_Volumes'!AJ27</f>
        <v>0</v>
      </c>
      <c r="AK27" s="98">
        <f>'1.4_RAW_Data_Rebased_Volumes'!AK27</f>
        <v>-1.5699999999999998</v>
      </c>
      <c r="AL27" s="98">
        <f>'1.4_RAW_Data_Rebased_Volumes'!AL27</f>
        <v>-72.058099999999953</v>
      </c>
      <c r="AM27" s="97">
        <f>'1.4_RAW_Data_Rebased_Volumes'!AM27</f>
        <v>0</v>
      </c>
      <c r="AN27" s="94"/>
      <c r="AO27" s="98">
        <f>'1.4_RAW_Data_Rebased_Volumes'!AO27</f>
        <v>0</v>
      </c>
      <c r="AP27" s="98">
        <f>'1.4_RAW_Data_Rebased_Volumes'!AP27</f>
        <v>0</v>
      </c>
      <c r="AQ27" s="98">
        <f>'1.4_RAW_Data_Rebased_Volumes'!AQ27</f>
        <v>0</v>
      </c>
      <c r="AR27" s="98">
        <f>'1.4_RAW_Data_Rebased_Volumes'!AR27</f>
        <v>0</v>
      </c>
      <c r="AS27" s="98">
        <f>'1.4_RAW_Data_Rebased_Volumes'!AS27</f>
        <v>0</v>
      </c>
      <c r="AT27" s="97">
        <f>'1.4_RAW_Data_Rebased_Volumes'!AT27</f>
        <v>0</v>
      </c>
      <c r="AU27" s="94"/>
      <c r="AV27" s="98">
        <f>'1.4_RAW_Data_Rebased_Volumes'!AV27</f>
        <v>0</v>
      </c>
      <c r="AW27" s="98">
        <f>'1.4_RAW_Data_Rebased_Volumes'!AW27</f>
        <v>0</v>
      </c>
      <c r="AX27" s="98">
        <f>'1.4_RAW_Data_Rebased_Volumes'!AX27</f>
        <v>0</v>
      </c>
      <c r="AY27" s="98">
        <f>'1.4_RAW_Data_Rebased_Volumes'!AY27</f>
        <v>0</v>
      </c>
      <c r="AZ27" s="98">
        <f>'1.4_RAW_Data_Rebased_Volumes'!AZ27</f>
        <v>0</v>
      </c>
      <c r="BA27" s="97">
        <f>'1.4_RAW_Data_Rebased_Volumes'!BA27</f>
        <v>0</v>
      </c>
      <c r="BB27" s="94"/>
    </row>
    <row r="28" spans="1:54" ht="13.5" x14ac:dyDescent="0.3">
      <c r="A28" s="342"/>
      <c r="B28" s="23"/>
      <c r="C28" s="133"/>
      <c r="D28" s="31"/>
      <c r="E28" s="99" t="str">
        <f t="shared" si="0"/>
        <v>High</v>
      </c>
      <c r="F28" s="98">
        <f>'1.4_RAW_Data_Rebased_Volumes'!F28</f>
        <v>0</v>
      </c>
      <c r="G28" s="98">
        <f>'1.4_RAW_Data_Rebased_Volumes'!G28</f>
        <v>0</v>
      </c>
      <c r="H28" s="98">
        <f>'1.4_RAW_Data_Rebased_Volumes'!H28</f>
        <v>0</v>
      </c>
      <c r="I28" s="98">
        <f>'1.4_RAW_Data_Rebased_Volumes'!I28</f>
        <v>0</v>
      </c>
      <c r="J28" s="98">
        <f>'1.4_RAW_Data_Rebased_Volumes'!J28</f>
        <v>0</v>
      </c>
      <c r="K28" s="97">
        <f>'1.4_RAW_Data_Rebased_Volumes'!K28</f>
        <v>0</v>
      </c>
      <c r="M28" s="98">
        <f>'1.4_RAW_Data_Rebased_Volumes'!M28</f>
        <v>0</v>
      </c>
      <c r="N28" s="98">
        <f>'1.4_RAW_Data_Rebased_Volumes'!N28</f>
        <v>0</v>
      </c>
      <c r="O28" s="98">
        <f>'1.4_RAW_Data_Rebased_Volumes'!O28</f>
        <v>0</v>
      </c>
      <c r="P28" s="98">
        <f>'1.4_RAW_Data_Rebased_Volumes'!P28</f>
        <v>0</v>
      </c>
      <c r="Q28" s="98">
        <f>'1.4_RAW_Data_Rebased_Volumes'!Q28</f>
        <v>0</v>
      </c>
      <c r="R28" s="97">
        <f>'1.4_RAW_Data_Rebased_Volumes'!R28</f>
        <v>0</v>
      </c>
      <c r="T28" s="98">
        <f>'1.4_RAW_Data_Rebased_Volumes'!T28</f>
        <v>0</v>
      </c>
      <c r="U28" s="98">
        <f>'1.4_RAW_Data_Rebased_Volumes'!U28</f>
        <v>0</v>
      </c>
      <c r="V28" s="98">
        <f>'1.4_RAW_Data_Rebased_Volumes'!V28</f>
        <v>0</v>
      </c>
      <c r="W28" s="98">
        <f>'1.4_RAW_Data_Rebased_Volumes'!W28</f>
        <v>0</v>
      </c>
      <c r="X28" s="98">
        <f>'1.4_RAW_Data_Rebased_Volumes'!X28</f>
        <v>0</v>
      </c>
      <c r="Y28" s="97">
        <f>'1.4_RAW_Data_Rebased_Volumes'!Y28</f>
        <v>0</v>
      </c>
      <c r="AA28" s="98">
        <f>'1.4_RAW_Data_Rebased_Volumes'!AA28</f>
        <v>0</v>
      </c>
      <c r="AB28" s="98">
        <f>'1.4_RAW_Data_Rebased_Volumes'!AB28</f>
        <v>0</v>
      </c>
      <c r="AC28" s="98">
        <f>'1.4_RAW_Data_Rebased_Volumes'!AC28</f>
        <v>0</v>
      </c>
      <c r="AD28" s="98">
        <f>'1.4_RAW_Data_Rebased_Volumes'!AD28</f>
        <v>0</v>
      </c>
      <c r="AE28" s="98">
        <f>'1.4_RAW_Data_Rebased_Volumes'!AE28</f>
        <v>0</v>
      </c>
      <c r="AF28" s="97">
        <f>'1.4_RAW_Data_Rebased_Volumes'!AF28</f>
        <v>0</v>
      </c>
      <c r="AG28" s="94"/>
      <c r="AH28" s="98">
        <f>'1.4_RAW_Data_Rebased_Volumes'!AH28</f>
        <v>0</v>
      </c>
      <c r="AI28" s="98">
        <f>'1.4_RAW_Data_Rebased_Volumes'!AI28</f>
        <v>0</v>
      </c>
      <c r="AJ28" s="98">
        <f>'1.4_RAW_Data_Rebased_Volumes'!AJ28</f>
        <v>0</v>
      </c>
      <c r="AK28" s="98">
        <f>'1.4_RAW_Data_Rebased_Volumes'!AK28</f>
        <v>0</v>
      </c>
      <c r="AL28" s="98">
        <f>'1.4_RAW_Data_Rebased_Volumes'!AL28</f>
        <v>0</v>
      </c>
      <c r="AM28" s="97">
        <f>'1.4_RAW_Data_Rebased_Volumes'!AM28</f>
        <v>0</v>
      </c>
      <c r="AN28" s="94"/>
      <c r="AO28" s="98">
        <f>'1.4_RAW_Data_Rebased_Volumes'!AO28</f>
        <v>0</v>
      </c>
      <c r="AP28" s="98">
        <f>'1.4_RAW_Data_Rebased_Volumes'!AP28</f>
        <v>0</v>
      </c>
      <c r="AQ28" s="98">
        <f>'1.4_RAW_Data_Rebased_Volumes'!AQ28</f>
        <v>0</v>
      </c>
      <c r="AR28" s="98">
        <f>'1.4_RAW_Data_Rebased_Volumes'!AR28</f>
        <v>0</v>
      </c>
      <c r="AS28" s="98">
        <f>'1.4_RAW_Data_Rebased_Volumes'!AS28</f>
        <v>0</v>
      </c>
      <c r="AT28" s="97">
        <f>'1.4_RAW_Data_Rebased_Volumes'!AT28</f>
        <v>0</v>
      </c>
      <c r="AU28" s="94"/>
      <c r="AV28" s="98">
        <f>'1.4_RAW_Data_Rebased_Volumes'!AV28</f>
        <v>0</v>
      </c>
      <c r="AW28" s="98">
        <f>'1.4_RAW_Data_Rebased_Volumes'!AW28</f>
        <v>0</v>
      </c>
      <c r="AX28" s="98">
        <f>'1.4_RAW_Data_Rebased_Volumes'!AX28</f>
        <v>0</v>
      </c>
      <c r="AY28" s="98">
        <f>'1.4_RAW_Data_Rebased_Volumes'!AY28</f>
        <v>0</v>
      </c>
      <c r="AZ28" s="98">
        <f>'1.4_RAW_Data_Rebased_Volumes'!AZ28</f>
        <v>0</v>
      </c>
      <c r="BA28" s="97">
        <f>'1.4_RAW_Data_Rebased_Volumes'!BA28</f>
        <v>0</v>
      </c>
      <c r="BB28" s="94"/>
    </row>
    <row r="29" spans="1:54" ht="14" thickBot="1" x14ac:dyDescent="0.35">
      <c r="A29" s="342"/>
      <c r="B29" s="171"/>
      <c r="C29" s="170"/>
      <c r="D29" s="96"/>
      <c r="E29" s="95" t="str">
        <f t="shared" si="0"/>
        <v>Very high</v>
      </c>
      <c r="F29" s="93">
        <f>'1.4_RAW_Data_Rebased_Volumes'!F29</f>
        <v>0</v>
      </c>
      <c r="G29" s="93">
        <f>'1.4_RAW_Data_Rebased_Volumes'!G29</f>
        <v>0</v>
      </c>
      <c r="H29" s="93">
        <f>'1.4_RAW_Data_Rebased_Volumes'!H29</f>
        <v>0</v>
      </c>
      <c r="I29" s="93">
        <f>'1.4_RAW_Data_Rebased_Volumes'!I29</f>
        <v>0</v>
      </c>
      <c r="J29" s="93">
        <f>'1.4_RAW_Data_Rebased_Volumes'!J29</f>
        <v>0</v>
      </c>
      <c r="K29" s="92">
        <f>'1.4_RAW_Data_Rebased_Volumes'!K29</f>
        <v>0</v>
      </c>
      <c r="M29" s="93">
        <f>'1.4_RAW_Data_Rebased_Volumes'!M29</f>
        <v>0</v>
      </c>
      <c r="N29" s="93">
        <f>'1.4_RAW_Data_Rebased_Volumes'!N29</f>
        <v>0</v>
      </c>
      <c r="O29" s="93">
        <f>'1.4_RAW_Data_Rebased_Volumes'!O29</f>
        <v>0</v>
      </c>
      <c r="P29" s="93">
        <f>'1.4_RAW_Data_Rebased_Volumes'!P29</f>
        <v>0</v>
      </c>
      <c r="Q29" s="93">
        <f>'1.4_RAW_Data_Rebased_Volumes'!Q29</f>
        <v>0</v>
      </c>
      <c r="R29" s="92">
        <f>'1.4_RAW_Data_Rebased_Volumes'!R29</f>
        <v>0</v>
      </c>
      <c r="T29" s="93">
        <f>'1.4_RAW_Data_Rebased_Volumes'!T29</f>
        <v>0</v>
      </c>
      <c r="U29" s="93">
        <f>'1.4_RAW_Data_Rebased_Volumes'!U29</f>
        <v>0</v>
      </c>
      <c r="V29" s="93">
        <f>'1.4_RAW_Data_Rebased_Volumes'!V29</f>
        <v>0</v>
      </c>
      <c r="W29" s="93">
        <f>'1.4_RAW_Data_Rebased_Volumes'!W29</f>
        <v>0</v>
      </c>
      <c r="X29" s="93">
        <f>'1.4_RAW_Data_Rebased_Volumes'!X29</f>
        <v>0</v>
      </c>
      <c r="Y29" s="92">
        <f>'1.4_RAW_Data_Rebased_Volumes'!Y29</f>
        <v>0</v>
      </c>
      <c r="AA29" s="93">
        <f>'1.4_RAW_Data_Rebased_Volumes'!AA29</f>
        <v>0</v>
      </c>
      <c r="AB29" s="93">
        <f>'1.4_RAW_Data_Rebased_Volumes'!AB29</f>
        <v>0</v>
      </c>
      <c r="AC29" s="93">
        <f>'1.4_RAW_Data_Rebased_Volumes'!AC29</f>
        <v>0</v>
      </c>
      <c r="AD29" s="93">
        <f>'1.4_RAW_Data_Rebased_Volumes'!AD29</f>
        <v>0</v>
      </c>
      <c r="AE29" s="93">
        <f>'1.4_RAW_Data_Rebased_Volumes'!AE29</f>
        <v>0</v>
      </c>
      <c r="AF29" s="92">
        <f>'1.4_RAW_Data_Rebased_Volumes'!AF29</f>
        <v>0</v>
      </c>
      <c r="AG29" s="94"/>
      <c r="AH29" s="93">
        <f>'1.4_RAW_Data_Rebased_Volumes'!AH29</f>
        <v>0</v>
      </c>
      <c r="AI29" s="93">
        <f>'1.4_RAW_Data_Rebased_Volumes'!AI29</f>
        <v>0</v>
      </c>
      <c r="AJ29" s="93">
        <f>'1.4_RAW_Data_Rebased_Volumes'!AJ29</f>
        <v>0</v>
      </c>
      <c r="AK29" s="93">
        <f>'1.4_RAW_Data_Rebased_Volumes'!AK29</f>
        <v>0</v>
      </c>
      <c r="AL29" s="93">
        <f>'1.4_RAW_Data_Rebased_Volumes'!AL29</f>
        <v>0</v>
      </c>
      <c r="AM29" s="92">
        <f>'1.4_RAW_Data_Rebased_Volumes'!AM29</f>
        <v>0</v>
      </c>
      <c r="AN29" s="94"/>
      <c r="AO29" s="93">
        <f>'1.4_RAW_Data_Rebased_Volumes'!AO29</f>
        <v>0</v>
      </c>
      <c r="AP29" s="93">
        <f>'1.4_RAW_Data_Rebased_Volumes'!AP29</f>
        <v>0</v>
      </c>
      <c r="AQ29" s="93">
        <f>'1.4_RAW_Data_Rebased_Volumes'!AQ29</f>
        <v>0</v>
      </c>
      <c r="AR29" s="93">
        <f>'1.4_RAW_Data_Rebased_Volumes'!AR29</f>
        <v>0</v>
      </c>
      <c r="AS29" s="93">
        <f>'1.4_RAW_Data_Rebased_Volumes'!AS29</f>
        <v>0</v>
      </c>
      <c r="AT29" s="92">
        <f>'1.4_RAW_Data_Rebased_Volumes'!AT29</f>
        <v>0</v>
      </c>
      <c r="AU29" s="94"/>
      <c r="AV29" s="93">
        <f>'1.4_RAW_Data_Rebased_Volumes'!AV29</f>
        <v>0</v>
      </c>
      <c r="AW29" s="93">
        <f>'1.4_RAW_Data_Rebased_Volumes'!AW29</f>
        <v>0</v>
      </c>
      <c r="AX29" s="93">
        <f>'1.4_RAW_Data_Rebased_Volumes'!AX29</f>
        <v>0</v>
      </c>
      <c r="AY29" s="93">
        <f>'1.4_RAW_Data_Rebased_Volumes'!AY29</f>
        <v>0</v>
      </c>
      <c r="AZ29" s="93">
        <f>'1.4_RAW_Data_Rebased_Volumes'!AZ29</f>
        <v>0</v>
      </c>
      <c r="BA29" s="92">
        <f>'1.4_RAW_Data_Rebased_Volumes'!BA29</f>
        <v>0</v>
      </c>
      <c r="BB29" s="94"/>
    </row>
    <row r="30" spans="1:54" ht="13.5" x14ac:dyDescent="0.3">
      <c r="A30" s="341" t="str">
        <f>A26</f>
        <v>400KV Network</v>
      </c>
      <c r="B30" s="169">
        <v>6</v>
      </c>
      <c r="C30" s="168" t="s">
        <v>47</v>
      </c>
      <c r="D30" s="103" t="s">
        <v>55</v>
      </c>
      <c r="E30" s="102" t="str">
        <f t="shared" si="0"/>
        <v>Low</v>
      </c>
      <c r="F30" s="101">
        <f>'1.4_RAW_Data_Rebased_Volumes'!F30</f>
        <v>259.38070000000005</v>
      </c>
      <c r="G30" s="101">
        <f>'1.4_RAW_Data_Rebased_Volumes'!G30</f>
        <v>91.119554212708223</v>
      </c>
      <c r="H30" s="101">
        <f>'1.4_RAW_Data_Rebased_Volumes'!H30</f>
        <v>45.02923208358709</v>
      </c>
      <c r="I30" s="101">
        <f>'1.4_RAW_Data_Rebased_Volumes'!I30</f>
        <v>39.046483373437795</v>
      </c>
      <c r="J30" s="101">
        <f>'1.4_RAW_Data_Rebased_Volumes'!J30</f>
        <v>84.185430330266882</v>
      </c>
      <c r="K30" s="100">
        <f>'1.4_RAW_Data_Rebased_Volumes'!K30</f>
        <v>0</v>
      </c>
      <c r="M30" s="101">
        <f>'1.4_RAW_Data_Rebased_Volumes'!M30</f>
        <v>259.38070000000005</v>
      </c>
      <c r="N30" s="101">
        <f>'1.4_RAW_Data_Rebased_Volumes'!N30</f>
        <v>78.836390039828146</v>
      </c>
      <c r="O30" s="101">
        <f>'1.4_RAW_Data_Rebased_Volumes'!O30</f>
        <v>19.096884380133936</v>
      </c>
      <c r="P30" s="101">
        <f>'1.4_RAW_Data_Rebased_Volumes'!P30</f>
        <v>21.154181248538013</v>
      </c>
      <c r="Q30" s="101">
        <f>'1.4_RAW_Data_Rebased_Volumes'!Q30</f>
        <v>27.332460334185452</v>
      </c>
      <c r="R30" s="100">
        <f>'1.4_RAW_Data_Rebased_Volumes'!R30</f>
        <v>112.96078399731452</v>
      </c>
      <c r="T30" s="101">
        <f>'1.4_RAW_Data_Rebased_Volumes'!T30</f>
        <v>259.38070000000005</v>
      </c>
      <c r="U30" s="101">
        <f>'1.4_RAW_Data_Rebased_Volumes'!U30</f>
        <v>78.836390039828146</v>
      </c>
      <c r="V30" s="101">
        <f>'1.4_RAW_Data_Rebased_Volumes'!V30</f>
        <v>19.096884380133936</v>
      </c>
      <c r="W30" s="101">
        <f>'1.4_RAW_Data_Rebased_Volumes'!W30</f>
        <v>21.154181248538013</v>
      </c>
      <c r="X30" s="101">
        <f>'1.4_RAW_Data_Rebased_Volumes'!X30</f>
        <v>27.332460334185452</v>
      </c>
      <c r="Y30" s="100">
        <f>'1.4_RAW_Data_Rebased_Volumes'!Y30</f>
        <v>112.96078399731452</v>
      </c>
      <c r="AA30" s="101">
        <f>'1.4_RAW_Data_Rebased_Volumes'!AA30</f>
        <v>0</v>
      </c>
      <c r="AB30" s="101">
        <f>'1.4_RAW_Data_Rebased_Volumes'!AB30</f>
        <v>0</v>
      </c>
      <c r="AC30" s="101">
        <f>'1.4_RAW_Data_Rebased_Volumes'!AC30</f>
        <v>0</v>
      </c>
      <c r="AD30" s="101">
        <f>'1.4_RAW_Data_Rebased_Volumes'!AD30</f>
        <v>0</v>
      </c>
      <c r="AE30" s="101">
        <f>'1.4_RAW_Data_Rebased_Volumes'!AE30</f>
        <v>0</v>
      </c>
      <c r="AF30" s="100">
        <f>'1.4_RAW_Data_Rebased_Volumes'!AF30</f>
        <v>0</v>
      </c>
      <c r="AG30" s="94"/>
      <c r="AH30" s="101">
        <f>'1.4_RAW_Data_Rebased_Volumes'!AH30</f>
        <v>0</v>
      </c>
      <c r="AI30" s="101">
        <f>'1.4_RAW_Data_Rebased_Volumes'!AI30</f>
        <v>0</v>
      </c>
      <c r="AJ30" s="101">
        <f>'1.4_RAW_Data_Rebased_Volumes'!AJ30</f>
        <v>0</v>
      </c>
      <c r="AK30" s="101">
        <f>'1.4_RAW_Data_Rebased_Volumes'!AK30</f>
        <v>0</v>
      </c>
      <c r="AL30" s="101">
        <f>'1.4_RAW_Data_Rebased_Volumes'!AL30</f>
        <v>0</v>
      </c>
      <c r="AM30" s="100">
        <f>'1.4_RAW_Data_Rebased_Volumes'!AM30</f>
        <v>0</v>
      </c>
      <c r="AN30" s="94"/>
      <c r="AO30" s="101">
        <f>'1.4_RAW_Data_Rebased_Volumes'!AO30</f>
        <v>0</v>
      </c>
      <c r="AP30" s="101">
        <f>'1.4_RAW_Data_Rebased_Volumes'!AP30</f>
        <v>0</v>
      </c>
      <c r="AQ30" s="101">
        <f>'1.4_RAW_Data_Rebased_Volumes'!AQ30</f>
        <v>0</v>
      </c>
      <c r="AR30" s="101">
        <f>'1.4_RAW_Data_Rebased_Volumes'!AR30</f>
        <v>0</v>
      </c>
      <c r="AS30" s="101">
        <f>'1.4_RAW_Data_Rebased_Volumes'!AS30</f>
        <v>0</v>
      </c>
      <c r="AT30" s="100">
        <f>'1.4_RAW_Data_Rebased_Volumes'!AT30</f>
        <v>0</v>
      </c>
      <c r="AU30" s="94"/>
      <c r="AV30" s="101">
        <f>'1.4_RAW_Data_Rebased_Volumes'!AV30</f>
        <v>0</v>
      </c>
      <c r="AW30" s="101">
        <f>'1.4_RAW_Data_Rebased_Volumes'!AW30</f>
        <v>0</v>
      </c>
      <c r="AX30" s="101">
        <f>'1.4_RAW_Data_Rebased_Volumes'!AX30</f>
        <v>0</v>
      </c>
      <c r="AY30" s="101">
        <f>'1.4_RAW_Data_Rebased_Volumes'!AY30</f>
        <v>0</v>
      </c>
      <c r="AZ30" s="101">
        <f>'1.4_RAW_Data_Rebased_Volumes'!AZ30</f>
        <v>0</v>
      </c>
      <c r="BA30" s="100">
        <f>'1.4_RAW_Data_Rebased_Volumes'!BA30</f>
        <v>0</v>
      </c>
      <c r="BB30" s="94"/>
    </row>
    <row r="31" spans="1:54" ht="13.5" x14ac:dyDescent="0.3">
      <c r="A31" s="342"/>
      <c r="B31" s="23"/>
      <c r="C31" s="133"/>
      <c r="D31" s="31"/>
      <c r="E31" s="99" t="str">
        <f t="shared" si="0"/>
        <v>Medium</v>
      </c>
      <c r="F31" s="98">
        <f>'1.4_RAW_Data_Rebased_Volumes'!F31</f>
        <v>662.63611747474602</v>
      </c>
      <c r="G31" s="98">
        <f>'1.4_RAW_Data_Rebased_Volumes'!G31</f>
        <v>493.48399070278521</v>
      </c>
      <c r="H31" s="98">
        <f>'1.4_RAW_Data_Rebased_Volumes'!H31</f>
        <v>33.965985168425476</v>
      </c>
      <c r="I31" s="98">
        <f>'1.4_RAW_Data_Rebased_Volumes'!I31</f>
        <v>29.088741603535347</v>
      </c>
      <c r="J31" s="98">
        <f>'1.4_RAW_Data_Rebased_Volumes'!J31</f>
        <v>75.385943137254912</v>
      </c>
      <c r="K31" s="97">
        <f>'1.4_RAW_Data_Rebased_Volumes'!K31</f>
        <v>30.711456862745138</v>
      </c>
      <c r="M31" s="98">
        <f>'1.4_RAW_Data_Rebased_Volumes'!M31</f>
        <v>662.63611747474999</v>
      </c>
      <c r="N31" s="98">
        <f>'1.4_RAW_Data_Rebased_Volumes'!N31</f>
        <v>367.69833791599126</v>
      </c>
      <c r="O31" s="98">
        <f>'1.4_RAW_Data_Rebased_Volumes'!O31</f>
        <v>55.050234832425261</v>
      </c>
      <c r="P31" s="98">
        <f>'1.4_RAW_Data_Rebased_Volumes'!P31</f>
        <v>98.84057263447913</v>
      </c>
      <c r="Q31" s="98">
        <f>'1.4_RAW_Data_Rebased_Volumes'!Q31</f>
        <v>5.2476335858262937</v>
      </c>
      <c r="R31" s="97">
        <f>'1.4_RAW_Data_Rebased_Volumes'!R31</f>
        <v>135.79933850602811</v>
      </c>
      <c r="T31" s="98">
        <f>'1.4_RAW_Data_Rebased_Volumes'!T31</f>
        <v>662.63611747474795</v>
      </c>
      <c r="U31" s="98">
        <f>'1.4_RAW_Data_Rebased_Volumes'!U31</f>
        <v>365.98988151650627</v>
      </c>
      <c r="V31" s="98">
        <f>'1.4_RAW_Data_Rebased_Volumes'!V31</f>
        <v>56.418111561578456</v>
      </c>
      <c r="W31" s="98">
        <f>'1.4_RAW_Data_Rebased_Volumes'!W31</f>
        <v>99.181152304808805</v>
      </c>
      <c r="X31" s="98">
        <f>'1.4_RAW_Data_Rebased_Volumes'!X31</f>
        <v>5.2476335858262937</v>
      </c>
      <c r="Y31" s="97">
        <f>'1.4_RAW_Data_Rebased_Volumes'!Y31</f>
        <v>135.79933850602811</v>
      </c>
      <c r="AA31" s="98">
        <f>'1.4_RAW_Data_Rebased_Volumes'!AA31</f>
        <v>73.628199999999751</v>
      </c>
      <c r="AB31" s="98">
        <f>'1.4_RAW_Data_Rebased_Volumes'!AB31</f>
        <v>1.7084563994849873</v>
      </c>
      <c r="AC31" s="98">
        <f>'1.4_RAW_Data_Rebased_Volumes'!AC31</f>
        <v>-1.3678767291531955</v>
      </c>
      <c r="AD31" s="98">
        <f>'1.4_RAW_Data_Rebased_Volumes'!AD31</f>
        <v>-0.3405796703296744</v>
      </c>
      <c r="AE31" s="98">
        <f>'1.4_RAW_Data_Rebased_Volumes'!AE31</f>
        <v>0</v>
      </c>
      <c r="AF31" s="97">
        <f>'1.4_RAW_Data_Rebased_Volumes'!AF31</f>
        <v>0</v>
      </c>
      <c r="AG31" s="94"/>
      <c r="AH31" s="98">
        <f>'1.4_RAW_Data_Rebased_Volumes'!AH31</f>
        <v>147.2563999999995</v>
      </c>
      <c r="AI31" s="98">
        <f>'1.4_RAW_Data_Rebased_Volumes'!AI31</f>
        <v>1.7084563994827278</v>
      </c>
      <c r="AJ31" s="98">
        <f>'1.4_RAW_Data_Rebased_Volumes'!AJ31</f>
        <v>-1.3678767291532001</v>
      </c>
      <c r="AK31" s="98">
        <f>'1.4_RAW_Data_Rebased_Volumes'!AK31</f>
        <v>-0.3405796703296704</v>
      </c>
      <c r="AL31" s="98">
        <f>'1.4_RAW_Data_Rebased_Volumes'!AL31</f>
        <v>0</v>
      </c>
      <c r="AM31" s="97">
        <f>'1.4_RAW_Data_Rebased_Volumes'!AM31</f>
        <v>0</v>
      </c>
      <c r="AN31" s="94"/>
      <c r="AO31" s="98">
        <f>'1.4_RAW_Data_Rebased_Volumes'!AO31</f>
        <v>0</v>
      </c>
      <c r="AP31" s="98">
        <f>'1.4_RAW_Data_Rebased_Volumes'!AP31</f>
        <v>0</v>
      </c>
      <c r="AQ31" s="98">
        <f>'1.4_RAW_Data_Rebased_Volumes'!AQ31</f>
        <v>0</v>
      </c>
      <c r="AR31" s="98">
        <f>'1.4_RAW_Data_Rebased_Volumes'!AR31</f>
        <v>0</v>
      </c>
      <c r="AS31" s="98">
        <f>'1.4_RAW_Data_Rebased_Volumes'!AS31</f>
        <v>0</v>
      </c>
      <c r="AT31" s="97">
        <f>'1.4_RAW_Data_Rebased_Volumes'!AT31</f>
        <v>0</v>
      </c>
      <c r="AU31" s="94"/>
      <c r="AV31" s="98">
        <f>'1.4_RAW_Data_Rebased_Volumes'!AV31</f>
        <v>0</v>
      </c>
      <c r="AW31" s="98">
        <f>'1.4_RAW_Data_Rebased_Volumes'!AW31</f>
        <v>0</v>
      </c>
      <c r="AX31" s="98">
        <f>'1.4_RAW_Data_Rebased_Volumes'!AX31</f>
        <v>0</v>
      </c>
      <c r="AY31" s="98">
        <f>'1.4_RAW_Data_Rebased_Volumes'!AY31</f>
        <v>0</v>
      </c>
      <c r="AZ31" s="98">
        <f>'1.4_RAW_Data_Rebased_Volumes'!AZ31</f>
        <v>0</v>
      </c>
      <c r="BA31" s="97">
        <f>'1.4_RAW_Data_Rebased_Volumes'!BA31</f>
        <v>0</v>
      </c>
      <c r="BB31" s="94"/>
    </row>
    <row r="32" spans="1:54" ht="13.5" x14ac:dyDescent="0.3">
      <c r="A32" s="342"/>
      <c r="B32" s="23"/>
      <c r="C32" s="133"/>
      <c r="D32" s="31"/>
      <c r="E32" s="99" t="str">
        <f t="shared" si="0"/>
        <v>High</v>
      </c>
      <c r="F32" s="98">
        <f>'1.4_RAW_Data_Rebased_Volumes'!F32</f>
        <v>94.44768252525256</v>
      </c>
      <c r="G32" s="98">
        <f>'1.4_RAW_Data_Rebased_Volumes'!G32</f>
        <v>31.710382525252601</v>
      </c>
      <c r="H32" s="98">
        <f>'1.4_RAW_Data_Rebased_Volumes'!H32</f>
        <v>0</v>
      </c>
      <c r="I32" s="98">
        <f>'1.4_RAW_Data_Rebased_Volumes'!I32</f>
        <v>27.540799999999997</v>
      </c>
      <c r="J32" s="98">
        <f>'1.4_RAW_Data_Rebased_Volumes'!J32</f>
        <v>4.4858284313725472</v>
      </c>
      <c r="K32" s="97">
        <f>'1.4_RAW_Data_Rebased_Volumes'!K32</f>
        <v>30.710671568627415</v>
      </c>
      <c r="M32" s="98">
        <f>'1.4_RAW_Data_Rebased_Volumes'!M32</f>
        <v>94.447682525252873</v>
      </c>
      <c r="N32" s="98">
        <f>'1.4_RAW_Data_Rebased_Volumes'!N32</f>
        <v>31.710382525252601</v>
      </c>
      <c r="O32" s="98">
        <f>'1.4_RAW_Data_Rebased_Volumes'!O32</f>
        <v>0</v>
      </c>
      <c r="P32" s="98">
        <f>'1.4_RAW_Data_Rebased_Volumes'!P32</f>
        <v>0</v>
      </c>
      <c r="Q32" s="98">
        <f>'1.4_RAW_Data_Rebased_Volumes'!Q32</f>
        <v>0</v>
      </c>
      <c r="R32" s="97">
        <f>'1.4_RAW_Data_Rebased_Volumes'!R32</f>
        <v>62.737300000000268</v>
      </c>
      <c r="T32" s="98">
        <f>'1.4_RAW_Data_Rebased_Volumes'!T32</f>
        <v>94.447682525252873</v>
      </c>
      <c r="U32" s="98">
        <f>'1.4_RAW_Data_Rebased_Volumes'!U32</f>
        <v>31.710382525252601</v>
      </c>
      <c r="V32" s="98">
        <f>'1.4_RAW_Data_Rebased_Volumes'!V32</f>
        <v>0</v>
      </c>
      <c r="W32" s="98">
        <f>'1.4_RAW_Data_Rebased_Volumes'!W32</f>
        <v>0</v>
      </c>
      <c r="X32" s="98">
        <f>'1.4_RAW_Data_Rebased_Volumes'!X32</f>
        <v>0</v>
      </c>
      <c r="Y32" s="97">
        <f>'1.4_RAW_Data_Rebased_Volumes'!Y32</f>
        <v>62.737300000000268</v>
      </c>
      <c r="AA32" s="98">
        <f>'1.4_RAW_Data_Rebased_Volumes'!AA32</f>
        <v>0</v>
      </c>
      <c r="AB32" s="98">
        <f>'1.4_RAW_Data_Rebased_Volumes'!AB32</f>
        <v>0</v>
      </c>
      <c r="AC32" s="98">
        <f>'1.4_RAW_Data_Rebased_Volumes'!AC32</f>
        <v>0</v>
      </c>
      <c r="AD32" s="98">
        <f>'1.4_RAW_Data_Rebased_Volumes'!AD32</f>
        <v>0</v>
      </c>
      <c r="AE32" s="98">
        <f>'1.4_RAW_Data_Rebased_Volumes'!AE32</f>
        <v>0</v>
      </c>
      <c r="AF32" s="97">
        <f>'1.4_RAW_Data_Rebased_Volumes'!AF32</f>
        <v>0</v>
      </c>
      <c r="AG32" s="94"/>
      <c r="AH32" s="98">
        <f>'1.4_RAW_Data_Rebased_Volumes'!AH32</f>
        <v>0</v>
      </c>
      <c r="AI32" s="98">
        <f>'1.4_RAW_Data_Rebased_Volumes'!AI32</f>
        <v>0</v>
      </c>
      <c r="AJ32" s="98">
        <f>'1.4_RAW_Data_Rebased_Volumes'!AJ32</f>
        <v>0</v>
      </c>
      <c r="AK32" s="98">
        <f>'1.4_RAW_Data_Rebased_Volumes'!AK32</f>
        <v>0</v>
      </c>
      <c r="AL32" s="98">
        <f>'1.4_RAW_Data_Rebased_Volumes'!AL32</f>
        <v>0</v>
      </c>
      <c r="AM32" s="97">
        <f>'1.4_RAW_Data_Rebased_Volumes'!AM32</f>
        <v>0</v>
      </c>
      <c r="AN32" s="94"/>
      <c r="AO32" s="98">
        <f>'1.4_RAW_Data_Rebased_Volumes'!AO32</f>
        <v>0</v>
      </c>
      <c r="AP32" s="98">
        <f>'1.4_RAW_Data_Rebased_Volumes'!AP32</f>
        <v>0</v>
      </c>
      <c r="AQ32" s="98">
        <f>'1.4_RAW_Data_Rebased_Volumes'!AQ32</f>
        <v>0</v>
      </c>
      <c r="AR32" s="98">
        <f>'1.4_RAW_Data_Rebased_Volumes'!AR32</f>
        <v>0</v>
      </c>
      <c r="AS32" s="98">
        <f>'1.4_RAW_Data_Rebased_Volumes'!AS32</f>
        <v>0</v>
      </c>
      <c r="AT32" s="97">
        <f>'1.4_RAW_Data_Rebased_Volumes'!AT32</f>
        <v>0</v>
      </c>
      <c r="AU32" s="94"/>
      <c r="AV32" s="98">
        <f>'1.4_RAW_Data_Rebased_Volumes'!AV32</f>
        <v>0</v>
      </c>
      <c r="AW32" s="98">
        <f>'1.4_RAW_Data_Rebased_Volumes'!AW32</f>
        <v>0</v>
      </c>
      <c r="AX32" s="98">
        <f>'1.4_RAW_Data_Rebased_Volumes'!AX32</f>
        <v>0</v>
      </c>
      <c r="AY32" s="98">
        <f>'1.4_RAW_Data_Rebased_Volumes'!AY32</f>
        <v>0</v>
      </c>
      <c r="AZ32" s="98">
        <f>'1.4_RAW_Data_Rebased_Volumes'!AZ32</f>
        <v>0</v>
      </c>
      <c r="BA32" s="97">
        <f>'1.4_RAW_Data_Rebased_Volumes'!BA32</f>
        <v>0</v>
      </c>
      <c r="BB32" s="94"/>
    </row>
    <row r="33" spans="1:54" ht="14" thickBot="1" x14ac:dyDescent="0.35">
      <c r="A33" s="342"/>
      <c r="B33" s="171"/>
      <c r="C33" s="170"/>
      <c r="D33" s="96"/>
      <c r="E33" s="95" t="str">
        <f t="shared" si="0"/>
        <v>Very high</v>
      </c>
      <c r="F33" s="93">
        <f>'1.4_RAW_Data_Rebased_Volumes'!F33</f>
        <v>0</v>
      </c>
      <c r="G33" s="93">
        <f>'1.4_RAW_Data_Rebased_Volumes'!G33</f>
        <v>0</v>
      </c>
      <c r="H33" s="93">
        <f>'1.4_RAW_Data_Rebased_Volumes'!H33</f>
        <v>0</v>
      </c>
      <c r="I33" s="93">
        <f>'1.4_RAW_Data_Rebased_Volumes'!I33</f>
        <v>0</v>
      </c>
      <c r="J33" s="93">
        <f>'1.4_RAW_Data_Rebased_Volumes'!J33</f>
        <v>0</v>
      </c>
      <c r="K33" s="92">
        <f>'1.4_RAW_Data_Rebased_Volumes'!K33</f>
        <v>0</v>
      </c>
      <c r="M33" s="93">
        <f>'1.4_RAW_Data_Rebased_Volumes'!M33</f>
        <v>0</v>
      </c>
      <c r="N33" s="93">
        <f>'1.4_RAW_Data_Rebased_Volumes'!N33</f>
        <v>0</v>
      </c>
      <c r="O33" s="93">
        <f>'1.4_RAW_Data_Rebased_Volumes'!O33</f>
        <v>0</v>
      </c>
      <c r="P33" s="93">
        <f>'1.4_RAW_Data_Rebased_Volumes'!P33</f>
        <v>0</v>
      </c>
      <c r="Q33" s="93">
        <f>'1.4_RAW_Data_Rebased_Volumes'!Q33</f>
        <v>0</v>
      </c>
      <c r="R33" s="92">
        <f>'1.4_RAW_Data_Rebased_Volumes'!R33</f>
        <v>0</v>
      </c>
      <c r="T33" s="93">
        <f>'1.4_RAW_Data_Rebased_Volumes'!T33</f>
        <v>0</v>
      </c>
      <c r="U33" s="93">
        <f>'1.4_RAW_Data_Rebased_Volumes'!U33</f>
        <v>0</v>
      </c>
      <c r="V33" s="93">
        <f>'1.4_RAW_Data_Rebased_Volumes'!V33</f>
        <v>0</v>
      </c>
      <c r="W33" s="93">
        <f>'1.4_RAW_Data_Rebased_Volumes'!W33</f>
        <v>0</v>
      </c>
      <c r="X33" s="93">
        <f>'1.4_RAW_Data_Rebased_Volumes'!X33</f>
        <v>0</v>
      </c>
      <c r="Y33" s="92">
        <f>'1.4_RAW_Data_Rebased_Volumes'!Y33</f>
        <v>0</v>
      </c>
      <c r="AA33" s="93">
        <f>'1.4_RAW_Data_Rebased_Volumes'!AA33</f>
        <v>0</v>
      </c>
      <c r="AB33" s="93">
        <f>'1.4_RAW_Data_Rebased_Volumes'!AB33</f>
        <v>0</v>
      </c>
      <c r="AC33" s="93">
        <f>'1.4_RAW_Data_Rebased_Volumes'!AC33</f>
        <v>0</v>
      </c>
      <c r="AD33" s="93">
        <f>'1.4_RAW_Data_Rebased_Volumes'!AD33</f>
        <v>0</v>
      </c>
      <c r="AE33" s="93">
        <f>'1.4_RAW_Data_Rebased_Volumes'!AE33</f>
        <v>0</v>
      </c>
      <c r="AF33" s="92">
        <f>'1.4_RAW_Data_Rebased_Volumes'!AF33</f>
        <v>0</v>
      </c>
      <c r="AG33" s="94"/>
      <c r="AH33" s="93">
        <f>'1.4_RAW_Data_Rebased_Volumes'!AH33</f>
        <v>0</v>
      </c>
      <c r="AI33" s="93">
        <f>'1.4_RAW_Data_Rebased_Volumes'!AI33</f>
        <v>0</v>
      </c>
      <c r="AJ33" s="93">
        <f>'1.4_RAW_Data_Rebased_Volumes'!AJ33</f>
        <v>0</v>
      </c>
      <c r="AK33" s="93">
        <f>'1.4_RAW_Data_Rebased_Volumes'!AK33</f>
        <v>0</v>
      </c>
      <c r="AL33" s="93">
        <f>'1.4_RAW_Data_Rebased_Volumes'!AL33</f>
        <v>0</v>
      </c>
      <c r="AM33" s="92">
        <f>'1.4_RAW_Data_Rebased_Volumes'!AM33</f>
        <v>0</v>
      </c>
      <c r="AN33" s="94"/>
      <c r="AO33" s="93">
        <f>'1.4_RAW_Data_Rebased_Volumes'!AO33</f>
        <v>0</v>
      </c>
      <c r="AP33" s="93">
        <f>'1.4_RAW_Data_Rebased_Volumes'!AP33</f>
        <v>0</v>
      </c>
      <c r="AQ33" s="93">
        <f>'1.4_RAW_Data_Rebased_Volumes'!AQ33</f>
        <v>0</v>
      </c>
      <c r="AR33" s="93">
        <f>'1.4_RAW_Data_Rebased_Volumes'!AR33</f>
        <v>0</v>
      </c>
      <c r="AS33" s="93">
        <f>'1.4_RAW_Data_Rebased_Volumes'!AS33</f>
        <v>0</v>
      </c>
      <c r="AT33" s="92">
        <f>'1.4_RAW_Data_Rebased_Volumes'!AT33</f>
        <v>0</v>
      </c>
      <c r="AU33" s="94"/>
      <c r="AV33" s="93">
        <f>'1.4_RAW_Data_Rebased_Volumes'!AV33</f>
        <v>0</v>
      </c>
      <c r="AW33" s="93">
        <f>'1.4_RAW_Data_Rebased_Volumes'!AW33</f>
        <v>0</v>
      </c>
      <c r="AX33" s="93">
        <f>'1.4_RAW_Data_Rebased_Volumes'!AX33</f>
        <v>0</v>
      </c>
      <c r="AY33" s="93">
        <f>'1.4_RAW_Data_Rebased_Volumes'!AY33</f>
        <v>0</v>
      </c>
      <c r="AZ33" s="93">
        <f>'1.4_RAW_Data_Rebased_Volumes'!AZ33</f>
        <v>0</v>
      </c>
      <c r="BA33" s="92">
        <f>'1.4_RAW_Data_Rebased_Volumes'!BA33</f>
        <v>0</v>
      </c>
      <c r="BB33" s="94"/>
    </row>
    <row r="34" spans="1:54" ht="13.5" x14ac:dyDescent="0.3">
      <c r="A34" s="341" t="str">
        <f>A30</f>
        <v>400KV Network</v>
      </c>
      <c r="B34" s="169">
        <v>7</v>
      </c>
      <c r="C34" s="168" t="s">
        <v>48</v>
      </c>
      <c r="D34" s="103" t="s">
        <v>55</v>
      </c>
      <c r="E34" s="102" t="str">
        <f t="shared" si="0"/>
        <v>Low</v>
      </c>
      <c r="F34" s="101">
        <f>'1.4_RAW_Data_Rebased_Volumes'!F34</f>
        <v>544</v>
      </c>
      <c r="G34" s="101">
        <f>'1.4_RAW_Data_Rebased_Volumes'!G34</f>
        <v>156</v>
      </c>
      <c r="H34" s="101">
        <f>'1.4_RAW_Data_Rebased_Volumes'!H34</f>
        <v>241</v>
      </c>
      <c r="I34" s="101">
        <f>'1.4_RAW_Data_Rebased_Volumes'!I34</f>
        <v>62</v>
      </c>
      <c r="J34" s="101">
        <f>'1.4_RAW_Data_Rebased_Volumes'!J34</f>
        <v>85</v>
      </c>
      <c r="K34" s="100">
        <f>'1.4_RAW_Data_Rebased_Volumes'!K34</f>
        <v>0</v>
      </c>
      <c r="M34" s="101">
        <f>'1.4_RAW_Data_Rebased_Volumes'!M34</f>
        <v>544</v>
      </c>
      <c r="N34" s="101">
        <f>'1.4_RAW_Data_Rebased_Volumes'!N34</f>
        <v>112</v>
      </c>
      <c r="O34" s="101">
        <f>'1.4_RAW_Data_Rebased_Volumes'!O34</f>
        <v>59</v>
      </c>
      <c r="P34" s="101">
        <f>'1.4_RAW_Data_Rebased_Volumes'!P34</f>
        <v>207</v>
      </c>
      <c r="Q34" s="101">
        <f>'1.4_RAW_Data_Rebased_Volumes'!Q34</f>
        <v>73</v>
      </c>
      <c r="R34" s="100">
        <f>'1.4_RAW_Data_Rebased_Volumes'!R34</f>
        <v>93</v>
      </c>
      <c r="T34" s="101">
        <f>'1.4_RAW_Data_Rebased_Volumes'!T34</f>
        <v>544</v>
      </c>
      <c r="U34" s="101">
        <f>'1.4_RAW_Data_Rebased_Volumes'!U34</f>
        <v>112</v>
      </c>
      <c r="V34" s="101">
        <f>'1.4_RAW_Data_Rebased_Volumes'!V34</f>
        <v>57</v>
      </c>
      <c r="W34" s="101">
        <f>'1.4_RAW_Data_Rebased_Volumes'!W34</f>
        <v>207</v>
      </c>
      <c r="X34" s="101">
        <f>'1.4_RAW_Data_Rebased_Volumes'!X34</f>
        <v>73</v>
      </c>
      <c r="Y34" s="100">
        <f>'1.4_RAW_Data_Rebased_Volumes'!Y34</f>
        <v>95</v>
      </c>
      <c r="AA34" s="101">
        <f>'1.4_RAW_Data_Rebased_Volumes'!AA34</f>
        <v>2</v>
      </c>
      <c r="AB34" s="101">
        <f>'1.4_RAW_Data_Rebased_Volumes'!AB34</f>
        <v>0</v>
      </c>
      <c r="AC34" s="101">
        <f>'1.4_RAW_Data_Rebased_Volumes'!AC34</f>
        <v>2</v>
      </c>
      <c r="AD34" s="101">
        <f>'1.4_RAW_Data_Rebased_Volumes'!AD34</f>
        <v>0</v>
      </c>
      <c r="AE34" s="101">
        <f>'1.4_RAW_Data_Rebased_Volumes'!AE34</f>
        <v>0</v>
      </c>
      <c r="AF34" s="100">
        <f>'1.4_RAW_Data_Rebased_Volumes'!AF34</f>
        <v>-2</v>
      </c>
      <c r="AG34" s="94"/>
      <c r="AH34" s="101">
        <f>'1.4_RAW_Data_Rebased_Volumes'!AH34</f>
        <v>0</v>
      </c>
      <c r="AI34" s="101">
        <f>'1.4_RAW_Data_Rebased_Volumes'!AI34</f>
        <v>0</v>
      </c>
      <c r="AJ34" s="101">
        <f>'1.4_RAW_Data_Rebased_Volumes'!AJ34</f>
        <v>0</v>
      </c>
      <c r="AK34" s="101">
        <f>'1.4_RAW_Data_Rebased_Volumes'!AK34</f>
        <v>0</v>
      </c>
      <c r="AL34" s="101">
        <f>'1.4_RAW_Data_Rebased_Volumes'!AL34</f>
        <v>0</v>
      </c>
      <c r="AM34" s="100">
        <f>'1.4_RAW_Data_Rebased_Volumes'!AM34</f>
        <v>0</v>
      </c>
      <c r="AN34" s="94"/>
      <c r="AO34" s="101">
        <f>'1.4_RAW_Data_Rebased_Volumes'!AO34</f>
        <v>2</v>
      </c>
      <c r="AP34" s="101">
        <f>'1.4_RAW_Data_Rebased_Volumes'!AP34</f>
        <v>0</v>
      </c>
      <c r="AQ34" s="101">
        <f>'1.4_RAW_Data_Rebased_Volumes'!AQ34</f>
        <v>0</v>
      </c>
      <c r="AR34" s="101">
        <f>'1.4_RAW_Data_Rebased_Volumes'!AR34</f>
        <v>0</v>
      </c>
      <c r="AS34" s="101">
        <f>'1.4_RAW_Data_Rebased_Volumes'!AS34</f>
        <v>0</v>
      </c>
      <c r="AT34" s="100">
        <f>'1.4_RAW_Data_Rebased_Volumes'!AT34</f>
        <v>-2</v>
      </c>
      <c r="AU34" s="94"/>
      <c r="AV34" s="101">
        <f>'1.4_RAW_Data_Rebased_Volumes'!AV34</f>
        <v>0</v>
      </c>
      <c r="AW34" s="101">
        <f>'1.4_RAW_Data_Rebased_Volumes'!AW34</f>
        <v>0</v>
      </c>
      <c r="AX34" s="101">
        <f>'1.4_RAW_Data_Rebased_Volumes'!AX34</f>
        <v>0</v>
      </c>
      <c r="AY34" s="101">
        <f>'1.4_RAW_Data_Rebased_Volumes'!AY34</f>
        <v>0</v>
      </c>
      <c r="AZ34" s="101">
        <f>'1.4_RAW_Data_Rebased_Volumes'!AZ34</f>
        <v>0</v>
      </c>
      <c r="BA34" s="100">
        <f>'1.4_RAW_Data_Rebased_Volumes'!BA34</f>
        <v>0</v>
      </c>
      <c r="BB34" s="94"/>
    </row>
    <row r="35" spans="1:54" ht="13.5" x14ac:dyDescent="0.3">
      <c r="A35" s="342"/>
      <c r="B35" s="23"/>
      <c r="C35" s="133"/>
      <c r="D35" s="31"/>
      <c r="E35" s="99" t="str">
        <f t="shared" si="0"/>
        <v>Medium</v>
      </c>
      <c r="F35" s="98">
        <f>'1.4_RAW_Data_Rebased_Volumes'!F35</f>
        <v>836</v>
      </c>
      <c r="G35" s="98">
        <f>'1.4_RAW_Data_Rebased_Volumes'!G35</f>
        <v>384</v>
      </c>
      <c r="H35" s="98">
        <f>'1.4_RAW_Data_Rebased_Volumes'!H35</f>
        <v>151</v>
      </c>
      <c r="I35" s="98">
        <f>'1.4_RAW_Data_Rebased_Volumes'!I35</f>
        <v>70</v>
      </c>
      <c r="J35" s="98">
        <f>'1.4_RAW_Data_Rebased_Volumes'!J35</f>
        <v>231</v>
      </c>
      <c r="K35" s="97">
        <f>'1.4_RAW_Data_Rebased_Volumes'!K35</f>
        <v>0</v>
      </c>
      <c r="M35" s="98">
        <f>'1.4_RAW_Data_Rebased_Volumes'!M35</f>
        <v>836</v>
      </c>
      <c r="N35" s="98">
        <f>'1.4_RAW_Data_Rebased_Volumes'!N35</f>
        <v>338</v>
      </c>
      <c r="O35" s="98">
        <f>'1.4_RAW_Data_Rebased_Volumes'!O35</f>
        <v>35</v>
      </c>
      <c r="P35" s="98">
        <f>'1.4_RAW_Data_Rebased_Volumes'!P35</f>
        <v>119</v>
      </c>
      <c r="Q35" s="98">
        <f>'1.4_RAW_Data_Rebased_Volumes'!Q35</f>
        <v>23</v>
      </c>
      <c r="R35" s="97">
        <f>'1.4_RAW_Data_Rebased_Volumes'!R35</f>
        <v>321</v>
      </c>
      <c r="T35" s="98">
        <f>'1.4_RAW_Data_Rebased_Volumes'!T35</f>
        <v>836</v>
      </c>
      <c r="U35" s="98">
        <f>'1.4_RAW_Data_Rebased_Volumes'!U35</f>
        <v>338</v>
      </c>
      <c r="V35" s="98">
        <f>'1.4_RAW_Data_Rebased_Volumes'!V35</f>
        <v>33</v>
      </c>
      <c r="W35" s="98">
        <f>'1.4_RAW_Data_Rebased_Volumes'!W35</f>
        <v>119</v>
      </c>
      <c r="X35" s="98">
        <f>'1.4_RAW_Data_Rebased_Volumes'!X35</f>
        <v>23</v>
      </c>
      <c r="Y35" s="97">
        <f>'1.4_RAW_Data_Rebased_Volumes'!Y35</f>
        <v>323</v>
      </c>
      <c r="AA35" s="98">
        <f>'1.4_RAW_Data_Rebased_Volumes'!AA35</f>
        <v>2</v>
      </c>
      <c r="AB35" s="98">
        <f>'1.4_RAW_Data_Rebased_Volumes'!AB35</f>
        <v>0</v>
      </c>
      <c r="AC35" s="98">
        <f>'1.4_RAW_Data_Rebased_Volumes'!AC35</f>
        <v>2</v>
      </c>
      <c r="AD35" s="98">
        <f>'1.4_RAW_Data_Rebased_Volumes'!AD35</f>
        <v>0</v>
      </c>
      <c r="AE35" s="98">
        <f>'1.4_RAW_Data_Rebased_Volumes'!AE35</f>
        <v>0</v>
      </c>
      <c r="AF35" s="97">
        <f>'1.4_RAW_Data_Rebased_Volumes'!AF35</f>
        <v>-2</v>
      </c>
      <c r="AG35" s="94"/>
      <c r="AH35" s="98">
        <f>'1.4_RAW_Data_Rebased_Volumes'!AH35</f>
        <v>0</v>
      </c>
      <c r="AI35" s="98">
        <f>'1.4_RAW_Data_Rebased_Volumes'!AI35</f>
        <v>0</v>
      </c>
      <c r="AJ35" s="98">
        <f>'1.4_RAW_Data_Rebased_Volumes'!AJ35</f>
        <v>0</v>
      </c>
      <c r="AK35" s="98">
        <f>'1.4_RAW_Data_Rebased_Volumes'!AK35</f>
        <v>0</v>
      </c>
      <c r="AL35" s="98">
        <f>'1.4_RAW_Data_Rebased_Volumes'!AL35</f>
        <v>0</v>
      </c>
      <c r="AM35" s="97">
        <f>'1.4_RAW_Data_Rebased_Volumes'!AM35</f>
        <v>0</v>
      </c>
      <c r="AN35" s="94"/>
      <c r="AO35" s="98">
        <f>'1.4_RAW_Data_Rebased_Volumes'!AO35</f>
        <v>2</v>
      </c>
      <c r="AP35" s="98">
        <f>'1.4_RAW_Data_Rebased_Volumes'!AP35</f>
        <v>0</v>
      </c>
      <c r="AQ35" s="98">
        <f>'1.4_RAW_Data_Rebased_Volumes'!AQ35</f>
        <v>0</v>
      </c>
      <c r="AR35" s="98">
        <f>'1.4_RAW_Data_Rebased_Volumes'!AR35</f>
        <v>0</v>
      </c>
      <c r="AS35" s="98">
        <f>'1.4_RAW_Data_Rebased_Volumes'!AS35</f>
        <v>0</v>
      </c>
      <c r="AT35" s="97">
        <f>'1.4_RAW_Data_Rebased_Volumes'!AT35</f>
        <v>-2</v>
      </c>
      <c r="AU35" s="94"/>
      <c r="AV35" s="98">
        <f>'1.4_RAW_Data_Rebased_Volumes'!AV35</f>
        <v>0</v>
      </c>
      <c r="AW35" s="98">
        <f>'1.4_RAW_Data_Rebased_Volumes'!AW35</f>
        <v>0</v>
      </c>
      <c r="AX35" s="98">
        <f>'1.4_RAW_Data_Rebased_Volumes'!AX35</f>
        <v>0</v>
      </c>
      <c r="AY35" s="98">
        <f>'1.4_RAW_Data_Rebased_Volumes'!AY35</f>
        <v>0</v>
      </c>
      <c r="AZ35" s="98">
        <f>'1.4_RAW_Data_Rebased_Volumes'!AZ35</f>
        <v>0</v>
      </c>
      <c r="BA35" s="97">
        <f>'1.4_RAW_Data_Rebased_Volumes'!BA35</f>
        <v>0</v>
      </c>
      <c r="BB35" s="94"/>
    </row>
    <row r="36" spans="1:54" ht="13.5" x14ac:dyDescent="0.3">
      <c r="A36" s="342"/>
      <c r="B36" s="23"/>
      <c r="C36" s="133"/>
      <c r="D36" s="31"/>
      <c r="E36" s="99" t="str">
        <f t="shared" si="0"/>
        <v>High</v>
      </c>
      <c r="F36" s="98">
        <f>'1.4_RAW_Data_Rebased_Volumes'!F36</f>
        <v>240</v>
      </c>
      <c r="G36" s="98">
        <f>'1.4_RAW_Data_Rebased_Volumes'!G36</f>
        <v>22</v>
      </c>
      <c r="H36" s="98">
        <f>'1.4_RAW_Data_Rebased_Volumes'!H36</f>
        <v>1</v>
      </c>
      <c r="I36" s="98">
        <f>'1.4_RAW_Data_Rebased_Volumes'!I36</f>
        <v>217</v>
      </c>
      <c r="J36" s="98">
        <f>'1.4_RAW_Data_Rebased_Volumes'!J36</f>
        <v>0</v>
      </c>
      <c r="K36" s="97">
        <f>'1.4_RAW_Data_Rebased_Volumes'!K36</f>
        <v>0</v>
      </c>
      <c r="M36" s="98">
        <f>'1.4_RAW_Data_Rebased_Volumes'!M36</f>
        <v>240</v>
      </c>
      <c r="N36" s="98">
        <f>'1.4_RAW_Data_Rebased_Volumes'!N36</f>
        <v>21</v>
      </c>
      <c r="O36" s="98">
        <f>'1.4_RAW_Data_Rebased_Volumes'!O36</f>
        <v>218</v>
      </c>
      <c r="P36" s="98">
        <f>'1.4_RAW_Data_Rebased_Volumes'!P36</f>
        <v>1</v>
      </c>
      <c r="Q36" s="98">
        <f>'1.4_RAW_Data_Rebased_Volumes'!Q36</f>
        <v>0</v>
      </c>
      <c r="R36" s="97">
        <f>'1.4_RAW_Data_Rebased_Volumes'!R36</f>
        <v>0</v>
      </c>
      <c r="T36" s="98">
        <f>'1.4_RAW_Data_Rebased_Volumes'!T36</f>
        <v>240</v>
      </c>
      <c r="U36" s="98">
        <f>'1.4_RAW_Data_Rebased_Volumes'!U36</f>
        <v>21</v>
      </c>
      <c r="V36" s="98">
        <f>'1.4_RAW_Data_Rebased_Volumes'!V36</f>
        <v>1</v>
      </c>
      <c r="W36" s="98">
        <f>'1.4_RAW_Data_Rebased_Volumes'!W36</f>
        <v>1</v>
      </c>
      <c r="X36" s="98">
        <f>'1.4_RAW_Data_Rebased_Volumes'!X36</f>
        <v>0</v>
      </c>
      <c r="Y36" s="97">
        <f>'1.4_RAW_Data_Rebased_Volumes'!Y36</f>
        <v>217</v>
      </c>
      <c r="AA36" s="98">
        <f>'1.4_RAW_Data_Rebased_Volumes'!AA36</f>
        <v>217</v>
      </c>
      <c r="AB36" s="98">
        <f>'1.4_RAW_Data_Rebased_Volumes'!AB36</f>
        <v>0</v>
      </c>
      <c r="AC36" s="98">
        <f>'1.4_RAW_Data_Rebased_Volumes'!AC36</f>
        <v>217</v>
      </c>
      <c r="AD36" s="98">
        <f>'1.4_RAW_Data_Rebased_Volumes'!AD36</f>
        <v>0</v>
      </c>
      <c r="AE36" s="98">
        <f>'1.4_RAW_Data_Rebased_Volumes'!AE36</f>
        <v>0</v>
      </c>
      <c r="AF36" s="97">
        <f>'1.4_RAW_Data_Rebased_Volumes'!AF36</f>
        <v>-217</v>
      </c>
      <c r="AG36" s="94"/>
      <c r="AH36" s="98">
        <f>'1.4_RAW_Data_Rebased_Volumes'!AH36</f>
        <v>0</v>
      </c>
      <c r="AI36" s="98">
        <f>'1.4_RAW_Data_Rebased_Volumes'!AI36</f>
        <v>0</v>
      </c>
      <c r="AJ36" s="98">
        <f>'1.4_RAW_Data_Rebased_Volumes'!AJ36</f>
        <v>0</v>
      </c>
      <c r="AK36" s="98">
        <f>'1.4_RAW_Data_Rebased_Volumes'!AK36</f>
        <v>0</v>
      </c>
      <c r="AL36" s="98">
        <f>'1.4_RAW_Data_Rebased_Volumes'!AL36</f>
        <v>0</v>
      </c>
      <c r="AM36" s="97">
        <f>'1.4_RAW_Data_Rebased_Volumes'!AM36</f>
        <v>0</v>
      </c>
      <c r="AN36" s="94"/>
      <c r="AO36" s="98">
        <f>'1.4_RAW_Data_Rebased_Volumes'!AO36</f>
        <v>217</v>
      </c>
      <c r="AP36" s="98">
        <f>'1.4_RAW_Data_Rebased_Volumes'!AP36</f>
        <v>0</v>
      </c>
      <c r="AQ36" s="98">
        <f>'1.4_RAW_Data_Rebased_Volumes'!AQ36</f>
        <v>0</v>
      </c>
      <c r="AR36" s="98">
        <f>'1.4_RAW_Data_Rebased_Volumes'!AR36</f>
        <v>0</v>
      </c>
      <c r="AS36" s="98">
        <f>'1.4_RAW_Data_Rebased_Volumes'!AS36</f>
        <v>0</v>
      </c>
      <c r="AT36" s="97">
        <f>'1.4_RAW_Data_Rebased_Volumes'!AT36</f>
        <v>-217</v>
      </c>
      <c r="AU36" s="94"/>
      <c r="AV36" s="98">
        <f>'1.4_RAW_Data_Rebased_Volumes'!AV36</f>
        <v>0</v>
      </c>
      <c r="AW36" s="98">
        <f>'1.4_RAW_Data_Rebased_Volumes'!AW36</f>
        <v>0</v>
      </c>
      <c r="AX36" s="98">
        <f>'1.4_RAW_Data_Rebased_Volumes'!AX36</f>
        <v>0</v>
      </c>
      <c r="AY36" s="98">
        <f>'1.4_RAW_Data_Rebased_Volumes'!AY36</f>
        <v>0</v>
      </c>
      <c r="AZ36" s="98">
        <f>'1.4_RAW_Data_Rebased_Volumes'!AZ36</f>
        <v>0</v>
      </c>
      <c r="BA36" s="97">
        <f>'1.4_RAW_Data_Rebased_Volumes'!BA36</f>
        <v>0</v>
      </c>
      <c r="BB36" s="94"/>
    </row>
    <row r="37" spans="1:54" ht="14" thickBot="1" x14ac:dyDescent="0.35">
      <c r="A37" s="343"/>
      <c r="B37" s="171"/>
      <c r="C37" s="170"/>
      <c r="D37" s="96"/>
      <c r="E37" s="95" t="str">
        <f t="shared" si="0"/>
        <v>Very high</v>
      </c>
      <c r="F37" s="93">
        <f>'1.4_RAW_Data_Rebased_Volumes'!F37</f>
        <v>108</v>
      </c>
      <c r="G37" s="93">
        <f>'1.4_RAW_Data_Rebased_Volumes'!G37</f>
        <v>24</v>
      </c>
      <c r="H37" s="93">
        <f>'1.4_RAW_Data_Rebased_Volumes'!H37</f>
        <v>84</v>
      </c>
      <c r="I37" s="93">
        <f>'1.4_RAW_Data_Rebased_Volumes'!I37</f>
        <v>0</v>
      </c>
      <c r="J37" s="93">
        <f>'1.4_RAW_Data_Rebased_Volumes'!J37</f>
        <v>0</v>
      </c>
      <c r="K37" s="92">
        <f>'1.4_RAW_Data_Rebased_Volumes'!K37</f>
        <v>0</v>
      </c>
      <c r="M37" s="93">
        <f>'1.4_RAW_Data_Rebased_Volumes'!M37</f>
        <v>108</v>
      </c>
      <c r="N37" s="93">
        <f>'1.4_RAW_Data_Rebased_Volumes'!N37</f>
        <v>0</v>
      </c>
      <c r="O37" s="93">
        <f>'1.4_RAW_Data_Rebased_Volumes'!O37</f>
        <v>0</v>
      </c>
      <c r="P37" s="93">
        <f>'1.4_RAW_Data_Rebased_Volumes'!P37</f>
        <v>108</v>
      </c>
      <c r="Q37" s="93">
        <f>'1.4_RAW_Data_Rebased_Volumes'!Q37</f>
        <v>0</v>
      </c>
      <c r="R37" s="92">
        <f>'1.4_RAW_Data_Rebased_Volumes'!R37</f>
        <v>0</v>
      </c>
      <c r="T37" s="93">
        <f>'1.4_RAW_Data_Rebased_Volumes'!T37</f>
        <v>108</v>
      </c>
      <c r="U37" s="93">
        <f>'1.4_RAW_Data_Rebased_Volumes'!U37</f>
        <v>0</v>
      </c>
      <c r="V37" s="93">
        <f>'1.4_RAW_Data_Rebased_Volumes'!V37</f>
        <v>0</v>
      </c>
      <c r="W37" s="93">
        <f>'1.4_RAW_Data_Rebased_Volumes'!W37</f>
        <v>108</v>
      </c>
      <c r="X37" s="93">
        <f>'1.4_RAW_Data_Rebased_Volumes'!X37</f>
        <v>0</v>
      </c>
      <c r="Y37" s="92">
        <f>'1.4_RAW_Data_Rebased_Volumes'!Y37</f>
        <v>0</v>
      </c>
      <c r="AA37" s="93">
        <f>'1.4_RAW_Data_Rebased_Volumes'!AA37</f>
        <v>0</v>
      </c>
      <c r="AB37" s="93">
        <f>'1.4_RAW_Data_Rebased_Volumes'!AB37</f>
        <v>0</v>
      </c>
      <c r="AC37" s="93">
        <f>'1.4_RAW_Data_Rebased_Volumes'!AC37</f>
        <v>0</v>
      </c>
      <c r="AD37" s="93">
        <f>'1.4_RAW_Data_Rebased_Volumes'!AD37</f>
        <v>0</v>
      </c>
      <c r="AE37" s="93">
        <f>'1.4_RAW_Data_Rebased_Volumes'!AE37</f>
        <v>0</v>
      </c>
      <c r="AF37" s="92">
        <f>'1.4_RAW_Data_Rebased_Volumes'!AF37</f>
        <v>0</v>
      </c>
      <c r="AG37" s="94"/>
      <c r="AH37" s="93">
        <f>'1.4_RAW_Data_Rebased_Volumes'!AH37</f>
        <v>0</v>
      </c>
      <c r="AI37" s="93">
        <f>'1.4_RAW_Data_Rebased_Volumes'!AI37</f>
        <v>0</v>
      </c>
      <c r="AJ37" s="93">
        <f>'1.4_RAW_Data_Rebased_Volumes'!AJ37</f>
        <v>0</v>
      </c>
      <c r="AK37" s="93">
        <f>'1.4_RAW_Data_Rebased_Volumes'!AK37</f>
        <v>0</v>
      </c>
      <c r="AL37" s="93">
        <f>'1.4_RAW_Data_Rebased_Volumes'!AL37</f>
        <v>0</v>
      </c>
      <c r="AM37" s="92">
        <f>'1.4_RAW_Data_Rebased_Volumes'!AM37</f>
        <v>0</v>
      </c>
      <c r="AN37" s="94"/>
      <c r="AO37" s="93">
        <f>'1.4_RAW_Data_Rebased_Volumes'!AO37</f>
        <v>0</v>
      </c>
      <c r="AP37" s="93">
        <f>'1.4_RAW_Data_Rebased_Volumes'!AP37</f>
        <v>0</v>
      </c>
      <c r="AQ37" s="93">
        <f>'1.4_RAW_Data_Rebased_Volumes'!AQ37</f>
        <v>0</v>
      </c>
      <c r="AR37" s="93">
        <f>'1.4_RAW_Data_Rebased_Volumes'!AR37</f>
        <v>0</v>
      </c>
      <c r="AS37" s="93">
        <f>'1.4_RAW_Data_Rebased_Volumes'!AS37</f>
        <v>0</v>
      </c>
      <c r="AT37" s="92">
        <f>'1.4_RAW_Data_Rebased_Volumes'!AT37</f>
        <v>0</v>
      </c>
      <c r="AU37" s="94"/>
      <c r="AV37" s="93">
        <f>'1.4_RAW_Data_Rebased_Volumes'!AV37</f>
        <v>0</v>
      </c>
      <c r="AW37" s="93">
        <f>'1.4_RAW_Data_Rebased_Volumes'!AW37</f>
        <v>0</v>
      </c>
      <c r="AX37" s="93">
        <f>'1.4_RAW_Data_Rebased_Volumes'!AX37</f>
        <v>0</v>
      </c>
      <c r="AY37" s="93">
        <f>'1.4_RAW_Data_Rebased_Volumes'!AY37</f>
        <v>0</v>
      </c>
      <c r="AZ37" s="93">
        <f>'1.4_RAW_Data_Rebased_Volumes'!AZ37</f>
        <v>0</v>
      </c>
      <c r="BA37" s="92">
        <f>'1.4_RAW_Data_Rebased_Volumes'!BA37</f>
        <v>0</v>
      </c>
      <c r="BB37" s="94"/>
    </row>
    <row r="38" spans="1:54" ht="13.5" x14ac:dyDescent="0.3">
      <c r="A38" s="344" t="s">
        <v>38</v>
      </c>
      <c r="B38" s="169">
        <v>1</v>
      </c>
      <c r="C38" s="168" t="s">
        <v>42</v>
      </c>
      <c r="D38" s="103" t="s">
        <v>55</v>
      </c>
      <c r="E38" s="102" t="str">
        <f t="shared" si="0"/>
        <v>Low</v>
      </c>
      <c r="F38" s="101">
        <f>'1.4_RAW_Data_Rebased_Volumes'!F38</f>
        <v>65</v>
      </c>
      <c r="G38" s="101">
        <f>'1.4_RAW_Data_Rebased_Volumes'!G38</f>
        <v>33</v>
      </c>
      <c r="H38" s="101">
        <f>'1.4_RAW_Data_Rebased_Volumes'!H38</f>
        <v>2</v>
      </c>
      <c r="I38" s="101">
        <f>'1.4_RAW_Data_Rebased_Volumes'!I38</f>
        <v>3</v>
      </c>
      <c r="J38" s="101">
        <f>'1.4_RAW_Data_Rebased_Volumes'!J38</f>
        <v>17</v>
      </c>
      <c r="K38" s="100">
        <f>'1.4_RAW_Data_Rebased_Volumes'!K38</f>
        <v>10</v>
      </c>
      <c r="M38" s="101">
        <f>'1.4_RAW_Data_Rebased_Volumes'!M38</f>
        <v>76</v>
      </c>
      <c r="N38" s="101">
        <f>'1.4_RAW_Data_Rebased_Volumes'!N38</f>
        <v>59</v>
      </c>
      <c r="O38" s="101">
        <f>'1.4_RAW_Data_Rebased_Volumes'!O38</f>
        <v>0</v>
      </c>
      <c r="P38" s="101">
        <f>'1.4_RAW_Data_Rebased_Volumes'!P38</f>
        <v>1</v>
      </c>
      <c r="Q38" s="101">
        <f>'1.4_RAW_Data_Rebased_Volumes'!Q38</f>
        <v>1</v>
      </c>
      <c r="R38" s="100">
        <f>'1.4_RAW_Data_Rebased_Volumes'!R38</f>
        <v>15</v>
      </c>
      <c r="T38" s="101">
        <f>'1.4_RAW_Data_Rebased_Volumes'!T38</f>
        <v>65</v>
      </c>
      <c r="U38" s="101">
        <f>'1.4_RAW_Data_Rebased_Volumes'!U38</f>
        <v>33</v>
      </c>
      <c r="V38" s="101">
        <f>'1.4_RAW_Data_Rebased_Volumes'!V38</f>
        <v>0</v>
      </c>
      <c r="W38" s="101">
        <f>'1.4_RAW_Data_Rebased_Volumes'!W38</f>
        <v>1</v>
      </c>
      <c r="X38" s="101">
        <f>'1.4_RAW_Data_Rebased_Volumes'!X38</f>
        <v>1</v>
      </c>
      <c r="Y38" s="100">
        <f>'1.4_RAW_Data_Rebased_Volumes'!Y38</f>
        <v>30</v>
      </c>
      <c r="AA38" s="101">
        <f>'1.4_RAW_Data_Rebased_Volumes'!AA38</f>
        <v>20.5</v>
      </c>
      <c r="AB38" s="101">
        <f>'1.4_RAW_Data_Rebased_Volumes'!AB38</f>
        <v>26</v>
      </c>
      <c r="AC38" s="101">
        <f>'1.4_RAW_Data_Rebased_Volumes'!AC38</f>
        <v>0</v>
      </c>
      <c r="AD38" s="101">
        <f>'1.4_RAW_Data_Rebased_Volumes'!AD38</f>
        <v>0</v>
      </c>
      <c r="AE38" s="101">
        <f>'1.4_RAW_Data_Rebased_Volumes'!AE38</f>
        <v>0</v>
      </c>
      <c r="AF38" s="100">
        <f>'1.4_RAW_Data_Rebased_Volumes'!AF38</f>
        <v>-15</v>
      </c>
      <c r="AG38" s="94"/>
      <c r="AH38" s="101">
        <f>'1.4_RAW_Data_Rebased_Volumes'!AH38</f>
        <v>41</v>
      </c>
      <c r="AI38" s="101">
        <f>'1.4_RAW_Data_Rebased_Volumes'!AI38</f>
        <v>26</v>
      </c>
      <c r="AJ38" s="101">
        <f>'1.4_RAW_Data_Rebased_Volumes'!AJ38</f>
        <v>0</v>
      </c>
      <c r="AK38" s="101">
        <f>'1.4_RAW_Data_Rebased_Volumes'!AK38</f>
        <v>0</v>
      </c>
      <c r="AL38" s="101">
        <f>'1.4_RAW_Data_Rebased_Volumes'!AL38</f>
        <v>0</v>
      </c>
      <c r="AM38" s="100">
        <f>'1.4_RAW_Data_Rebased_Volumes'!AM38</f>
        <v>-15</v>
      </c>
      <c r="AN38" s="94"/>
      <c r="AO38" s="101">
        <f>'1.4_RAW_Data_Rebased_Volumes'!AO38</f>
        <v>0</v>
      </c>
      <c r="AP38" s="101">
        <f>'1.4_RAW_Data_Rebased_Volumes'!AP38</f>
        <v>0</v>
      </c>
      <c r="AQ38" s="101">
        <f>'1.4_RAW_Data_Rebased_Volumes'!AQ38</f>
        <v>0</v>
      </c>
      <c r="AR38" s="101">
        <f>'1.4_RAW_Data_Rebased_Volumes'!AR38</f>
        <v>0</v>
      </c>
      <c r="AS38" s="101">
        <f>'1.4_RAW_Data_Rebased_Volumes'!AS38</f>
        <v>0</v>
      </c>
      <c r="AT38" s="100">
        <f>'1.4_RAW_Data_Rebased_Volumes'!AT38</f>
        <v>0</v>
      </c>
      <c r="AU38" s="94"/>
      <c r="AV38" s="101">
        <f>'1.4_RAW_Data_Rebased_Volumes'!AV38</f>
        <v>0</v>
      </c>
      <c r="AW38" s="101">
        <f>'1.4_RAW_Data_Rebased_Volumes'!AW38</f>
        <v>0</v>
      </c>
      <c r="AX38" s="101">
        <f>'1.4_RAW_Data_Rebased_Volumes'!AX38</f>
        <v>0</v>
      </c>
      <c r="AY38" s="101">
        <f>'1.4_RAW_Data_Rebased_Volumes'!AY38</f>
        <v>0</v>
      </c>
      <c r="AZ38" s="101">
        <f>'1.4_RAW_Data_Rebased_Volumes'!AZ38</f>
        <v>0</v>
      </c>
      <c r="BA38" s="100">
        <f>'1.4_RAW_Data_Rebased_Volumes'!BA38</f>
        <v>0</v>
      </c>
      <c r="BB38" s="94"/>
    </row>
    <row r="39" spans="1:54" ht="13.5" x14ac:dyDescent="0.3">
      <c r="A39" s="345"/>
      <c r="B39" s="23"/>
      <c r="C39" s="133"/>
      <c r="D39" s="31"/>
      <c r="E39" s="99" t="str">
        <f t="shared" si="0"/>
        <v>Medium</v>
      </c>
      <c r="F39" s="98">
        <f>'1.4_RAW_Data_Rebased_Volumes'!F39</f>
        <v>41</v>
      </c>
      <c r="G39" s="98">
        <f>'1.4_RAW_Data_Rebased_Volumes'!G39</f>
        <v>14</v>
      </c>
      <c r="H39" s="98">
        <f>'1.4_RAW_Data_Rebased_Volumes'!H39</f>
        <v>0</v>
      </c>
      <c r="I39" s="98">
        <f>'1.4_RAW_Data_Rebased_Volumes'!I39</f>
        <v>10</v>
      </c>
      <c r="J39" s="98">
        <f>'1.4_RAW_Data_Rebased_Volumes'!J39</f>
        <v>9</v>
      </c>
      <c r="K39" s="97">
        <f>'1.4_RAW_Data_Rebased_Volumes'!K39</f>
        <v>8</v>
      </c>
      <c r="M39" s="98">
        <f>'1.4_RAW_Data_Rebased_Volumes'!M39</f>
        <v>37</v>
      </c>
      <c r="N39" s="98">
        <f>'1.4_RAW_Data_Rebased_Volumes'!N39</f>
        <v>22</v>
      </c>
      <c r="O39" s="98">
        <f>'1.4_RAW_Data_Rebased_Volumes'!O39</f>
        <v>0</v>
      </c>
      <c r="P39" s="98">
        <f>'1.4_RAW_Data_Rebased_Volumes'!P39</f>
        <v>0</v>
      </c>
      <c r="Q39" s="98">
        <f>'1.4_RAW_Data_Rebased_Volumes'!Q39</f>
        <v>0</v>
      </c>
      <c r="R39" s="97">
        <f>'1.4_RAW_Data_Rebased_Volumes'!R39</f>
        <v>15</v>
      </c>
      <c r="T39" s="98">
        <f>'1.4_RAW_Data_Rebased_Volumes'!T39</f>
        <v>41</v>
      </c>
      <c r="U39" s="98">
        <f>'1.4_RAW_Data_Rebased_Volumes'!U39</f>
        <v>14</v>
      </c>
      <c r="V39" s="98">
        <f>'1.4_RAW_Data_Rebased_Volumes'!V39</f>
        <v>0</v>
      </c>
      <c r="W39" s="98">
        <f>'1.4_RAW_Data_Rebased_Volumes'!W39</f>
        <v>0</v>
      </c>
      <c r="X39" s="98">
        <f>'1.4_RAW_Data_Rebased_Volumes'!X39</f>
        <v>0</v>
      </c>
      <c r="Y39" s="97">
        <f>'1.4_RAW_Data_Rebased_Volumes'!Y39</f>
        <v>27</v>
      </c>
      <c r="AA39" s="98">
        <f>'1.4_RAW_Data_Rebased_Volumes'!AA39</f>
        <v>11</v>
      </c>
      <c r="AB39" s="98">
        <f>'1.4_RAW_Data_Rebased_Volumes'!AB39</f>
        <v>8</v>
      </c>
      <c r="AC39" s="98">
        <f>'1.4_RAW_Data_Rebased_Volumes'!AC39</f>
        <v>0</v>
      </c>
      <c r="AD39" s="98">
        <f>'1.4_RAW_Data_Rebased_Volumes'!AD39</f>
        <v>0</v>
      </c>
      <c r="AE39" s="98">
        <f>'1.4_RAW_Data_Rebased_Volumes'!AE39</f>
        <v>0</v>
      </c>
      <c r="AF39" s="97">
        <f>'1.4_RAW_Data_Rebased_Volumes'!AF39</f>
        <v>-12</v>
      </c>
      <c r="AG39" s="94"/>
      <c r="AH39" s="98">
        <f>'1.4_RAW_Data_Rebased_Volumes'!AH39</f>
        <v>22</v>
      </c>
      <c r="AI39" s="98">
        <f>'1.4_RAW_Data_Rebased_Volumes'!AI39</f>
        <v>8</v>
      </c>
      <c r="AJ39" s="98">
        <f>'1.4_RAW_Data_Rebased_Volumes'!AJ39</f>
        <v>0</v>
      </c>
      <c r="AK39" s="98">
        <f>'1.4_RAW_Data_Rebased_Volumes'!AK39</f>
        <v>0</v>
      </c>
      <c r="AL39" s="98">
        <f>'1.4_RAW_Data_Rebased_Volumes'!AL39</f>
        <v>0</v>
      </c>
      <c r="AM39" s="97">
        <f>'1.4_RAW_Data_Rebased_Volumes'!AM39</f>
        <v>-12</v>
      </c>
      <c r="AN39" s="94"/>
      <c r="AO39" s="98">
        <f>'1.4_RAW_Data_Rebased_Volumes'!AO39</f>
        <v>0</v>
      </c>
      <c r="AP39" s="98">
        <f>'1.4_RAW_Data_Rebased_Volumes'!AP39</f>
        <v>0</v>
      </c>
      <c r="AQ39" s="98">
        <f>'1.4_RAW_Data_Rebased_Volumes'!AQ39</f>
        <v>0</v>
      </c>
      <c r="AR39" s="98">
        <f>'1.4_RAW_Data_Rebased_Volumes'!AR39</f>
        <v>0</v>
      </c>
      <c r="AS39" s="98">
        <f>'1.4_RAW_Data_Rebased_Volumes'!AS39</f>
        <v>0</v>
      </c>
      <c r="AT39" s="97">
        <f>'1.4_RAW_Data_Rebased_Volumes'!AT39</f>
        <v>0</v>
      </c>
      <c r="AU39" s="94"/>
      <c r="AV39" s="98">
        <f>'1.4_RAW_Data_Rebased_Volumes'!AV39</f>
        <v>0</v>
      </c>
      <c r="AW39" s="98">
        <f>'1.4_RAW_Data_Rebased_Volumes'!AW39</f>
        <v>0</v>
      </c>
      <c r="AX39" s="98">
        <f>'1.4_RAW_Data_Rebased_Volumes'!AX39</f>
        <v>0</v>
      </c>
      <c r="AY39" s="98">
        <f>'1.4_RAW_Data_Rebased_Volumes'!AY39</f>
        <v>0</v>
      </c>
      <c r="AZ39" s="98">
        <f>'1.4_RAW_Data_Rebased_Volumes'!AZ39</f>
        <v>0</v>
      </c>
      <c r="BA39" s="97">
        <f>'1.4_RAW_Data_Rebased_Volumes'!BA39</f>
        <v>0</v>
      </c>
      <c r="BB39" s="94"/>
    </row>
    <row r="40" spans="1:54" ht="13.5" x14ac:dyDescent="0.3">
      <c r="A40" s="345"/>
      <c r="B40" s="23"/>
      <c r="C40" s="133"/>
      <c r="D40" s="31"/>
      <c r="E40" s="99" t="str">
        <f t="shared" si="0"/>
        <v>High</v>
      </c>
      <c r="F40" s="98">
        <f>'1.4_RAW_Data_Rebased_Volumes'!F40</f>
        <v>30</v>
      </c>
      <c r="G40" s="98">
        <f>'1.4_RAW_Data_Rebased_Volumes'!G40</f>
        <v>11</v>
      </c>
      <c r="H40" s="98">
        <f>'1.4_RAW_Data_Rebased_Volumes'!H40</f>
        <v>4</v>
      </c>
      <c r="I40" s="98">
        <f>'1.4_RAW_Data_Rebased_Volumes'!I40</f>
        <v>2</v>
      </c>
      <c r="J40" s="98">
        <f>'1.4_RAW_Data_Rebased_Volumes'!J40</f>
        <v>5</v>
      </c>
      <c r="K40" s="97">
        <f>'1.4_RAW_Data_Rebased_Volumes'!K40</f>
        <v>8</v>
      </c>
      <c r="M40" s="98">
        <f>'1.4_RAW_Data_Rebased_Volumes'!M40</f>
        <v>28</v>
      </c>
      <c r="N40" s="98">
        <f>'1.4_RAW_Data_Rebased_Volumes'!N40</f>
        <v>13</v>
      </c>
      <c r="O40" s="98">
        <f>'1.4_RAW_Data_Rebased_Volumes'!O40</f>
        <v>0</v>
      </c>
      <c r="P40" s="98">
        <f>'1.4_RAW_Data_Rebased_Volumes'!P40</f>
        <v>3</v>
      </c>
      <c r="Q40" s="98">
        <f>'1.4_RAW_Data_Rebased_Volumes'!Q40</f>
        <v>1</v>
      </c>
      <c r="R40" s="97">
        <f>'1.4_RAW_Data_Rebased_Volumes'!R40</f>
        <v>11</v>
      </c>
      <c r="T40" s="98">
        <f>'1.4_RAW_Data_Rebased_Volumes'!T40</f>
        <v>30</v>
      </c>
      <c r="U40" s="98">
        <f>'1.4_RAW_Data_Rebased_Volumes'!U40</f>
        <v>11</v>
      </c>
      <c r="V40" s="98">
        <f>'1.4_RAW_Data_Rebased_Volumes'!V40</f>
        <v>0</v>
      </c>
      <c r="W40" s="98">
        <f>'1.4_RAW_Data_Rebased_Volumes'!W40</f>
        <v>3</v>
      </c>
      <c r="X40" s="98">
        <f>'1.4_RAW_Data_Rebased_Volumes'!X40</f>
        <v>1</v>
      </c>
      <c r="Y40" s="97">
        <f>'1.4_RAW_Data_Rebased_Volumes'!Y40</f>
        <v>15</v>
      </c>
      <c r="AA40" s="98">
        <f>'1.4_RAW_Data_Rebased_Volumes'!AA40</f>
        <v>3</v>
      </c>
      <c r="AB40" s="98">
        <f>'1.4_RAW_Data_Rebased_Volumes'!AB40</f>
        <v>2</v>
      </c>
      <c r="AC40" s="98">
        <f>'1.4_RAW_Data_Rebased_Volumes'!AC40</f>
        <v>0</v>
      </c>
      <c r="AD40" s="98">
        <f>'1.4_RAW_Data_Rebased_Volumes'!AD40</f>
        <v>0</v>
      </c>
      <c r="AE40" s="98">
        <f>'1.4_RAW_Data_Rebased_Volumes'!AE40</f>
        <v>0</v>
      </c>
      <c r="AF40" s="97">
        <f>'1.4_RAW_Data_Rebased_Volumes'!AF40</f>
        <v>-4</v>
      </c>
      <c r="AG40" s="94"/>
      <c r="AH40" s="98">
        <f>'1.4_RAW_Data_Rebased_Volumes'!AH40</f>
        <v>6</v>
      </c>
      <c r="AI40" s="98">
        <f>'1.4_RAW_Data_Rebased_Volumes'!AI40</f>
        <v>2</v>
      </c>
      <c r="AJ40" s="98">
        <f>'1.4_RAW_Data_Rebased_Volumes'!AJ40</f>
        <v>0</v>
      </c>
      <c r="AK40" s="98">
        <f>'1.4_RAW_Data_Rebased_Volumes'!AK40</f>
        <v>0</v>
      </c>
      <c r="AL40" s="98">
        <f>'1.4_RAW_Data_Rebased_Volumes'!AL40</f>
        <v>0</v>
      </c>
      <c r="AM40" s="97">
        <f>'1.4_RAW_Data_Rebased_Volumes'!AM40</f>
        <v>-4</v>
      </c>
      <c r="AN40" s="94"/>
      <c r="AO40" s="98">
        <f>'1.4_RAW_Data_Rebased_Volumes'!AO40</f>
        <v>0</v>
      </c>
      <c r="AP40" s="98">
        <f>'1.4_RAW_Data_Rebased_Volumes'!AP40</f>
        <v>0</v>
      </c>
      <c r="AQ40" s="98">
        <f>'1.4_RAW_Data_Rebased_Volumes'!AQ40</f>
        <v>0</v>
      </c>
      <c r="AR40" s="98">
        <f>'1.4_RAW_Data_Rebased_Volumes'!AR40</f>
        <v>0</v>
      </c>
      <c r="AS40" s="98">
        <f>'1.4_RAW_Data_Rebased_Volumes'!AS40</f>
        <v>0</v>
      </c>
      <c r="AT40" s="97">
        <f>'1.4_RAW_Data_Rebased_Volumes'!AT40</f>
        <v>0</v>
      </c>
      <c r="AU40" s="94"/>
      <c r="AV40" s="98">
        <f>'1.4_RAW_Data_Rebased_Volumes'!AV40</f>
        <v>0</v>
      </c>
      <c r="AW40" s="98">
        <f>'1.4_RAW_Data_Rebased_Volumes'!AW40</f>
        <v>0</v>
      </c>
      <c r="AX40" s="98">
        <f>'1.4_RAW_Data_Rebased_Volumes'!AX40</f>
        <v>0</v>
      </c>
      <c r="AY40" s="98">
        <f>'1.4_RAW_Data_Rebased_Volumes'!AY40</f>
        <v>0</v>
      </c>
      <c r="AZ40" s="98">
        <f>'1.4_RAW_Data_Rebased_Volumes'!AZ40</f>
        <v>0</v>
      </c>
      <c r="BA40" s="97">
        <f>'1.4_RAW_Data_Rebased_Volumes'!BA40</f>
        <v>0</v>
      </c>
      <c r="BB40" s="94"/>
    </row>
    <row r="41" spans="1:54" ht="14" thickBot="1" x14ac:dyDescent="0.35">
      <c r="A41" s="345"/>
      <c r="B41" s="171"/>
      <c r="C41" s="170"/>
      <c r="D41" s="96"/>
      <c r="E41" s="95" t="str">
        <f t="shared" si="0"/>
        <v>Very high</v>
      </c>
      <c r="F41" s="93">
        <f>'1.4_RAW_Data_Rebased_Volumes'!F41</f>
        <v>28</v>
      </c>
      <c r="G41" s="93">
        <f>'1.4_RAW_Data_Rebased_Volumes'!G41</f>
        <v>14</v>
      </c>
      <c r="H41" s="93">
        <f>'1.4_RAW_Data_Rebased_Volumes'!H41</f>
        <v>4</v>
      </c>
      <c r="I41" s="93">
        <f>'1.4_RAW_Data_Rebased_Volumes'!I41</f>
        <v>3</v>
      </c>
      <c r="J41" s="93">
        <f>'1.4_RAW_Data_Rebased_Volumes'!J41</f>
        <v>7</v>
      </c>
      <c r="K41" s="92">
        <f>'1.4_RAW_Data_Rebased_Volumes'!K41</f>
        <v>0</v>
      </c>
      <c r="M41" s="93">
        <f>'1.4_RAW_Data_Rebased_Volumes'!M41</f>
        <v>27</v>
      </c>
      <c r="N41" s="93">
        <f>'1.4_RAW_Data_Rebased_Volumes'!N41</f>
        <v>16</v>
      </c>
      <c r="O41" s="93">
        <f>'1.4_RAW_Data_Rebased_Volumes'!O41</f>
        <v>0</v>
      </c>
      <c r="P41" s="93">
        <f>'1.4_RAW_Data_Rebased_Volumes'!P41</f>
        <v>2</v>
      </c>
      <c r="Q41" s="93">
        <f>'1.4_RAW_Data_Rebased_Volumes'!Q41</f>
        <v>2</v>
      </c>
      <c r="R41" s="92">
        <f>'1.4_RAW_Data_Rebased_Volumes'!R41</f>
        <v>7</v>
      </c>
      <c r="T41" s="93">
        <f>'1.4_RAW_Data_Rebased_Volumes'!T41</f>
        <v>28</v>
      </c>
      <c r="U41" s="93">
        <f>'1.4_RAW_Data_Rebased_Volumes'!U41</f>
        <v>14</v>
      </c>
      <c r="V41" s="93">
        <f>'1.4_RAW_Data_Rebased_Volumes'!V41</f>
        <v>0</v>
      </c>
      <c r="W41" s="93">
        <f>'1.4_RAW_Data_Rebased_Volumes'!W41</f>
        <v>2</v>
      </c>
      <c r="X41" s="93">
        <f>'1.4_RAW_Data_Rebased_Volumes'!X41</f>
        <v>2</v>
      </c>
      <c r="Y41" s="92">
        <f>'1.4_RAW_Data_Rebased_Volumes'!Y41</f>
        <v>10</v>
      </c>
      <c r="AA41" s="93">
        <f>'1.4_RAW_Data_Rebased_Volumes'!AA41</f>
        <v>2.5</v>
      </c>
      <c r="AB41" s="93">
        <f>'1.4_RAW_Data_Rebased_Volumes'!AB41</f>
        <v>2</v>
      </c>
      <c r="AC41" s="93">
        <f>'1.4_RAW_Data_Rebased_Volumes'!AC41</f>
        <v>0</v>
      </c>
      <c r="AD41" s="93">
        <f>'1.4_RAW_Data_Rebased_Volumes'!AD41</f>
        <v>0</v>
      </c>
      <c r="AE41" s="93">
        <f>'1.4_RAW_Data_Rebased_Volumes'!AE41</f>
        <v>0</v>
      </c>
      <c r="AF41" s="92">
        <f>'1.4_RAW_Data_Rebased_Volumes'!AF41</f>
        <v>-3</v>
      </c>
      <c r="AG41" s="94"/>
      <c r="AH41" s="93">
        <f>'1.4_RAW_Data_Rebased_Volumes'!AH41</f>
        <v>5</v>
      </c>
      <c r="AI41" s="93">
        <f>'1.4_RAW_Data_Rebased_Volumes'!AI41</f>
        <v>2</v>
      </c>
      <c r="AJ41" s="93">
        <f>'1.4_RAW_Data_Rebased_Volumes'!AJ41</f>
        <v>0</v>
      </c>
      <c r="AK41" s="93">
        <f>'1.4_RAW_Data_Rebased_Volumes'!AK41</f>
        <v>0</v>
      </c>
      <c r="AL41" s="93">
        <f>'1.4_RAW_Data_Rebased_Volumes'!AL41</f>
        <v>0</v>
      </c>
      <c r="AM41" s="92">
        <f>'1.4_RAW_Data_Rebased_Volumes'!AM41</f>
        <v>-3</v>
      </c>
      <c r="AN41" s="94"/>
      <c r="AO41" s="93">
        <f>'1.4_RAW_Data_Rebased_Volumes'!AO41</f>
        <v>0</v>
      </c>
      <c r="AP41" s="93">
        <f>'1.4_RAW_Data_Rebased_Volumes'!AP41</f>
        <v>0</v>
      </c>
      <c r="AQ41" s="93">
        <f>'1.4_RAW_Data_Rebased_Volumes'!AQ41</f>
        <v>0</v>
      </c>
      <c r="AR41" s="93">
        <f>'1.4_RAW_Data_Rebased_Volumes'!AR41</f>
        <v>0</v>
      </c>
      <c r="AS41" s="93">
        <f>'1.4_RAW_Data_Rebased_Volumes'!AS41</f>
        <v>0</v>
      </c>
      <c r="AT41" s="92">
        <f>'1.4_RAW_Data_Rebased_Volumes'!AT41</f>
        <v>0</v>
      </c>
      <c r="AU41" s="94"/>
      <c r="AV41" s="93">
        <f>'1.4_RAW_Data_Rebased_Volumes'!AV41</f>
        <v>0</v>
      </c>
      <c r="AW41" s="93">
        <f>'1.4_RAW_Data_Rebased_Volumes'!AW41</f>
        <v>0</v>
      </c>
      <c r="AX41" s="93">
        <f>'1.4_RAW_Data_Rebased_Volumes'!AX41</f>
        <v>0</v>
      </c>
      <c r="AY41" s="93">
        <f>'1.4_RAW_Data_Rebased_Volumes'!AY41</f>
        <v>0</v>
      </c>
      <c r="AZ41" s="93">
        <f>'1.4_RAW_Data_Rebased_Volumes'!AZ41</f>
        <v>0</v>
      </c>
      <c r="BA41" s="92">
        <f>'1.4_RAW_Data_Rebased_Volumes'!BA41</f>
        <v>0</v>
      </c>
      <c r="BB41" s="94"/>
    </row>
    <row r="42" spans="1:54" ht="13.5" x14ac:dyDescent="0.3">
      <c r="A42" s="346" t="str">
        <f>A38</f>
        <v>275KV Network</v>
      </c>
      <c r="B42" s="169">
        <v>2</v>
      </c>
      <c r="C42" s="168" t="s">
        <v>43</v>
      </c>
      <c r="D42" s="103" t="s">
        <v>58</v>
      </c>
      <c r="E42" s="102" t="str">
        <f t="shared" si="0"/>
        <v>Low</v>
      </c>
      <c r="F42" s="101">
        <f>'1.4_RAW_Data_Rebased_Volumes'!F42</f>
        <v>28</v>
      </c>
      <c r="G42" s="101">
        <f>'1.4_RAW_Data_Rebased_Volumes'!G42</f>
        <v>15</v>
      </c>
      <c r="H42" s="101">
        <f>'1.4_RAW_Data_Rebased_Volumes'!H42</f>
        <v>11</v>
      </c>
      <c r="I42" s="101">
        <f>'1.4_RAW_Data_Rebased_Volumes'!I42</f>
        <v>0</v>
      </c>
      <c r="J42" s="101">
        <f>'1.4_RAW_Data_Rebased_Volumes'!J42</f>
        <v>2</v>
      </c>
      <c r="K42" s="100">
        <f>'1.4_RAW_Data_Rebased_Volumes'!K42</f>
        <v>0</v>
      </c>
      <c r="M42" s="101">
        <f>'1.4_RAW_Data_Rebased_Volumes'!M42</f>
        <v>28</v>
      </c>
      <c r="N42" s="101">
        <f>'1.4_RAW_Data_Rebased_Volumes'!N42</f>
        <v>17</v>
      </c>
      <c r="O42" s="101">
        <f>'1.4_RAW_Data_Rebased_Volumes'!O42</f>
        <v>0</v>
      </c>
      <c r="P42" s="101">
        <f>'1.4_RAW_Data_Rebased_Volumes'!P42</f>
        <v>5</v>
      </c>
      <c r="Q42" s="101">
        <f>'1.4_RAW_Data_Rebased_Volumes'!Q42</f>
        <v>6</v>
      </c>
      <c r="R42" s="100">
        <f>'1.4_RAW_Data_Rebased_Volumes'!R42</f>
        <v>0</v>
      </c>
      <c r="T42" s="101">
        <f>'1.4_RAW_Data_Rebased_Volumes'!T42</f>
        <v>28</v>
      </c>
      <c r="U42" s="101">
        <f>'1.4_RAW_Data_Rebased_Volumes'!U42</f>
        <v>15</v>
      </c>
      <c r="V42" s="101">
        <f>'1.4_RAW_Data_Rebased_Volumes'!V42</f>
        <v>0</v>
      </c>
      <c r="W42" s="101">
        <f>'1.4_RAW_Data_Rebased_Volumes'!W42</f>
        <v>5</v>
      </c>
      <c r="X42" s="101">
        <f>'1.4_RAW_Data_Rebased_Volumes'!X42</f>
        <v>6</v>
      </c>
      <c r="Y42" s="100">
        <f>'1.4_RAW_Data_Rebased_Volumes'!Y42</f>
        <v>2</v>
      </c>
      <c r="AA42" s="101">
        <f>'1.4_RAW_Data_Rebased_Volumes'!AA42</f>
        <v>2</v>
      </c>
      <c r="AB42" s="101">
        <f>'1.4_RAW_Data_Rebased_Volumes'!AB42</f>
        <v>2</v>
      </c>
      <c r="AC42" s="101">
        <f>'1.4_RAW_Data_Rebased_Volumes'!AC42</f>
        <v>0</v>
      </c>
      <c r="AD42" s="101">
        <f>'1.4_RAW_Data_Rebased_Volumes'!AD42</f>
        <v>0</v>
      </c>
      <c r="AE42" s="101">
        <f>'1.4_RAW_Data_Rebased_Volumes'!AE42</f>
        <v>0</v>
      </c>
      <c r="AF42" s="100">
        <f>'1.4_RAW_Data_Rebased_Volumes'!AF42</f>
        <v>-2</v>
      </c>
      <c r="AG42" s="94"/>
      <c r="AH42" s="101">
        <f>'1.4_RAW_Data_Rebased_Volumes'!AH42</f>
        <v>4</v>
      </c>
      <c r="AI42" s="101">
        <f>'1.4_RAW_Data_Rebased_Volumes'!AI42</f>
        <v>2</v>
      </c>
      <c r="AJ42" s="101">
        <f>'1.4_RAW_Data_Rebased_Volumes'!AJ42</f>
        <v>0</v>
      </c>
      <c r="AK42" s="101">
        <f>'1.4_RAW_Data_Rebased_Volumes'!AK42</f>
        <v>0</v>
      </c>
      <c r="AL42" s="101">
        <f>'1.4_RAW_Data_Rebased_Volumes'!AL42</f>
        <v>0</v>
      </c>
      <c r="AM42" s="100">
        <f>'1.4_RAW_Data_Rebased_Volumes'!AM42</f>
        <v>-2</v>
      </c>
      <c r="AN42" s="94"/>
      <c r="AO42" s="101">
        <f>'1.4_RAW_Data_Rebased_Volumes'!AO42</f>
        <v>0</v>
      </c>
      <c r="AP42" s="101">
        <f>'1.4_RAW_Data_Rebased_Volumes'!AP42</f>
        <v>0</v>
      </c>
      <c r="AQ42" s="101">
        <f>'1.4_RAW_Data_Rebased_Volumes'!AQ42</f>
        <v>0</v>
      </c>
      <c r="AR42" s="101">
        <f>'1.4_RAW_Data_Rebased_Volumes'!AR42</f>
        <v>0</v>
      </c>
      <c r="AS42" s="101">
        <f>'1.4_RAW_Data_Rebased_Volumes'!AS42</f>
        <v>0</v>
      </c>
      <c r="AT42" s="100">
        <f>'1.4_RAW_Data_Rebased_Volumes'!AT42</f>
        <v>0</v>
      </c>
      <c r="AU42" s="94"/>
      <c r="AV42" s="101">
        <f>'1.4_RAW_Data_Rebased_Volumes'!AV42</f>
        <v>0</v>
      </c>
      <c r="AW42" s="101">
        <f>'1.4_RAW_Data_Rebased_Volumes'!AW42</f>
        <v>0</v>
      </c>
      <c r="AX42" s="101">
        <f>'1.4_RAW_Data_Rebased_Volumes'!AX42</f>
        <v>0</v>
      </c>
      <c r="AY42" s="101">
        <f>'1.4_RAW_Data_Rebased_Volumes'!AY42</f>
        <v>0</v>
      </c>
      <c r="AZ42" s="101">
        <f>'1.4_RAW_Data_Rebased_Volumes'!AZ42</f>
        <v>0</v>
      </c>
      <c r="BA42" s="100">
        <f>'1.4_RAW_Data_Rebased_Volumes'!BA42</f>
        <v>0</v>
      </c>
      <c r="BB42" s="94"/>
    </row>
    <row r="43" spans="1:54" ht="13.5" x14ac:dyDescent="0.3">
      <c r="A43" s="345"/>
      <c r="B43" s="23"/>
      <c r="C43" s="133"/>
      <c r="D43" s="31"/>
      <c r="E43" s="99" t="str">
        <f t="shared" si="0"/>
        <v>Medium</v>
      </c>
      <c r="F43" s="98">
        <f>'1.4_RAW_Data_Rebased_Volumes'!F43</f>
        <v>40</v>
      </c>
      <c r="G43" s="98">
        <f>'1.4_RAW_Data_Rebased_Volumes'!G43</f>
        <v>13</v>
      </c>
      <c r="H43" s="98">
        <f>'1.4_RAW_Data_Rebased_Volumes'!H43</f>
        <v>21</v>
      </c>
      <c r="I43" s="98">
        <f>'1.4_RAW_Data_Rebased_Volumes'!I43</f>
        <v>4</v>
      </c>
      <c r="J43" s="98">
        <f>'1.4_RAW_Data_Rebased_Volumes'!J43</f>
        <v>2</v>
      </c>
      <c r="K43" s="97">
        <f>'1.4_RAW_Data_Rebased_Volumes'!K43</f>
        <v>0</v>
      </c>
      <c r="M43" s="98">
        <f>'1.4_RAW_Data_Rebased_Volumes'!M43</f>
        <v>40</v>
      </c>
      <c r="N43" s="98">
        <f>'1.4_RAW_Data_Rebased_Volumes'!N43</f>
        <v>15</v>
      </c>
      <c r="O43" s="98">
        <f>'1.4_RAW_Data_Rebased_Volumes'!O43</f>
        <v>0</v>
      </c>
      <c r="P43" s="98">
        <f>'1.4_RAW_Data_Rebased_Volumes'!P43</f>
        <v>10</v>
      </c>
      <c r="Q43" s="98">
        <f>'1.4_RAW_Data_Rebased_Volumes'!Q43</f>
        <v>13</v>
      </c>
      <c r="R43" s="97">
        <f>'1.4_RAW_Data_Rebased_Volumes'!R43</f>
        <v>2</v>
      </c>
      <c r="T43" s="98">
        <f>'1.4_RAW_Data_Rebased_Volumes'!T43</f>
        <v>40</v>
      </c>
      <c r="U43" s="98">
        <f>'1.4_RAW_Data_Rebased_Volumes'!U43</f>
        <v>13</v>
      </c>
      <c r="V43" s="98">
        <f>'1.4_RAW_Data_Rebased_Volumes'!V43</f>
        <v>0</v>
      </c>
      <c r="W43" s="98">
        <f>'1.4_RAW_Data_Rebased_Volumes'!W43</f>
        <v>10</v>
      </c>
      <c r="X43" s="98">
        <f>'1.4_RAW_Data_Rebased_Volumes'!X43</f>
        <v>14</v>
      </c>
      <c r="Y43" s="97">
        <f>'1.4_RAW_Data_Rebased_Volumes'!Y43</f>
        <v>3</v>
      </c>
      <c r="AA43" s="98">
        <f>'1.4_RAW_Data_Rebased_Volumes'!AA43</f>
        <v>2</v>
      </c>
      <c r="AB43" s="98">
        <f>'1.4_RAW_Data_Rebased_Volumes'!AB43</f>
        <v>2</v>
      </c>
      <c r="AC43" s="98">
        <f>'1.4_RAW_Data_Rebased_Volumes'!AC43</f>
        <v>0</v>
      </c>
      <c r="AD43" s="98">
        <f>'1.4_RAW_Data_Rebased_Volumes'!AD43</f>
        <v>0</v>
      </c>
      <c r="AE43" s="98">
        <f>'1.4_RAW_Data_Rebased_Volumes'!AE43</f>
        <v>-1</v>
      </c>
      <c r="AF43" s="97">
        <f>'1.4_RAW_Data_Rebased_Volumes'!AF43</f>
        <v>-1</v>
      </c>
      <c r="AG43" s="94"/>
      <c r="AH43" s="98">
        <f>'1.4_RAW_Data_Rebased_Volumes'!AH43</f>
        <v>4</v>
      </c>
      <c r="AI43" s="98">
        <f>'1.4_RAW_Data_Rebased_Volumes'!AI43</f>
        <v>2</v>
      </c>
      <c r="AJ43" s="98">
        <f>'1.4_RAW_Data_Rebased_Volumes'!AJ43</f>
        <v>0</v>
      </c>
      <c r="AK43" s="98">
        <f>'1.4_RAW_Data_Rebased_Volumes'!AK43</f>
        <v>0</v>
      </c>
      <c r="AL43" s="98">
        <f>'1.4_RAW_Data_Rebased_Volumes'!AL43</f>
        <v>-1</v>
      </c>
      <c r="AM43" s="97">
        <f>'1.4_RAW_Data_Rebased_Volumes'!AM43</f>
        <v>-1</v>
      </c>
      <c r="AN43" s="94"/>
      <c r="AO43" s="98">
        <f>'1.4_RAW_Data_Rebased_Volumes'!AO43</f>
        <v>0</v>
      </c>
      <c r="AP43" s="98">
        <f>'1.4_RAW_Data_Rebased_Volumes'!AP43</f>
        <v>0</v>
      </c>
      <c r="AQ43" s="98">
        <f>'1.4_RAW_Data_Rebased_Volumes'!AQ43</f>
        <v>0</v>
      </c>
      <c r="AR43" s="98">
        <f>'1.4_RAW_Data_Rebased_Volumes'!AR43</f>
        <v>0</v>
      </c>
      <c r="AS43" s="98">
        <f>'1.4_RAW_Data_Rebased_Volumes'!AS43</f>
        <v>0</v>
      </c>
      <c r="AT43" s="97">
        <f>'1.4_RAW_Data_Rebased_Volumes'!AT43</f>
        <v>0</v>
      </c>
      <c r="AU43" s="94"/>
      <c r="AV43" s="98">
        <f>'1.4_RAW_Data_Rebased_Volumes'!AV43</f>
        <v>0</v>
      </c>
      <c r="AW43" s="98">
        <f>'1.4_RAW_Data_Rebased_Volumes'!AW43</f>
        <v>0</v>
      </c>
      <c r="AX43" s="98">
        <f>'1.4_RAW_Data_Rebased_Volumes'!AX43</f>
        <v>0</v>
      </c>
      <c r="AY43" s="98">
        <f>'1.4_RAW_Data_Rebased_Volumes'!AY43</f>
        <v>0</v>
      </c>
      <c r="AZ43" s="98">
        <f>'1.4_RAW_Data_Rebased_Volumes'!AZ43</f>
        <v>0</v>
      </c>
      <c r="BA43" s="97">
        <f>'1.4_RAW_Data_Rebased_Volumes'!BA43</f>
        <v>0</v>
      </c>
      <c r="BB43" s="94"/>
    </row>
    <row r="44" spans="1:54" ht="13.5" x14ac:dyDescent="0.3">
      <c r="A44" s="345"/>
      <c r="B44" s="23"/>
      <c r="C44" s="133"/>
      <c r="D44" s="31"/>
      <c r="E44" s="99" t="str">
        <f t="shared" si="0"/>
        <v>High</v>
      </c>
      <c r="F44" s="98">
        <f>'1.4_RAW_Data_Rebased_Volumes'!F44</f>
        <v>20</v>
      </c>
      <c r="G44" s="98">
        <f>'1.4_RAW_Data_Rebased_Volumes'!G44</f>
        <v>6</v>
      </c>
      <c r="H44" s="98">
        <f>'1.4_RAW_Data_Rebased_Volumes'!H44</f>
        <v>8</v>
      </c>
      <c r="I44" s="98">
        <f>'1.4_RAW_Data_Rebased_Volumes'!I44</f>
        <v>4</v>
      </c>
      <c r="J44" s="98">
        <f>'1.4_RAW_Data_Rebased_Volumes'!J44</f>
        <v>0</v>
      </c>
      <c r="K44" s="97">
        <f>'1.4_RAW_Data_Rebased_Volumes'!K44</f>
        <v>2</v>
      </c>
      <c r="M44" s="98">
        <f>'1.4_RAW_Data_Rebased_Volumes'!M44</f>
        <v>20</v>
      </c>
      <c r="N44" s="98">
        <f>'1.4_RAW_Data_Rebased_Volumes'!N44</f>
        <v>9</v>
      </c>
      <c r="O44" s="98">
        <f>'1.4_RAW_Data_Rebased_Volumes'!O44</f>
        <v>0</v>
      </c>
      <c r="P44" s="98">
        <f>'1.4_RAW_Data_Rebased_Volumes'!P44</f>
        <v>5</v>
      </c>
      <c r="Q44" s="98">
        <f>'1.4_RAW_Data_Rebased_Volumes'!Q44</f>
        <v>5</v>
      </c>
      <c r="R44" s="97">
        <f>'1.4_RAW_Data_Rebased_Volumes'!R44</f>
        <v>1</v>
      </c>
      <c r="T44" s="98">
        <f>'1.4_RAW_Data_Rebased_Volumes'!T44</f>
        <v>20</v>
      </c>
      <c r="U44" s="98">
        <f>'1.4_RAW_Data_Rebased_Volumes'!U44</f>
        <v>6</v>
      </c>
      <c r="V44" s="98">
        <f>'1.4_RAW_Data_Rebased_Volumes'!V44</f>
        <v>0</v>
      </c>
      <c r="W44" s="98">
        <f>'1.4_RAW_Data_Rebased_Volumes'!W44</f>
        <v>5</v>
      </c>
      <c r="X44" s="98">
        <f>'1.4_RAW_Data_Rebased_Volumes'!X44</f>
        <v>6</v>
      </c>
      <c r="Y44" s="97">
        <f>'1.4_RAW_Data_Rebased_Volumes'!Y44</f>
        <v>3</v>
      </c>
      <c r="AA44" s="98">
        <f>'1.4_RAW_Data_Rebased_Volumes'!AA44</f>
        <v>3</v>
      </c>
      <c r="AB44" s="98">
        <f>'1.4_RAW_Data_Rebased_Volumes'!AB44</f>
        <v>3</v>
      </c>
      <c r="AC44" s="98">
        <f>'1.4_RAW_Data_Rebased_Volumes'!AC44</f>
        <v>0</v>
      </c>
      <c r="AD44" s="98">
        <f>'1.4_RAW_Data_Rebased_Volumes'!AD44</f>
        <v>0</v>
      </c>
      <c r="AE44" s="98">
        <f>'1.4_RAW_Data_Rebased_Volumes'!AE44</f>
        <v>-1</v>
      </c>
      <c r="AF44" s="97">
        <f>'1.4_RAW_Data_Rebased_Volumes'!AF44</f>
        <v>-2</v>
      </c>
      <c r="AG44" s="94"/>
      <c r="AH44" s="98">
        <f>'1.4_RAW_Data_Rebased_Volumes'!AH44</f>
        <v>6</v>
      </c>
      <c r="AI44" s="98">
        <f>'1.4_RAW_Data_Rebased_Volumes'!AI44</f>
        <v>3</v>
      </c>
      <c r="AJ44" s="98">
        <f>'1.4_RAW_Data_Rebased_Volumes'!AJ44</f>
        <v>0</v>
      </c>
      <c r="AK44" s="98">
        <f>'1.4_RAW_Data_Rebased_Volumes'!AK44</f>
        <v>0</v>
      </c>
      <c r="AL44" s="98">
        <f>'1.4_RAW_Data_Rebased_Volumes'!AL44</f>
        <v>-1</v>
      </c>
      <c r="AM44" s="97">
        <f>'1.4_RAW_Data_Rebased_Volumes'!AM44</f>
        <v>-2</v>
      </c>
      <c r="AN44" s="94"/>
      <c r="AO44" s="98">
        <f>'1.4_RAW_Data_Rebased_Volumes'!AO44</f>
        <v>0</v>
      </c>
      <c r="AP44" s="98">
        <f>'1.4_RAW_Data_Rebased_Volumes'!AP44</f>
        <v>0</v>
      </c>
      <c r="AQ44" s="98">
        <f>'1.4_RAW_Data_Rebased_Volumes'!AQ44</f>
        <v>0</v>
      </c>
      <c r="AR44" s="98">
        <f>'1.4_RAW_Data_Rebased_Volumes'!AR44</f>
        <v>0</v>
      </c>
      <c r="AS44" s="98">
        <f>'1.4_RAW_Data_Rebased_Volumes'!AS44</f>
        <v>0</v>
      </c>
      <c r="AT44" s="97">
        <f>'1.4_RAW_Data_Rebased_Volumes'!AT44</f>
        <v>0</v>
      </c>
      <c r="AU44" s="94"/>
      <c r="AV44" s="98">
        <f>'1.4_RAW_Data_Rebased_Volumes'!AV44</f>
        <v>0</v>
      </c>
      <c r="AW44" s="98">
        <f>'1.4_RAW_Data_Rebased_Volumes'!AW44</f>
        <v>0</v>
      </c>
      <c r="AX44" s="98">
        <f>'1.4_RAW_Data_Rebased_Volumes'!AX44</f>
        <v>0</v>
      </c>
      <c r="AY44" s="98">
        <f>'1.4_RAW_Data_Rebased_Volumes'!AY44</f>
        <v>0</v>
      </c>
      <c r="AZ44" s="98">
        <f>'1.4_RAW_Data_Rebased_Volumes'!AZ44</f>
        <v>0</v>
      </c>
      <c r="BA44" s="97">
        <f>'1.4_RAW_Data_Rebased_Volumes'!BA44</f>
        <v>0</v>
      </c>
      <c r="BB44" s="94"/>
    </row>
    <row r="45" spans="1:54" ht="14" thickBot="1" x14ac:dyDescent="0.35">
      <c r="A45" s="345"/>
      <c r="B45" s="171"/>
      <c r="C45" s="170"/>
      <c r="D45" s="96"/>
      <c r="E45" s="95" t="str">
        <f t="shared" si="0"/>
        <v>Very high</v>
      </c>
      <c r="F45" s="93">
        <f>'1.4_RAW_Data_Rebased_Volumes'!F45</f>
        <v>4</v>
      </c>
      <c r="G45" s="93">
        <f>'1.4_RAW_Data_Rebased_Volumes'!G45</f>
        <v>0</v>
      </c>
      <c r="H45" s="93">
        <f>'1.4_RAW_Data_Rebased_Volumes'!H45</f>
        <v>2</v>
      </c>
      <c r="I45" s="93">
        <f>'1.4_RAW_Data_Rebased_Volumes'!I45</f>
        <v>2</v>
      </c>
      <c r="J45" s="93">
        <f>'1.4_RAW_Data_Rebased_Volumes'!J45</f>
        <v>0</v>
      </c>
      <c r="K45" s="92">
        <f>'1.4_RAW_Data_Rebased_Volumes'!K45</f>
        <v>0</v>
      </c>
      <c r="M45" s="93">
        <f>'1.4_RAW_Data_Rebased_Volumes'!M45</f>
        <v>4</v>
      </c>
      <c r="N45" s="93">
        <f>'1.4_RAW_Data_Rebased_Volumes'!N45</f>
        <v>0</v>
      </c>
      <c r="O45" s="93">
        <f>'1.4_RAW_Data_Rebased_Volumes'!O45</f>
        <v>0</v>
      </c>
      <c r="P45" s="93">
        <f>'1.4_RAW_Data_Rebased_Volumes'!P45</f>
        <v>2</v>
      </c>
      <c r="Q45" s="93">
        <f>'1.4_RAW_Data_Rebased_Volumes'!Q45</f>
        <v>2</v>
      </c>
      <c r="R45" s="92">
        <f>'1.4_RAW_Data_Rebased_Volumes'!R45</f>
        <v>0</v>
      </c>
      <c r="T45" s="93">
        <f>'1.4_RAW_Data_Rebased_Volumes'!T45</f>
        <v>4</v>
      </c>
      <c r="U45" s="93">
        <f>'1.4_RAW_Data_Rebased_Volumes'!U45</f>
        <v>0</v>
      </c>
      <c r="V45" s="93">
        <f>'1.4_RAW_Data_Rebased_Volumes'!V45</f>
        <v>0</v>
      </c>
      <c r="W45" s="93">
        <f>'1.4_RAW_Data_Rebased_Volumes'!W45</f>
        <v>2</v>
      </c>
      <c r="X45" s="93">
        <f>'1.4_RAW_Data_Rebased_Volumes'!X45</f>
        <v>2</v>
      </c>
      <c r="Y45" s="92">
        <f>'1.4_RAW_Data_Rebased_Volumes'!Y45</f>
        <v>0</v>
      </c>
      <c r="AA45" s="93">
        <f>'1.4_RAW_Data_Rebased_Volumes'!AA45</f>
        <v>0</v>
      </c>
      <c r="AB45" s="93">
        <f>'1.4_RAW_Data_Rebased_Volumes'!AB45</f>
        <v>0</v>
      </c>
      <c r="AC45" s="93">
        <f>'1.4_RAW_Data_Rebased_Volumes'!AC45</f>
        <v>0</v>
      </c>
      <c r="AD45" s="93">
        <f>'1.4_RAW_Data_Rebased_Volumes'!AD45</f>
        <v>0</v>
      </c>
      <c r="AE45" s="93">
        <f>'1.4_RAW_Data_Rebased_Volumes'!AE45</f>
        <v>0</v>
      </c>
      <c r="AF45" s="92">
        <f>'1.4_RAW_Data_Rebased_Volumes'!AF45</f>
        <v>0</v>
      </c>
      <c r="AG45" s="94"/>
      <c r="AH45" s="93">
        <f>'1.4_RAW_Data_Rebased_Volumes'!AH45</f>
        <v>0</v>
      </c>
      <c r="AI45" s="93">
        <f>'1.4_RAW_Data_Rebased_Volumes'!AI45</f>
        <v>0</v>
      </c>
      <c r="AJ45" s="93">
        <f>'1.4_RAW_Data_Rebased_Volumes'!AJ45</f>
        <v>0</v>
      </c>
      <c r="AK45" s="93">
        <f>'1.4_RAW_Data_Rebased_Volumes'!AK45</f>
        <v>0</v>
      </c>
      <c r="AL45" s="93">
        <f>'1.4_RAW_Data_Rebased_Volumes'!AL45</f>
        <v>0</v>
      </c>
      <c r="AM45" s="92">
        <f>'1.4_RAW_Data_Rebased_Volumes'!AM45</f>
        <v>0</v>
      </c>
      <c r="AN45" s="94"/>
      <c r="AO45" s="93">
        <f>'1.4_RAW_Data_Rebased_Volumes'!AO45</f>
        <v>0</v>
      </c>
      <c r="AP45" s="93">
        <f>'1.4_RAW_Data_Rebased_Volumes'!AP45</f>
        <v>0</v>
      </c>
      <c r="AQ45" s="93">
        <f>'1.4_RAW_Data_Rebased_Volumes'!AQ45</f>
        <v>0</v>
      </c>
      <c r="AR45" s="93">
        <f>'1.4_RAW_Data_Rebased_Volumes'!AR45</f>
        <v>0</v>
      </c>
      <c r="AS45" s="93">
        <f>'1.4_RAW_Data_Rebased_Volumes'!AS45</f>
        <v>0</v>
      </c>
      <c r="AT45" s="92">
        <f>'1.4_RAW_Data_Rebased_Volumes'!AT45</f>
        <v>0</v>
      </c>
      <c r="AU45" s="94"/>
      <c r="AV45" s="93">
        <f>'1.4_RAW_Data_Rebased_Volumes'!AV45</f>
        <v>0</v>
      </c>
      <c r="AW45" s="93">
        <f>'1.4_RAW_Data_Rebased_Volumes'!AW45</f>
        <v>0</v>
      </c>
      <c r="AX45" s="93">
        <f>'1.4_RAW_Data_Rebased_Volumes'!AX45</f>
        <v>0</v>
      </c>
      <c r="AY45" s="93">
        <f>'1.4_RAW_Data_Rebased_Volumes'!AY45</f>
        <v>0</v>
      </c>
      <c r="AZ45" s="93">
        <f>'1.4_RAW_Data_Rebased_Volumes'!AZ45</f>
        <v>0</v>
      </c>
      <c r="BA45" s="92">
        <f>'1.4_RAW_Data_Rebased_Volumes'!BA45</f>
        <v>0</v>
      </c>
      <c r="BB45" s="94"/>
    </row>
    <row r="46" spans="1:54" ht="13.5" x14ac:dyDescent="0.3">
      <c r="A46" s="346" t="str">
        <f>A42</f>
        <v>275KV Network</v>
      </c>
      <c r="B46" s="169">
        <v>3</v>
      </c>
      <c r="C46" s="168" t="s">
        <v>44</v>
      </c>
      <c r="D46" s="103" t="s">
        <v>58</v>
      </c>
      <c r="E46" s="102" t="str">
        <f t="shared" ref="E46:E77" si="1">E42</f>
        <v>Low</v>
      </c>
      <c r="F46" s="101">
        <f>'1.4_RAW_Data_Rebased_Volumes'!F46</f>
        <v>2</v>
      </c>
      <c r="G46" s="101">
        <f>'1.4_RAW_Data_Rebased_Volumes'!G46</f>
        <v>2</v>
      </c>
      <c r="H46" s="101">
        <f>'1.4_RAW_Data_Rebased_Volumes'!H46</f>
        <v>0</v>
      </c>
      <c r="I46" s="101">
        <f>'1.4_RAW_Data_Rebased_Volumes'!I46</f>
        <v>0</v>
      </c>
      <c r="J46" s="101">
        <f>'1.4_RAW_Data_Rebased_Volumes'!J46</f>
        <v>0</v>
      </c>
      <c r="K46" s="100">
        <f>'1.4_RAW_Data_Rebased_Volumes'!K46</f>
        <v>0</v>
      </c>
      <c r="M46" s="101">
        <f>'1.4_RAW_Data_Rebased_Volumes'!M46</f>
        <v>2</v>
      </c>
      <c r="N46" s="101">
        <f>'1.4_RAW_Data_Rebased_Volumes'!N46</f>
        <v>2</v>
      </c>
      <c r="O46" s="101">
        <f>'1.4_RAW_Data_Rebased_Volumes'!O46</f>
        <v>0</v>
      </c>
      <c r="P46" s="101">
        <f>'1.4_RAW_Data_Rebased_Volumes'!P46</f>
        <v>0</v>
      </c>
      <c r="Q46" s="101">
        <f>'1.4_RAW_Data_Rebased_Volumes'!Q46</f>
        <v>0</v>
      </c>
      <c r="R46" s="100">
        <f>'1.4_RAW_Data_Rebased_Volumes'!R46</f>
        <v>0</v>
      </c>
      <c r="T46" s="101">
        <f>'1.4_RAW_Data_Rebased_Volumes'!T46</f>
        <v>2</v>
      </c>
      <c r="U46" s="101">
        <f>'1.4_RAW_Data_Rebased_Volumes'!U46</f>
        <v>2</v>
      </c>
      <c r="V46" s="101">
        <f>'1.4_RAW_Data_Rebased_Volumes'!V46</f>
        <v>0</v>
      </c>
      <c r="W46" s="101">
        <f>'1.4_RAW_Data_Rebased_Volumes'!W46</f>
        <v>0</v>
      </c>
      <c r="X46" s="101">
        <f>'1.4_RAW_Data_Rebased_Volumes'!X46</f>
        <v>0</v>
      </c>
      <c r="Y46" s="100">
        <f>'1.4_RAW_Data_Rebased_Volumes'!Y46</f>
        <v>0</v>
      </c>
      <c r="AA46" s="101">
        <f>'1.4_RAW_Data_Rebased_Volumes'!AA46</f>
        <v>0</v>
      </c>
      <c r="AB46" s="101">
        <f>'1.4_RAW_Data_Rebased_Volumes'!AB46</f>
        <v>0</v>
      </c>
      <c r="AC46" s="101">
        <f>'1.4_RAW_Data_Rebased_Volumes'!AC46</f>
        <v>0</v>
      </c>
      <c r="AD46" s="101">
        <f>'1.4_RAW_Data_Rebased_Volumes'!AD46</f>
        <v>0</v>
      </c>
      <c r="AE46" s="101">
        <f>'1.4_RAW_Data_Rebased_Volumes'!AE46</f>
        <v>0</v>
      </c>
      <c r="AF46" s="100">
        <f>'1.4_RAW_Data_Rebased_Volumes'!AF46</f>
        <v>0</v>
      </c>
      <c r="AG46" s="94"/>
      <c r="AH46" s="101">
        <f>'1.4_RAW_Data_Rebased_Volumes'!AH46</f>
        <v>0</v>
      </c>
      <c r="AI46" s="101">
        <f>'1.4_RAW_Data_Rebased_Volumes'!AI46</f>
        <v>0</v>
      </c>
      <c r="AJ46" s="101">
        <f>'1.4_RAW_Data_Rebased_Volumes'!AJ46</f>
        <v>0</v>
      </c>
      <c r="AK46" s="101">
        <f>'1.4_RAW_Data_Rebased_Volumes'!AK46</f>
        <v>0</v>
      </c>
      <c r="AL46" s="101">
        <f>'1.4_RAW_Data_Rebased_Volumes'!AL46</f>
        <v>0</v>
      </c>
      <c r="AM46" s="100">
        <f>'1.4_RAW_Data_Rebased_Volumes'!AM46</f>
        <v>0</v>
      </c>
      <c r="AN46" s="94"/>
      <c r="AO46" s="101">
        <f>'1.4_RAW_Data_Rebased_Volumes'!AO46</f>
        <v>0</v>
      </c>
      <c r="AP46" s="101">
        <f>'1.4_RAW_Data_Rebased_Volumes'!AP46</f>
        <v>0</v>
      </c>
      <c r="AQ46" s="101">
        <f>'1.4_RAW_Data_Rebased_Volumes'!AQ46</f>
        <v>0</v>
      </c>
      <c r="AR46" s="101">
        <f>'1.4_RAW_Data_Rebased_Volumes'!AR46</f>
        <v>0</v>
      </c>
      <c r="AS46" s="101">
        <f>'1.4_RAW_Data_Rebased_Volumes'!AS46</f>
        <v>0</v>
      </c>
      <c r="AT46" s="100">
        <f>'1.4_RAW_Data_Rebased_Volumes'!AT46</f>
        <v>0</v>
      </c>
      <c r="AU46" s="94"/>
      <c r="AV46" s="101">
        <f>'1.4_RAW_Data_Rebased_Volumes'!AV46</f>
        <v>0</v>
      </c>
      <c r="AW46" s="101">
        <f>'1.4_RAW_Data_Rebased_Volumes'!AW46</f>
        <v>0</v>
      </c>
      <c r="AX46" s="101">
        <f>'1.4_RAW_Data_Rebased_Volumes'!AX46</f>
        <v>0</v>
      </c>
      <c r="AY46" s="101">
        <f>'1.4_RAW_Data_Rebased_Volumes'!AY46</f>
        <v>0</v>
      </c>
      <c r="AZ46" s="101">
        <f>'1.4_RAW_Data_Rebased_Volumes'!AZ46</f>
        <v>0</v>
      </c>
      <c r="BA46" s="100">
        <f>'1.4_RAW_Data_Rebased_Volumes'!BA46</f>
        <v>0</v>
      </c>
      <c r="BB46" s="94"/>
    </row>
    <row r="47" spans="1:54" ht="13.5" x14ac:dyDescent="0.3">
      <c r="A47" s="345"/>
      <c r="B47" s="23"/>
      <c r="C47" s="133"/>
      <c r="D47" s="31"/>
      <c r="E47" s="99" t="str">
        <f t="shared" si="1"/>
        <v>Medium</v>
      </c>
      <c r="F47" s="98">
        <f>'1.4_RAW_Data_Rebased_Volumes'!F47</f>
        <v>11</v>
      </c>
      <c r="G47" s="98">
        <f>'1.4_RAW_Data_Rebased_Volumes'!G47</f>
        <v>0</v>
      </c>
      <c r="H47" s="98">
        <f>'1.4_RAW_Data_Rebased_Volumes'!H47</f>
        <v>3</v>
      </c>
      <c r="I47" s="98">
        <f>'1.4_RAW_Data_Rebased_Volumes'!I47</f>
        <v>1</v>
      </c>
      <c r="J47" s="98">
        <f>'1.4_RAW_Data_Rebased_Volumes'!J47</f>
        <v>7</v>
      </c>
      <c r="K47" s="97">
        <f>'1.4_RAW_Data_Rebased_Volumes'!K47</f>
        <v>0</v>
      </c>
      <c r="M47" s="98">
        <f>'1.4_RAW_Data_Rebased_Volumes'!M47</f>
        <v>11</v>
      </c>
      <c r="N47" s="98">
        <f>'1.4_RAW_Data_Rebased_Volumes'!N47</f>
        <v>8</v>
      </c>
      <c r="O47" s="98">
        <f>'1.4_RAW_Data_Rebased_Volumes'!O47</f>
        <v>0</v>
      </c>
      <c r="P47" s="98">
        <f>'1.4_RAW_Data_Rebased_Volumes'!P47</f>
        <v>0</v>
      </c>
      <c r="Q47" s="98">
        <f>'1.4_RAW_Data_Rebased_Volumes'!Q47</f>
        <v>2</v>
      </c>
      <c r="R47" s="97">
        <f>'1.4_RAW_Data_Rebased_Volumes'!R47</f>
        <v>1</v>
      </c>
      <c r="T47" s="98">
        <f>'1.4_RAW_Data_Rebased_Volumes'!T47</f>
        <v>11</v>
      </c>
      <c r="U47" s="98">
        <f>'1.4_RAW_Data_Rebased_Volumes'!U47</f>
        <v>0</v>
      </c>
      <c r="V47" s="98">
        <f>'1.4_RAW_Data_Rebased_Volumes'!V47</f>
        <v>0</v>
      </c>
      <c r="W47" s="98">
        <f>'1.4_RAW_Data_Rebased_Volumes'!W47</f>
        <v>0</v>
      </c>
      <c r="X47" s="98">
        <f>'1.4_RAW_Data_Rebased_Volumes'!X47</f>
        <v>3</v>
      </c>
      <c r="Y47" s="97">
        <f>'1.4_RAW_Data_Rebased_Volumes'!Y47</f>
        <v>8</v>
      </c>
      <c r="AA47" s="98">
        <f>'1.4_RAW_Data_Rebased_Volumes'!AA47</f>
        <v>8</v>
      </c>
      <c r="AB47" s="98">
        <f>'1.4_RAW_Data_Rebased_Volumes'!AB47</f>
        <v>8</v>
      </c>
      <c r="AC47" s="98">
        <f>'1.4_RAW_Data_Rebased_Volumes'!AC47</f>
        <v>0</v>
      </c>
      <c r="AD47" s="98">
        <f>'1.4_RAW_Data_Rebased_Volumes'!AD47</f>
        <v>0</v>
      </c>
      <c r="AE47" s="98">
        <f>'1.4_RAW_Data_Rebased_Volumes'!AE47</f>
        <v>-1</v>
      </c>
      <c r="AF47" s="97">
        <f>'1.4_RAW_Data_Rebased_Volumes'!AF47</f>
        <v>-7</v>
      </c>
      <c r="AG47" s="94"/>
      <c r="AH47" s="98">
        <f>'1.4_RAW_Data_Rebased_Volumes'!AH47</f>
        <v>16</v>
      </c>
      <c r="AI47" s="98">
        <f>'1.4_RAW_Data_Rebased_Volumes'!AI47</f>
        <v>8</v>
      </c>
      <c r="AJ47" s="98">
        <f>'1.4_RAW_Data_Rebased_Volumes'!AJ47</f>
        <v>0</v>
      </c>
      <c r="AK47" s="98">
        <f>'1.4_RAW_Data_Rebased_Volumes'!AK47</f>
        <v>0</v>
      </c>
      <c r="AL47" s="98">
        <f>'1.4_RAW_Data_Rebased_Volumes'!AL47</f>
        <v>-1</v>
      </c>
      <c r="AM47" s="97">
        <f>'1.4_RAW_Data_Rebased_Volumes'!AM47</f>
        <v>-7</v>
      </c>
      <c r="AN47" s="94"/>
      <c r="AO47" s="98">
        <f>'1.4_RAW_Data_Rebased_Volumes'!AO47</f>
        <v>0</v>
      </c>
      <c r="AP47" s="98">
        <f>'1.4_RAW_Data_Rebased_Volumes'!AP47</f>
        <v>0</v>
      </c>
      <c r="AQ47" s="98">
        <f>'1.4_RAW_Data_Rebased_Volumes'!AQ47</f>
        <v>0</v>
      </c>
      <c r="AR47" s="98">
        <f>'1.4_RAW_Data_Rebased_Volumes'!AR47</f>
        <v>0</v>
      </c>
      <c r="AS47" s="98">
        <f>'1.4_RAW_Data_Rebased_Volumes'!AS47</f>
        <v>0</v>
      </c>
      <c r="AT47" s="97">
        <f>'1.4_RAW_Data_Rebased_Volumes'!AT47</f>
        <v>0</v>
      </c>
      <c r="AU47" s="94"/>
      <c r="AV47" s="98">
        <f>'1.4_RAW_Data_Rebased_Volumes'!AV47</f>
        <v>0</v>
      </c>
      <c r="AW47" s="98">
        <f>'1.4_RAW_Data_Rebased_Volumes'!AW47</f>
        <v>0</v>
      </c>
      <c r="AX47" s="98">
        <f>'1.4_RAW_Data_Rebased_Volumes'!AX47</f>
        <v>0</v>
      </c>
      <c r="AY47" s="98">
        <f>'1.4_RAW_Data_Rebased_Volumes'!AY47</f>
        <v>0</v>
      </c>
      <c r="AZ47" s="98">
        <f>'1.4_RAW_Data_Rebased_Volumes'!AZ47</f>
        <v>0</v>
      </c>
      <c r="BA47" s="97">
        <f>'1.4_RAW_Data_Rebased_Volumes'!BA47</f>
        <v>0</v>
      </c>
      <c r="BB47" s="94"/>
    </row>
    <row r="48" spans="1:54" x14ac:dyDescent="0.3">
      <c r="A48" s="345"/>
      <c r="B48" s="23"/>
      <c r="C48" s="133"/>
      <c r="D48" s="31"/>
      <c r="E48" s="99" t="str">
        <f t="shared" si="1"/>
        <v>High</v>
      </c>
      <c r="F48" s="98">
        <f>'1.4_RAW_Data_Rebased_Volumes'!F48</f>
        <v>0</v>
      </c>
      <c r="G48" s="98">
        <f>'1.4_RAW_Data_Rebased_Volumes'!G48</f>
        <v>0</v>
      </c>
      <c r="H48" s="98">
        <f>'1.4_RAW_Data_Rebased_Volumes'!H48</f>
        <v>0</v>
      </c>
      <c r="I48" s="98">
        <f>'1.4_RAW_Data_Rebased_Volumes'!I48</f>
        <v>0</v>
      </c>
      <c r="J48" s="98">
        <f>'1.4_RAW_Data_Rebased_Volumes'!J48</f>
        <v>0</v>
      </c>
      <c r="K48" s="97">
        <f>'1.4_RAW_Data_Rebased_Volumes'!K48</f>
        <v>0</v>
      </c>
      <c r="M48" s="98">
        <f>'1.4_RAW_Data_Rebased_Volumes'!M48</f>
        <v>0</v>
      </c>
      <c r="N48" s="98">
        <f>'1.4_RAW_Data_Rebased_Volumes'!N48</f>
        <v>0</v>
      </c>
      <c r="O48" s="98">
        <f>'1.4_RAW_Data_Rebased_Volumes'!O48</f>
        <v>0</v>
      </c>
      <c r="P48" s="98">
        <f>'1.4_RAW_Data_Rebased_Volumes'!P48</f>
        <v>0</v>
      </c>
      <c r="Q48" s="98">
        <f>'1.4_RAW_Data_Rebased_Volumes'!Q48</f>
        <v>0</v>
      </c>
      <c r="R48" s="97">
        <f>'1.4_RAW_Data_Rebased_Volumes'!R48</f>
        <v>0</v>
      </c>
      <c r="T48" s="98">
        <f>'1.4_RAW_Data_Rebased_Volumes'!T48</f>
        <v>0</v>
      </c>
      <c r="U48" s="98">
        <f>'1.4_RAW_Data_Rebased_Volumes'!U48</f>
        <v>0</v>
      </c>
      <c r="V48" s="98">
        <f>'1.4_RAW_Data_Rebased_Volumes'!V48</f>
        <v>0</v>
      </c>
      <c r="W48" s="98">
        <f>'1.4_RAW_Data_Rebased_Volumes'!W48</f>
        <v>0</v>
      </c>
      <c r="X48" s="98">
        <f>'1.4_RAW_Data_Rebased_Volumes'!X48</f>
        <v>0</v>
      </c>
      <c r="Y48" s="97">
        <f>'1.4_RAW_Data_Rebased_Volumes'!Y48</f>
        <v>0</v>
      </c>
      <c r="AA48" s="98">
        <f>'1.4_RAW_Data_Rebased_Volumes'!AA48</f>
        <v>0</v>
      </c>
      <c r="AB48" s="98">
        <f>'1.4_RAW_Data_Rebased_Volumes'!AB48</f>
        <v>0</v>
      </c>
      <c r="AC48" s="98">
        <f>'1.4_RAW_Data_Rebased_Volumes'!AC48</f>
        <v>0</v>
      </c>
      <c r="AD48" s="98">
        <f>'1.4_RAW_Data_Rebased_Volumes'!AD48</f>
        <v>0</v>
      </c>
      <c r="AE48" s="98">
        <f>'1.4_RAW_Data_Rebased_Volumes'!AE48</f>
        <v>0</v>
      </c>
      <c r="AF48" s="97">
        <f>'1.4_RAW_Data_Rebased_Volumes'!AF48</f>
        <v>0</v>
      </c>
      <c r="AG48" s="94"/>
      <c r="AH48" s="98">
        <f>'1.4_RAW_Data_Rebased_Volumes'!AH48</f>
        <v>0</v>
      </c>
      <c r="AI48" s="98">
        <f>'1.4_RAW_Data_Rebased_Volumes'!AI48</f>
        <v>0</v>
      </c>
      <c r="AJ48" s="98">
        <f>'1.4_RAW_Data_Rebased_Volumes'!AJ48</f>
        <v>0</v>
      </c>
      <c r="AK48" s="98">
        <f>'1.4_RAW_Data_Rebased_Volumes'!AK48</f>
        <v>0</v>
      </c>
      <c r="AL48" s="98">
        <f>'1.4_RAW_Data_Rebased_Volumes'!AL48</f>
        <v>0</v>
      </c>
      <c r="AM48" s="97">
        <f>'1.4_RAW_Data_Rebased_Volumes'!AM48</f>
        <v>0</v>
      </c>
      <c r="AN48" s="94"/>
      <c r="AO48" s="98">
        <f>'1.4_RAW_Data_Rebased_Volumes'!AO48</f>
        <v>0</v>
      </c>
      <c r="AP48" s="98">
        <f>'1.4_RAW_Data_Rebased_Volumes'!AP48</f>
        <v>0</v>
      </c>
      <c r="AQ48" s="98">
        <f>'1.4_RAW_Data_Rebased_Volumes'!AQ48</f>
        <v>0</v>
      </c>
      <c r="AR48" s="98">
        <f>'1.4_RAW_Data_Rebased_Volumes'!AR48</f>
        <v>0</v>
      </c>
      <c r="AS48" s="98">
        <f>'1.4_RAW_Data_Rebased_Volumes'!AS48</f>
        <v>0</v>
      </c>
      <c r="AT48" s="97">
        <f>'1.4_RAW_Data_Rebased_Volumes'!AT48</f>
        <v>0</v>
      </c>
      <c r="AU48" s="94"/>
      <c r="AV48" s="98">
        <f>'1.4_RAW_Data_Rebased_Volumes'!AV48</f>
        <v>0</v>
      </c>
      <c r="AW48" s="98">
        <f>'1.4_RAW_Data_Rebased_Volumes'!AW48</f>
        <v>0</v>
      </c>
      <c r="AX48" s="98">
        <f>'1.4_RAW_Data_Rebased_Volumes'!AX48</f>
        <v>0</v>
      </c>
      <c r="AY48" s="98">
        <f>'1.4_RAW_Data_Rebased_Volumes'!AY48</f>
        <v>0</v>
      </c>
      <c r="AZ48" s="98">
        <f>'1.4_RAW_Data_Rebased_Volumes'!AZ48</f>
        <v>0</v>
      </c>
      <c r="BA48" s="97">
        <f>'1.4_RAW_Data_Rebased_Volumes'!BA48</f>
        <v>0</v>
      </c>
      <c r="BB48" s="94"/>
    </row>
    <row r="49" spans="1:54" ht="12.75" thickBot="1" x14ac:dyDescent="0.35">
      <c r="A49" s="345"/>
      <c r="B49" s="171"/>
      <c r="C49" s="170"/>
      <c r="D49" s="96"/>
      <c r="E49" s="95" t="str">
        <f t="shared" si="1"/>
        <v>Very high</v>
      </c>
      <c r="F49" s="93">
        <f>'1.4_RAW_Data_Rebased_Volumes'!F49</f>
        <v>1</v>
      </c>
      <c r="G49" s="93">
        <f>'1.4_RAW_Data_Rebased_Volumes'!G49</f>
        <v>1</v>
      </c>
      <c r="H49" s="93">
        <f>'1.4_RAW_Data_Rebased_Volumes'!H49</f>
        <v>0</v>
      </c>
      <c r="I49" s="93">
        <f>'1.4_RAW_Data_Rebased_Volumes'!I49</f>
        <v>0</v>
      </c>
      <c r="J49" s="93">
        <f>'1.4_RAW_Data_Rebased_Volumes'!J49</f>
        <v>0</v>
      </c>
      <c r="K49" s="92">
        <f>'1.4_RAW_Data_Rebased_Volumes'!K49</f>
        <v>0</v>
      </c>
      <c r="M49" s="93">
        <f>'1.4_RAW_Data_Rebased_Volumes'!M49</f>
        <v>1</v>
      </c>
      <c r="N49" s="93">
        <f>'1.4_RAW_Data_Rebased_Volumes'!N49</f>
        <v>1</v>
      </c>
      <c r="O49" s="93">
        <f>'1.4_RAW_Data_Rebased_Volumes'!O49</f>
        <v>0</v>
      </c>
      <c r="P49" s="93">
        <f>'1.4_RAW_Data_Rebased_Volumes'!P49</f>
        <v>0</v>
      </c>
      <c r="Q49" s="93">
        <f>'1.4_RAW_Data_Rebased_Volumes'!Q49</f>
        <v>0</v>
      </c>
      <c r="R49" s="92">
        <f>'1.4_RAW_Data_Rebased_Volumes'!R49</f>
        <v>0</v>
      </c>
      <c r="T49" s="93">
        <f>'1.4_RAW_Data_Rebased_Volumes'!T49</f>
        <v>1</v>
      </c>
      <c r="U49" s="93">
        <f>'1.4_RAW_Data_Rebased_Volumes'!U49</f>
        <v>1</v>
      </c>
      <c r="V49" s="93">
        <f>'1.4_RAW_Data_Rebased_Volumes'!V49</f>
        <v>0</v>
      </c>
      <c r="W49" s="93">
        <f>'1.4_RAW_Data_Rebased_Volumes'!W49</f>
        <v>0</v>
      </c>
      <c r="X49" s="93">
        <f>'1.4_RAW_Data_Rebased_Volumes'!X49</f>
        <v>0</v>
      </c>
      <c r="Y49" s="92">
        <f>'1.4_RAW_Data_Rebased_Volumes'!Y49</f>
        <v>0</v>
      </c>
      <c r="AA49" s="93">
        <f>'1.4_RAW_Data_Rebased_Volumes'!AA49</f>
        <v>0</v>
      </c>
      <c r="AB49" s="93">
        <f>'1.4_RAW_Data_Rebased_Volumes'!AB49</f>
        <v>0</v>
      </c>
      <c r="AC49" s="93">
        <f>'1.4_RAW_Data_Rebased_Volumes'!AC49</f>
        <v>0</v>
      </c>
      <c r="AD49" s="93">
        <f>'1.4_RAW_Data_Rebased_Volumes'!AD49</f>
        <v>0</v>
      </c>
      <c r="AE49" s="93">
        <f>'1.4_RAW_Data_Rebased_Volumes'!AE49</f>
        <v>0</v>
      </c>
      <c r="AF49" s="92">
        <f>'1.4_RAW_Data_Rebased_Volumes'!AF49</f>
        <v>0</v>
      </c>
      <c r="AG49" s="94"/>
      <c r="AH49" s="93">
        <f>'1.4_RAW_Data_Rebased_Volumes'!AH49</f>
        <v>0</v>
      </c>
      <c r="AI49" s="93">
        <f>'1.4_RAW_Data_Rebased_Volumes'!AI49</f>
        <v>0</v>
      </c>
      <c r="AJ49" s="93">
        <f>'1.4_RAW_Data_Rebased_Volumes'!AJ49</f>
        <v>0</v>
      </c>
      <c r="AK49" s="93">
        <f>'1.4_RAW_Data_Rebased_Volumes'!AK49</f>
        <v>0</v>
      </c>
      <c r="AL49" s="93">
        <f>'1.4_RAW_Data_Rebased_Volumes'!AL49</f>
        <v>0</v>
      </c>
      <c r="AM49" s="92">
        <f>'1.4_RAW_Data_Rebased_Volumes'!AM49</f>
        <v>0</v>
      </c>
      <c r="AN49" s="94"/>
      <c r="AO49" s="93">
        <f>'1.4_RAW_Data_Rebased_Volumes'!AO49</f>
        <v>0</v>
      </c>
      <c r="AP49" s="93">
        <f>'1.4_RAW_Data_Rebased_Volumes'!AP49</f>
        <v>0</v>
      </c>
      <c r="AQ49" s="93">
        <f>'1.4_RAW_Data_Rebased_Volumes'!AQ49</f>
        <v>0</v>
      </c>
      <c r="AR49" s="93">
        <f>'1.4_RAW_Data_Rebased_Volumes'!AR49</f>
        <v>0</v>
      </c>
      <c r="AS49" s="93">
        <f>'1.4_RAW_Data_Rebased_Volumes'!AS49</f>
        <v>0</v>
      </c>
      <c r="AT49" s="92">
        <f>'1.4_RAW_Data_Rebased_Volumes'!AT49</f>
        <v>0</v>
      </c>
      <c r="AU49" s="94"/>
      <c r="AV49" s="93">
        <f>'1.4_RAW_Data_Rebased_Volumes'!AV49</f>
        <v>0</v>
      </c>
      <c r="AW49" s="93">
        <f>'1.4_RAW_Data_Rebased_Volumes'!AW49</f>
        <v>0</v>
      </c>
      <c r="AX49" s="93">
        <f>'1.4_RAW_Data_Rebased_Volumes'!AX49</f>
        <v>0</v>
      </c>
      <c r="AY49" s="93">
        <f>'1.4_RAW_Data_Rebased_Volumes'!AY49</f>
        <v>0</v>
      </c>
      <c r="AZ49" s="93">
        <f>'1.4_RAW_Data_Rebased_Volumes'!AZ49</f>
        <v>0</v>
      </c>
      <c r="BA49" s="92">
        <f>'1.4_RAW_Data_Rebased_Volumes'!BA49</f>
        <v>0</v>
      </c>
      <c r="BB49" s="94"/>
    </row>
    <row r="50" spans="1:54" x14ac:dyDescent="0.3">
      <c r="A50" s="346" t="str">
        <f>A46</f>
        <v>275KV Network</v>
      </c>
      <c r="B50" s="169">
        <v>4</v>
      </c>
      <c r="C50" s="168" t="s">
        <v>45</v>
      </c>
      <c r="D50" s="103" t="s">
        <v>58</v>
      </c>
      <c r="E50" s="102" t="str">
        <f t="shared" si="1"/>
        <v>Low</v>
      </c>
      <c r="F50" s="101">
        <f>'1.4_RAW_Data_Rebased_Volumes'!F50</f>
        <v>50.273799999999966</v>
      </c>
      <c r="G50" s="101">
        <f>'1.4_RAW_Data_Rebased_Volumes'!G50</f>
        <v>48.42159999999997</v>
      </c>
      <c r="H50" s="101">
        <f>'1.4_RAW_Data_Rebased_Volumes'!H50</f>
        <v>0.66110000000000002</v>
      </c>
      <c r="I50" s="101">
        <f>'1.4_RAW_Data_Rebased_Volumes'!I50</f>
        <v>0.8879999999999999</v>
      </c>
      <c r="J50" s="101">
        <f>'1.4_RAW_Data_Rebased_Volumes'!J50</f>
        <v>0.30310000000000004</v>
      </c>
      <c r="K50" s="100">
        <f>'1.4_RAW_Data_Rebased_Volumes'!K50</f>
        <v>0</v>
      </c>
      <c r="M50" s="101">
        <f>'1.4_RAW_Data_Rebased_Volumes'!M50</f>
        <v>50.273799999999966</v>
      </c>
      <c r="N50" s="101">
        <f>'1.4_RAW_Data_Rebased_Volumes'!N50</f>
        <v>48.131699999999967</v>
      </c>
      <c r="O50" s="101">
        <f>'1.4_RAW_Data_Rebased_Volumes'!O50</f>
        <v>0.28989999999999988</v>
      </c>
      <c r="P50" s="101">
        <f>'1.4_RAW_Data_Rebased_Volumes'!P50</f>
        <v>0.66110000000000002</v>
      </c>
      <c r="Q50" s="101">
        <f>'1.4_RAW_Data_Rebased_Volumes'!Q50</f>
        <v>0</v>
      </c>
      <c r="R50" s="100">
        <f>'1.4_RAW_Data_Rebased_Volumes'!R50</f>
        <v>1.1911</v>
      </c>
      <c r="T50" s="101">
        <f>'1.4_RAW_Data_Rebased_Volumes'!T50</f>
        <v>50.273799999999966</v>
      </c>
      <c r="U50" s="101">
        <f>'1.4_RAW_Data_Rebased_Volumes'!U50</f>
        <v>48.131699999999967</v>
      </c>
      <c r="V50" s="101">
        <f>'1.4_RAW_Data_Rebased_Volumes'!V50</f>
        <v>0.28989999999999988</v>
      </c>
      <c r="W50" s="101">
        <f>'1.4_RAW_Data_Rebased_Volumes'!W50</f>
        <v>0.66110000000000002</v>
      </c>
      <c r="X50" s="101">
        <f>'1.4_RAW_Data_Rebased_Volumes'!X50</f>
        <v>0</v>
      </c>
      <c r="Y50" s="100">
        <f>'1.4_RAW_Data_Rebased_Volumes'!Y50</f>
        <v>1.1911</v>
      </c>
      <c r="AA50" s="101">
        <f>'1.4_RAW_Data_Rebased_Volumes'!AA50</f>
        <v>0</v>
      </c>
      <c r="AB50" s="101">
        <f>'1.4_RAW_Data_Rebased_Volumes'!AB50</f>
        <v>0</v>
      </c>
      <c r="AC50" s="101">
        <f>'1.4_RAW_Data_Rebased_Volumes'!AC50</f>
        <v>0</v>
      </c>
      <c r="AD50" s="101">
        <f>'1.4_RAW_Data_Rebased_Volumes'!AD50</f>
        <v>0</v>
      </c>
      <c r="AE50" s="101">
        <f>'1.4_RAW_Data_Rebased_Volumes'!AE50</f>
        <v>0</v>
      </c>
      <c r="AF50" s="100">
        <f>'1.4_RAW_Data_Rebased_Volumes'!AF50</f>
        <v>0</v>
      </c>
      <c r="AG50" s="94"/>
      <c r="AH50" s="101">
        <f>'1.4_RAW_Data_Rebased_Volumes'!AH50</f>
        <v>0</v>
      </c>
      <c r="AI50" s="101">
        <f>'1.4_RAW_Data_Rebased_Volumes'!AI50</f>
        <v>0</v>
      </c>
      <c r="AJ50" s="101">
        <f>'1.4_RAW_Data_Rebased_Volumes'!AJ50</f>
        <v>0</v>
      </c>
      <c r="AK50" s="101">
        <f>'1.4_RAW_Data_Rebased_Volumes'!AK50</f>
        <v>0</v>
      </c>
      <c r="AL50" s="101">
        <f>'1.4_RAW_Data_Rebased_Volumes'!AL50</f>
        <v>0</v>
      </c>
      <c r="AM50" s="100">
        <f>'1.4_RAW_Data_Rebased_Volumes'!AM50</f>
        <v>0</v>
      </c>
      <c r="AN50" s="94"/>
      <c r="AO50" s="101">
        <f>'1.4_RAW_Data_Rebased_Volumes'!AO50</f>
        <v>0</v>
      </c>
      <c r="AP50" s="101">
        <f>'1.4_RAW_Data_Rebased_Volumes'!AP50</f>
        <v>0</v>
      </c>
      <c r="AQ50" s="101">
        <f>'1.4_RAW_Data_Rebased_Volumes'!AQ50</f>
        <v>0</v>
      </c>
      <c r="AR50" s="101">
        <f>'1.4_RAW_Data_Rebased_Volumes'!AR50</f>
        <v>0</v>
      </c>
      <c r="AS50" s="101">
        <f>'1.4_RAW_Data_Rebased_Volumes'!AS50</f>
        <v>0</v>
      </c>
      <c r="AT50" s="100">
        <f>'1.4_RAW_Data_Rebased_Volumes'!AT50</f>
        <v>0</v>
      </c>
      <c r="AU50" s="94"/>
      <c r="AV50" s="101">
        <f>'1.4_RAW_Data_Rebased_Volumes'!AV50</f>
        <v>0</v>
      </c>
      <c r="AW50" s="101">
        <f>'1.4_RAW_Data_Rebased_Volumes'!AW50</f>
        <v>0</v>
      </c>
      <c r="AX50" s="101">
        <f>'1.4_RAW_Data_Rebased_Volumes'!AX50</f>
        <v>0</v>
      </c>
      <c r="AY50" s="101">
        <f>'1.4_RAW_Data_Rebased_Volumes'!AY50</f>
        <v>0</v>
      </c>
      <c r="AZ50" s="101">
        <f>'1.4_RAW_Data_Rebased_Volumes'!AZ50</f>
        <v>0</v>
      </c>
      <c r="BA50" s="100">
        <f>'1.4_RAW_Data_Rebased_Volumes'!BA50</f>
        <v>0</v>
      </c>
      <c r="BB50" s="94"/>
    </row>
    <row r="51" spans="1:54" x14ac:dyDescent="0.3">
      <c r="A51" s="345"/>
      <c r="B51" s="23"/>
      <c r="C51" s="133"/>
      <c r="D51" s="31"/>
      <c r="E51" s="99" t="str">
        <f t="shared" si="1"/>
        <v>Medium</v>
      </c>
      <c r="F51" s="98">
        <f>'1.4_RAW_Data_Rebased_Volumes'!F51</f>
        <v>35.869400000000006</v>
      </c>
      <c r="G51" s="98">
        <f>'1.4_RAW_Data_Rebased_Volumes'!G51</f>
        <v>35.101700000000008</v>
      </c>
      <c r="H51" s="98">
        <f>'1.4_RAW_Data_Rebased_Volumes'!H51</f>
        <v>0.67869999999999975</v>
      </c>
      <c r="I51" s="98">
        <f>'1.4_RAW_Data_Rebased_Volumes'!I51</f>
        <v>8.8999999999999996E-2</v>
      </c>
      <c r="J51" s="98">
        <f>'1.4_RAW_Data_Rebased_Volumes'!J51</f>
        <v>0</v>
      </c>
      <c r="K51" s="97">
        <f>'1.4_RAW_Data_Rebased_Volumes'!K51</f>
        <v>0</v>
      </c>
      <c r="M51" s="98">
        <f>'1.4_RAW_Data_Rebased_Volumes'!M51</f>
        <v>35.869400000000006</v>
      </c>
      <c r="N51" s="98">
        <f>'1.4_RAW_Data_Rebased_Volumes'!N51</f>
        <v>35.101700000000008</v>
      </c>
      <c r="O51" s="98">
        <f>'1.4_RAW_Data_Rebased_Volumes'!O51</f>
        <v>0</v>
      </c>
      <c r="P51" s="98">
        <f>'1.4_RAW_Data_Rebased_Volumes'!P51</f>
        <v>0.67869999999999975</v>
      </c>
      <c r="Q51" s="98">
        <f>'1.4_RAW_Data_Rebased_Volumes'!Q51</f>
        <v>0</v>
      </c>
      <c r="R51" s="97">
        <f>'1.4_RAW_Data_Rebased_Volumes'!R51</f>
        <v>8.8999999999999996E-2</v>
      </c>
      <c r="T51" s="98">
        <f>'1.4_RAW_Data_Rebased_Volumes'!T51</f>
        <v>35.869400000000006</v>
      </c>
      <c r="U51" s="98">
        <f>'1.4_RAW_Data_Rebased_Volumes'!U51</f>
        <v>35.101700000000008</v>
      </c>
      <c r="V51" s="98">
        <f>'1.4_RAW_Data_Rebased_Volumes'!V51</f>
        <v>0</v>
      </c>
      <c r="W51" s="98">
        <f>'1.4_RAW_Data_Rebased_Volumes'!W51</f>
        <v>0.67869999999999975</v>
      </c>
      <c r="X51" s="98">
        <f>'1.4_RAW_Data_Rebased_Volumes'!X51</f>
        <v>0</v>
      </c>
      <c r="Y51" s="97">
        <f>'1.4_RAW_Data_Rebased_Volumes'!Y51</f>
        <v>8.8999999999999996E-2</v>
      </c>
      <c r="AA51" s="98">
        <f>'1.4_RAW_Data_Rebased_Volumes'!AA51</f>
        <v>0</v>
      </c>
      <c r="AB51" s="98">
        <f>'1.4_RAW_Data_Rebased_Volumes'!AB51</f>
        <v>0</v>
      </c>
      <c r="AC51" s="98">
        <f>'1.4_RAW_Data_Rebased_Volumes'!AC51</f>
        <v>0</v>
      </c>
      <c r="AD51" s="98">
        <f>'1.4_RAW_Data_Rebased_Volumes'!AD51</f>
        <v>0</v>
      </c>
      <c r="AE51" s="98">
        <f>'1.4_RAW_Data_Rebased_Volumes'!AE51</f>
        <v>0</v>
      </c>
      <c r="AF51" s="97">
        <f>'1.4_RAW_Data_Rebased_Volumes'!AF51</f>
        <v>0</v>
      </c>
      <c r="AG51" s="94"/>
      <c r="AH51" s="98">
        <f>'1.4_RAW_Data_Rebased_Volumes'!AH51</f>
        <v>0</v>
      </c>
      <c r="AI51" s="98">
        <f>'1.4_RAW_Data_Rebased_Volumes'!AI51</f>
        <v>0</v>
      </c>
      <c r="AJ51" s="98">
        <f>'1.4_RAW_Data_Rebased_Volumes'!AJ51</f>
        <v>0</v>
      </c>
      <c r="AK51" s="98">
        <f>'1.4_RAW_Data_Rebased_Volumes'!AK51</f>
        <v>0</v>
      </c>
      <c r="AL51" s="98">
        <f>'1.4_RAW_Data_Rebased_Volumes'!AL51</f>
        <v>0</v>
      </c>
      <c r="AM51" s="97">
        <f>'1.4_RAW_Data_Rebased_Volumes'!AM51</f>
        <v>0</v>
      </c>
      <c r="AN51" s="94"/>
      <c r="AO51" s="98">
        <f>'1.4_RAW_Data_Rebased_Volumes'!AO51</f>
        <v>0</v>
      </c>
      <c r="AP51" s="98">
        <f>'1.4_RAW_Data_Rebased_Volumes'!AP51</f>
        <v>0</v>
      </c>
      <c r="AQ51" s="98">
        <f>'1.4_RAW_Data_Rebased_Volumes'!AQ51</f>
        <v>0</v>
      </c>
      <c r="AR51" s="98">
        <f>'1.4_RAW_Data_Rebased_Volumes'!AR51</f>
        <v>0</v>
      </c>
      <c r="AS51" s="98">
        <f>'1.4_RAW_Data_Rebased_Volumes'!AS51</f>
        <v>0</v>
      </c>
      <c r="AT51" s="97">
        <f>'1.4_RAW_Data_Rebased_Volumes'!AT51</f>
        <v>0</v>
      </c>
      <c r="AU51" s="94"/>
      <c r="AV51" s="98">
        <f>'1.4_RAW_Data_Rebased_Volumes'!AV51</f>
        <v>0</v>
      </c>
      <c r="AW51" s="98">
        <f>'1.4_RAW_Data_Rebased_Volumes'!AW51</f>
        <v>0</v>
      </c>
      <c r="AX51" s="98">
        <f>'1.4_RAW_Data_Rebased_Volumes'!AX51</f>
        <v>0</v>
      </c>
      <c r="AY51" s="98">
        <f>'1.4_RAW_Data_Rebased_Volumes'!AY51</f>
        <v>0</v>
      </c>
      <c r="AZ51" s="98">
        <f>'1.4_RAW_Data_Rebased_Volumes'!AZ51</f>
        <v>0</v>
      </c>
      <c r="BA51" s="97">
        <f>'1.4_RAW_Data_Rebased_Volumes'!BA51</f>
        <v>0</v>
      </c>
      <c r="BB51" s="94"/>
    </row>
    <row r="52" spans="1:54" x14ac:dyDescent="0.3">
      <c r="A52" s="345"/>
      <c r="B52" s="23"/>
      <c r="C52" s="133"/>
      <c r="D52" s="31"/>
      <c r="E52" s="99" t="str">
        <f t="shared" si="1"/>
        <v>High</v>
      </c>
      <c r="F52" s="98">
        <f>'1.4_RAW_Data_Rebased_Volumes'!F52</f>
        <v>1.6852000000000003</v>
      </c>
      <c r="G52" s="98">
        <f>'1.4_RAW_Data_Rebased_Volumes'!G52</f>
        <v>1.5618000000000003</v>
      </c>
      <c r="H52" s="98">
        <f>'1.4_RAW_Data_Rebased_Volumes'!H52</f>
        <v>0.12340000000000001</v>
      </c>
      <c r="I52" s="98">
        <f>'1.4_RAW_Data_Rebased_Volumes'!I52</f>
        <v>0</v>
      </c>
      <c r="J52" s="98">
        <f>'1.4_RAW_Data_Rebased_Volumes'!J52</f>
        <v>0</v>
      </c>
      <c r="K52" s="97">
        <f>'1.4_RAW_Data_Rebased_Volumes'!K52</f>
        <v>0</v>
      </c>
      <c r="M52" s="98">
        <f>'1.4_RAW_Data_Rebased_Volumes'!M52</f>
        <v>1.6852</v>
      </c>
      <c r="N52" s="98">
        <f>'1.4_RAW_Data_Rebased_Volumes'!N52</f>
        <v>0.8</v>
      </c>
      <c r="O52" s="98">
        <f>'1.4_RAW_Data_Rebased_Volumes'!O52</f>
        <v>0.76180000000000003</v>
      </c>
      <c r="P52" s="98">
        <f>'1.4_RAW_Data_Rebased_Volumes'!P52</f>
        <v>0.12340000000000001</v>
      </c>
      <c r="Q52" s="98">
        <f>'1.4_RAW_Data_Rebased_Volumes'!Q52</f>
        <v>0</v>
      </c>
      <c r="R52" s="97">
        <f>'1.4_RAW_Data_Rebased_Volumes'!R52</f>
        <v>0</v>
      </c>
      <c r="T52" s="98">
        <f>'1.4_RAW_Data_Rebased_Volumes'!T52</f>
        <v>1.6852</v>
      </c>
      <c r="U52" s="98">
        <f>'1.4_RAW_Data_Rebased_Volumes'!U52</f>
        <v>0.8</v>
      </c>
      <c r="V52" s="98">
        <f>'1.4_RAW_Data_Rebased_Volumes'!V52</f>
        <v>0.76180000000000003</v>
      </c>
      <c r="W52" s="98">
        <f>'1.4_RAW_Data_Rebased_Volumes'!W52</f>
        <v>0.12340000000000001</v>
      </c>
      <c r="X52" s="98">
        <f>'1.4_RAW_Data_Rebased_Volumes'!X52</f>
        <v>0</v>
      </c>
      <c r="Y52" s="97">
        <f>'1.4_RAW_Data_Rebased_Volumes'!Y52</f>
        <v>0</v>
      </c>
      <c r="AA52" s="98">
        <f>'1.4_RAW_Data_Rebased_Volumes'!AA52</f>
        <v>0</v>
      </c>
      <c r="AB52" s="98">
        <f>'1.4_RAW_Data_Rebased_Volumes'!AB52</f>
        <v>0</v>
      </c>
      <c r="AC52" s="98">
        <f>'1.4_RAW_Data_Rebased_Volumes'!AC52</f>
        <v>0</v>
      </c>
      <c r="AD52" s="98">
        <f>'1.4_RAW_Data_Rebased_Volumes'!AD52</f>
        <v>0</v>
      </c>
      <c r="AE52" s="98">
        <f>'1.4_RAW_Data_Rebased_Volumes'!AE52</f>
        <v>0</v>
      </c>
      <c r="AF52" s="97">
        <f>'1.4_RAW_Data_Rebased_Volumes'!AF52</f>
        <v>0</v>
      </c>
      <c r="AG52" s="94"/>
      <c r="AH52" s="98">
        <f>'1.4_RAW_Data_Rebased_Volumes'!AH52</f>
        <v>0</v>
      </c>
      <c r="AI52" s="98">
        <f>'1.4_RAW_Data_Rebased_Volumes'!AI52</f>
        <v>0</v>
      </c>
      <c r="AJ52" s="98">
        <f>'1.4_RAW_Data_Rebased_Volumes'!AJ52</f>
        <v>0</v>
      </c>
      <c r="AK52" s="98">
        <f>'1.4_RAW_Data_Rebased_Volumes'!AK52</f>
        <v>0</v>
      </c>
      <c r="AL52" s="98">
        <f>'1.4_RAW_Data_Rebased_Volumes'!AL52</f>
        <v>0</v>
      </c>
      <c r="AM52" s="97">
        <f>'1.4_RAW_Data_Rebased_Volumes'!AM52</f>
        <v>0</v>
      </c>
      <c r="AN52" s="94"/>
      <c r="AO52" s="98">
        <f>'1.4_RAW_Data_Rebased_Volumes'!AO52</f>
        <v>0</v>
      </c>
      <c r="AP52" s="98">
        <f>'1.4_RAW_Data_Rebased_Volumes'!AP52</f>
        <v>0</v>
      </c>
      <c r="AQ52" s="98">
        <f>'1.4_RAW_Data_Rebased_Volumes'!AQ52</f>
        <v>0</v>
      </c>
      <c r="AR52" s="98">
        <f>'1.4_RAW_Data_Rebased_Volumes'!AR52</f>
        <v>0</v>
      </c>
      <c r="AS52" s="98">
        <f>'1.4_RAW_Data_Rebased_Volumes'!AS52</f>
        <v>0</v>
      </c>
      <c r="AT52" s="97">
        <f>'1.4_RAW_Data_Rebased_Volumes'!AT52</f>
        <v>0</v>
      </c>
      <c r="AU52" s="94"/>
      <c r="AV52" s="98">
        <f>'1.4_RAW_Data_Rebased_Volumes'!AV52</f>
        <v>0</v>
      </c>
      <c r="AW52" s="98">
        <f>'1.4_RAW_Data_Rebased_Volumes'!AW52</f>
        <v>0</v>
      </c>
      <c r="AX52" s="98">
        <f>'1.4_RAW_Data_Rebased_Volumes'!AX52</f>
        <v>0</v>
      </c>
      <c r="AY52" s="98">
        <f>'1.4_RAW_Data_Rebased_Volumes'!AY52</f>
        <v>0</v>
      </c>
      <c r="AZ52" s="98">
        <f>'1.4_RAW_Data_Rebased_Volumes'!AZ52</f>
        <v>0</v>
      </c>
      <c r="BA52" s="97">
        <f>'1.4_RAW_Data_Rebased_Volumes'!BA52</f>
        <v>0</v>
      </c>
      <c r="BB52" s="94"/>
    </row>
    <row r="53" spans="1:54" ht="12.75" thickBot="1" x14ac:dyDescent="0.35">
      <c r="A53" s="345"/>
      <c r="B53" s="171"/>
      <c r="C53" s="170"/>
      <c r="D53" s="96"/>
      <c r="E53" s="95" t="str">
        <f t="shared" si="1"/>
        <v>Very high</v>
      </c>
      <c r="F53" s="93">
        <f>'1.4_RAW_Data_Rebased_Volumes'!F53</f>
        <v>17.410600000000002</v>
      </c>
      <c r="G53" s="93">
        <f>'1.4_RAW_Data_Rebased_Volumes'!G53</f>
        <v>8.4101999999999979</v>
      </c>
      <c r="H53" s="93">
        <f>'1.4_RAW_Data_Rebased_Volumes'!H53</f>
        <v>9.0004000000000062</v>
      </c>
      <c r="I53" s="93">
        <f>'1.4_RAW_Data_Rebased_Volumes'!I53</f>
        <v>0</v>
      </c>
      <c r="J53" s="93">
        <f>'1.4_RAW_Data_Rebased_Volumes'!J53</f>
        <v>0</v>
      </c>
      <c r="K53" s="92">
        <f>'1.4_RAW_Data_Rebased_Volumes'!K53</f>
        <v>0</v>
      </c>
      <c r="M53" s="93">
        <f>'1.4_RAW_Data_Rebased_Volumes'!M53</f>
        <v>17.410600000000002</v>
      </c>
      <c r="N53" s="93">
        <f>'1.4_RAW_Data_Rebased_Volumes'!N53</f>
        <v>8.4101999999999979</v>
      </c>
      <c r="O53" s="93">
        <f>'1.4_RAW_Data_Rebased_Volumes'!O53</f>
        <v>0</v>
      </c>
      <c r="P53" s="93">
        <f>'1.4_RAW_Data_Rebased_Volumes'!P53</f>
        <v>0</v>
      </c>
      <c r="Q53" s="93">
        <f>'1.4_RAW_Data_Rebased_Volumes'!Q53</f>
        <v>9.0004000000000062</v>
      </c>
      <c r="R53" s="92">
        <f>'1.4_RAW_Data_Rebased_Volumes'!R53</f>
        <v>0</v>
      </c>
      <c r="T53" s="93">
        <f>'1.4_RAW_Data_Rebased_Volumes'!T53</f>
        <v>17.410600000000002</v>
      </c>
      <c r="U53" s="93">
        <f>'1.4_RAW_Data_Rebased_Volumes'!U53</f>
        <v>8.4101999999999979</v>
      </c>
      <c r="V53" s="93">
        <f>'1.4_RAW_Data_Rebased_Volumes'!V53</f>
        <v>0</v>
      </c>
      <c r="W53" s="93">
        <f>'1.4_RAW_Data_Rebased_Volumes'!W53</f>
        <v>0</v>
      </c>
      <c r="X53" s="93">
        <f>'1.4_RAW_Data_Rebased_Volumes'!X53</f>
        <v>9.0004000000000062</v>
      </c>
      <c r="Y53" s="92">
        <f>'1.4_RAW_Data_Rebased_Volumes'!Y53</f>
        <v>0</v>
      </c>
      <c r="AA53" s="93">
        <f>'1.4_RAW_Data_Rebased_Volumes'!AA53</f>
        <v>0</v>
      </c>
      <c r="AB53" s="93">
        <f>'1.4_RAW_Data_Rebased_Volumes'!AB53</f>
        <v>0</v>
      </c>
      <c r="AC53" s="93">
        <f>'1.4_RAW_Data_Rebased_Volumes'!AC53</f>
        <v>0</v>
      </c>
      <c r="AD53" s="93">
        <f>'1.4_RAW_Data_Rebased_Volumes'!AD53</f>
        <v>0</v>
      </c>
      <c r="AE53" s="93">
        <f>'1.4_RAW_Data_Rebased_Volumes'!AE53</f>
        <v>0</v>
      </c>
      <c r="AF53" s="92">
        <f>'1.4_RAW_Data_Rebased_Volumes'!AF53</f>
        <v>0</v>
      </c>
      <c r="AG53" s="94"/>
      <c r="AH53" s="93">
        <f>'1.4_RAW_Data_Rebased_Volumes'!AH53</f>
        <v>0</v>
      </c>
      <c r="AI53" s="93">
        <f>'1.4_RAW_Data_Rebased_Volumes'!AI53</f>
        <v>0</v>
      </c>
      <c r="AJ53" s="93">
        <f>'1.4_RAW_Data_Rebased_Volumes'!AJ53</f>
        <v>0</v>
      </c>
      <c r="AK53" s="93">
        <f>'1.4_RAW_Data_Rebased_Volumes'!AK53</f>
        <v>0</v>
      </c>
      <c r="AL53" s="93">
        <f>'1.4_RAW_Data_Rebased_Volumes'!AL53</f>
        <v>0</v>
      </c>
      <c r="AM53" s="92">
        <f>'1.4_RAW_Data_Rebased_Volumes'!AM53</f>
        <v>0</v>
      </c>
      <c r="AN53" s="94"/>
      <c r="AO53" s="93">
        <f>'1.4_RAW_Data_Rebased_Volumes'!AO53</f>
        <v>0</v>
      </c>
      <c r="AP53" s="93">
        <f>'1.4_RAW_Data_Rebased_Volumes'!AP53</f>
        <v>0</v>
      </c>
      <c r="AQ53" s="93">
        <f>'1.4_RAW_Data_Rebased_Volumes'!AQ53</f>
        <v>0</v>
      </c>
      <c r="AR53" s="93">
        <f>'1.4_RAW_Data_Rebased_Volumes'!AR53</f>
        <v>0</v>
      </c>
      <c r="AS53" s="93">
        <f>'1.4_RAW_Data_Rebased_Volumes'!AS53</f>
        <v>0</v>
      </c>
      <c r="AT53" s="92">
        <f>'1.4_RAW_Data_Rebased_Volumes'!AT53</f>
        <v>0</v>
      </c>
      <c r="AU53" s="94"/>
      <c r="AV53" s="93">
        <f>'1.4_RAW_Data_Rebased_Volumes'!AV53</f>
        <v>0</v>
      </c>
      <c r="AW53" s="93">
        <f>'1.4_RAW_Data_Rebased_Volumes'!AW53</f>
        <v>0</v>
      </c>
      <c r="AX53" s="93">
        <f>'1.4_RAW_Data_Rebased_Volumes'!AX53</f>
        <v>0</v>
      </c>
      <c r="AY53" s="93">
        <f>'1.4_RAW_Data_Rebased_Volumes'!AY53</f>
        <v>0</v>
      </c>
      <c r="AZ53" s="93">
        <f>'1.4_RAW_Data_Rebased_Volumes'!AZ53</f>
        <v>0</v>
      </c>
      <c r="BA53" s="92">
        <f>'1.4_RAW_Data_Rebased_Volumes'!BA53</f>
        <v>0</v>
      </c>
      <c r="BB53" s="94"/>
    </row>
    <row r="54" spans="1:54" x14ac:dyDescent="0.3">
      <c r="A54" s="346" t="str">
        <f>A50</f>
        <v>275KV Network</v>
      </c>
      <c r="B54" s="169">
        <v>5</v>
      </c>
      <c r="C54" s="168" t="s">
        <v>46</v>
      </c>
      <c r="D54" s="103" t="s">
        <v>58</v>
      </c>
      <c r="E54" s="102" t="str">
        <f t="shared" si="1"/>
        <v>Low</v>
      </c>
      <c r="F54" s="101">
        <f>'1.4_RAW_Data_Rebased_Volumes'!F54</f>
        <v>531.81860000000006</v>
      </c>
      <c r="G54" s="101">
        <f>'1.4_RAW_Data_Rebased_Volumes'!G54</f>
        <v>105.33589999999998</v>
      </c>
      <c r="H54" s="101">
        <f>'1.4_RAW_Data_Rebased_Volumes'!H54</f>
        <v>171.79040000000006</v>
      </c>
      <c r="I54" s="101">
        <f>'1.4_RAW_Data_Rebased_Volumes'!I54</f>
        <v>0.14269999999999999</v>
      </c>
      <c r="J54" s="101">
        <f>'1.4_RAW_Data_Rebased_Volumes'!J54</f>
        <v>198.98910000000004</v>
      </c>
      <c r="K54" s="100">
        <f>'1.4_RAW_Data_Rebased_Volumes'!K54</f>
        <v>55.560500000000026</v>
      </c>
      <c r="M54" s="101">
        <f>'1.4_RAW_Data_Rebased_Volumes'!M54</f>
        <v>531.84410000000014</v>
      </c>
      <c r="N54" s="101">
        <f>'1.4_RAW_Data_Rebased_Volumes'!N54</f>
        <v>231.02950000000016</v>
      </c>
      <c r="O54" s="101">
        <f>'1.4_RAW_Data_Rebased_Volumes'!O54</f>
        <v>30.153800000000004</v>
      </c>
      <c r="P54" s="101">
        <f>'1.4_RAW_Data_Rebased_Volumes'!P54</f>
        <v>58.347300000000025</v>
      </c>
      <c r="Q54" s="101">
        <f>'1.4_RAW_Data_Rebased_Volumes'!Q54</f>
        <v>37.440000000000019</v>
      </c>
      <c r="R54" s="100">
        <f>'1.4_RAW_Data_Rebased_Volumes'!R54</f>
        <v>174.87350000000001</v>
      </c>
      <c r="T54" s="101">
        <f>'1.4_RAW_Data_Rebased_Volumes'!T54</f>
        <v>531.81859999999995</v>
      </c>
      <c r="U54" s="101">
        <f>'1.4_RAW_Data_Rebased_Volumes'!U54</f>
        <v>72.136899999999983</v>
      </c>
      <c r="V54" s="101">
        <f>'1.4_RAW_Data_Rebased_Volumes'!V54</f>
        <v>33.198999999999998</v>
      </c>
      <c r="W54" s="101">
        <f>'1.4_RAW_Data_Rebased_Volumes'!W54</f>
        <v>64.760700000000028</v>
      </c>
      <c r="X54" s="101">
        <f>'1.4_RAW_Data_Rebased_Volumes'!X54</f>
        <v>107.02970000000001</v>
      </c>
      <c r="Y54" s="100">
        <f>'1.4_RAW_Data_Rebased_Volumes'!Y54</f>
        <v>254.69229999999996</v>
      </c>
      <c r="AA54" s="101">
        <f>'1.4_RAW_Data_Rebased_Volumes'!AA54</f>
        <v>161.86005</v>
      </c>
      <c r="AB54" s="101">
        <f>'1.4_RAW_Data_Rebased_Volumes'!AB54</f>
        <v>158.89260000000019</v>
      </c>
      <c r="AC54" s="101">
        <f>'1.4_RAW_Data_Rebased_Volumes'!AC54</f>
        <v>-3.0451999999999941</v>
      </c>
      <c r="AD54" s="101">
        <f>'1.4_RAW_Data_Rebased_Volumes'!AD54</f>
        <v>-6.4134000000000029</v>
      </c>
      <c r="AE54" s="101">
        <f>'1.4_RAW_Data_Rebased_Volumes'!AE54</f>
        <v>-69.589699999999993</v>
      </c>
      <c r="AF54" s="100">
        <f>'1.4_RAW_Data_Rebased_Volumes'!AF54</f>
        <v>-79.818799999999953</v>
      </c>
      <c r="AG54" s="94"/>
      <c r="AH54" s="101">
        <f>'1.4_RAW_Data_Rebased_Volumes'!AH54</f>
        <v>323.7201</v>
      </c>
      <c r="AI54" s="101">
        <f>'1.4_RAW_Data_Rebased_Volumes'!AI54</f>
        <v>158.89259999999996</v>
      </c>
      <c r="AJ54" s="101">
        <f>'1.4_RAW_Data_Rebased_Volumes'!AJ54</f>
        <v>-3.0451999999999999</v>
      </c>
      <c r="AK54" s="101">
        <f>'1.4_RAW_Data_Rebased_Volumes'!AK54</f>
        <v>-6.413400000000002</v>
      </c>
      <c r="AL54" s="101">
        <f>'1.4_RAW_Data_Rebased_Volumes'!AL54</f>
        <v>-69.589699999999979</v>
      </c>
      <c r="AM54" s="100">
        <f>'1.4_RAW_Data_Rebased_Volumes'!AM54</f>
        <v>-79.818800000000024</v>
      </c>
      <c r="AN54" s="94"/>
      <c r="AO54" s="101">
        <f>'1.4_RAW_Data_Rebased_Volumes'!AO54</f>
        <v>0</v>
      </c>
      <c r="AP54" s="101">
        <f>'1.4_RAW_Data_Rebased_Volumes'!AP54</f>
        <v>0</v>
      </c>
      <c r="AQ54" s="101">
        <f>'1.4_RAW_Data_Rebased_Volumes'!AQ54</f>
        <v>0</v>
      </c>
      <c r="AR54" s="101">
        <f>'1.4_RAW_Data_Rebased_Volumes'!AR54</f>
        <v>0</v>
      </c>
      <c r="AS54" s="101">
        <f>'1.4_RAW_Data_Rebased_Volumes'!AS54</f>
        <v>0</v>
      </c>
      <c r="AT54" s="100">
        <f>'1.4_RAW_Data_Rebased_Volumes'!AT54</f>
        <v>0</v>
      </c>
      <c r="AU54" s="94"/>
      <c r="AV54" s="101">
        <f>'1.4_RAW_Data_Rebased_Volumes'!AV54</f>
        <v>0</v>
      </c>
      <c r="AW54" s="101">
        <f>'1.4_RAW_Data_Rebased_Volumes'!AW54</f>
        <v>0</v>
      </c>
      <c r="AX54" s="101">
        <f>'1.4_RAW_Data_Rebased_Volumes'!AX54</f>
        <v>0</v>
      </c>
      <c r="AY54" s="101">
        <f>'1.4_RAW_Data_Rebased_Volumes'!AY54</f>
        <v>0</v>
      </c>
      <c r="AZ54" s="101">
        <f>'1.4_RAW_Data_Rebased_Volumes'!AZ54</f>
        <v>0</v>
      </c>
      <c r="BA54" s="100">
        <f>'1.4_RAW_Data_Rebased_Volumes'!BA54</f>
        <v>0</v>
      </c>
      <c r="BB54" s="94"/>
    </row>
    <row r="55" spans="1:54" x14ac:dyDescent="0.3">
      <c r="A55" s="345"/>
      <c r="B55" s="23"/>
      <c r="C55" s="133"/>
      <c r="D55" s="31"/>
      <c r="E55" s="99" t="str">
        <f t="shared" si="1"/>
        <v>Medium</v>
      </c>
      <c r="F55" s="98">
        <f>'1.4_RAW_Data_Rebased_Volumes'!F55</f>
        <v>178.16280000000003</v>
      </c>
      <c r="G55" s="98">
        <f>'1.4_RAW_Data_Rebased_Volumes'!G55</f>
        <v>49.8142</v>
      </c>
      <c r="H55" s="98">
        <f>'1.4_RAW_Data_Rebased_Volumes'!H55</f>
        <v>90.133000000000024</v>
      </c>
      <c r="I55" s="98">
        <f>'1.4_RAW_Data_Rebased_Volumes'!I55</f>
        <v>0</v>
      </c>
      <c r="J55" s="98">
        <f>'1.4_RAW_Data_Rebased_Volumes'!J55</f>
        <v>18.149300000000004</v>
      </c>
      <c r="K55" s="97">
        <f>'1.4_RAW_Data_Rebased_Volumes'!K55</f>
        <v>20.066300000000005</v>
      </c>
      <c r="M55" s="98">
        <f>'1.4_RAW_Data_Rebased_Volumes'!M55</f>
        <v>178.16279999999998</v>
      </c>
      <c r="N55" s="98">
        <f>'1.4_RAW_Data_Rebased_Volumes'!N55</f>
        <v>64.950699999999983</v>
      </c>
      <c r="O55" s="98">
        <f>'1.4_RAW_Data_Rebased_Volumes'!O55</f>
        <v>28.037999999999997</v>
      </c>
      <c r="P55" s="98">
        <f>'1.4_RAW_Data_Rebased_Volumes'!P55</f>
        <v>0</v>
      </c>
      <c r="Q55" s="98">
        <f>'1.4_RAW_Data_Rebased_Volumes'!Q55</f>
        <v>82.085300000000004</v>
      </c>
      <c r="R55" s="97">
        <f>'1.4_RAW_Data_Rebased_Volumes'!R55</f>
        <v>3.0887999999999995</v>
      </c>
      <c r="T55" s="98">
        <f>'1.4_RAW_Data_Rebased_Volumes'!T55</f>
        <v>178.1628</v>
      </c>
      <c r="U55" s="98">
        <f>'1.4_RAW_Data_Rebased_Volumes'!U55</f>
        <v>21.776199999999992</v>
      </c>
      <c r="V55" s="98">
        <f>'1.4_RAW_Data_Rebased_Volumes'!V55</f>
        <v>28.037999999999997</v>
      </c>
      <c r="W55" s="98">
        <f>'1.4_RAW_Data_Rebased_Volumes'!W55</f>
        <v>0</v>
      </c>
      <c r="X55" s="98">
        <f>'1.4_RAW_Data_Rebased_Volumes'!X55</f>
        <v>90.133000000000024</v>
      </c>
      <c r="Y55" s="97">
        <f>'1.4_RAW_Data_Rebased_Volumes'!Y55</f>
        <v>38.215600000000009</v>
      </c>
      <c r="AA55" s="98">
        <f>'1.4_RAW_Data_Rebased_Volumes'!AA55</f>
        <v>43.174499999999988</v>
      </c>
      <c r="AB55" s="98">
        <f>'1.4_RAW_Data_Rebased_Volumes'!AB55</f>
        <v>43.174499999999995</v>
      </c>
      <c r="AC55" s="98">
        <f>'1.4_RAW_Data_Rebased_Volumes'!AC55</f>
        <v>0</v>
      </c>
      <c r="AD55" s="98">
        <f>'1.4_RAW_Data_Rebased_Volumes'!AD55</f>
        <v>0</v>
      </c>
      <c r="AE55" s="98">
        <f>'1.4_RAW_Data_Rebased_Volumes'!AE55</f>
        <v>-8.0477000000000203</v>
      </c>
      <c r="AF55" s="97">
        <f>'1.4_RAW_Data_Rebased_Volumes'!AF55</f>
        <v>-35.12680000000001</v>
      </c>
      <c r="AG55" s="94"/>
      <c r="AH55" s="98">
        <f>'1.4_RAW_Data_Rebased_Volumes'!AH55</f>
        <v>86.348999999999975</v>
      </c>
      <c r="AI55" s="98">
        <f>'1.4_RAW_Data_Rebased_Volumes'!AI55</f>
        <v>43.174499999999973</v>
      </c>
      <c r="AJ55" s="98">
        <f>'1.4_RAW_Data_Rebased_Volumes'!AJ55</f>
        <v>0</v>
      </c>
      <c r="AK55" s="98">
        <f>'1.4_RAW_Data_Rebased_Volumes'!AK55</f>
        <v>0</v>
      </c>
      <c r="AL55" s="98">
        <f>'1.4_RAW_Data_Rebased_Volumes'!AL55</f>
        <v>-8.0477000000000007</v>
      </c>
      <c r="AM55" s="97">
        <f>'1.4_RAW_Data_Rebased_Volumes'!AM55</f>
        <v>-35.126800000000003</v>
      </c>
      <c r="AN55" s="94"/>
      <c r="AO55" s="98">
        <f>'1.4_RAW_Data_Rebased_Volumes'!AO55</f>
        <v>0</v>
      </c>
      <c r="AP55" s="98">
        <f>'1.4_RAW_Data_Rebased_Volumes'!AP55</f>
        <v>0</v>
      </c>
      <c r="AQ55" s="98">
        <f>'1.4_RAW_Data_Rebased_Volumes'!AQ55</f>
        <v>0</v>
      </c>
      <c r="AR55" s="98">
        <f>'1.4_RAW_Data_Rebased_Volumes'!AR55</f>
        <v>0</v>
      </c>
      <c r="AS55" s="98">
        <f>'1.4_RAW_Data_Rebased_Volumes'!AS55</f>
        <v>0</v>
      </c>
      <c r="AT55" s="97">
        <f>'1.4_RAW_Data_Rebased_Volumes'!AT55</f>
        <v>0</v>
      </c>
      <c r="AU55" s="94"/>
      <c r="AV55" s="98">
        <f>'1.4_RAW_Data_Rebased_Volumes'!AV55</f>
        <v>0</v>
      </c>
      <c r="AW55" s="98">
        <f>'1.4_RAW_Data_Rebased_Volumes'!AW55</f>
        <v>0</v>
      </c>
      <c r="AX55" s="98">
        <f>'1.4_RAW_Data_Rebased_Volumes'!AX55</f>
        <v>0</v>
      </c>
      <c r="AY55" s="98">
        <f>'1.4_RAW_Data_Rebased_Volumes'!AY55</f>
        <v>0</v>
      </c>
      <c r="AZ55" s="98">
        <f>'1.4_RAW_Data_Rebased_Volumes'!AZ55</f>
        <v>0</v>
      </c>
      <c r="BA55" s="97">
        <f>'1.4_RAW_Data_Rebased_Volumes'!BA55</f>
        <v>0</v>
      </c>
      <c r="BB55" s="94"/>
    </row>
    <row r="56" spans="1:54" x14ac:dyDescent="0.3">
      <c r="A56" s="345"/>
      <c r="B56" s="23"/>
      <c r="C56" s="133"/>
      <c r="D56" s="31"/>
      <c r="E56" s="99" t="str">
        <f t="shared" si="1"/>
        <v>High</v>
      </c>
      <c r="F56" s="98">
        <f>'1.4_RAW_Data_Rebased_Volumes'!F56</f>
        <v>199.60689999999997</v>
      </c>
      <c r="G56" s="98">
        <f>'1.4_RAW_Data_Rebased_Volumes'!G56</f>
        <v>30.157900000000001</v>
      </c>
      <c r="H56" s="98">
        <f>'1.4_RAW_Data_Rebased_Volumes'!H56</f>
        <v>124.95319999999998</v>
      </c>
      <c r="I56" s="98">
        <f>'1.4_RAW_Data_Rebased_Volumes'!I56</f>
        <v>1.6975</v>
      </c>
      <c r="J56" s="98">
        <f>'1.4_RAW_Data_Rebased_Volumes'!J56</f>
        <v>42.798299999999976</v>
      </c>
      <c r="K56" s="97">
        <f>'1.4_RAW_Data_Rebased_Volumes'!K56</f>
        <v>0</v>
      </c>
      <c r="M56" s="98">
        <f>'1.4_RAW_Data_Rebased_Volumes'!M56</f>
        <v>199.60690000000002</v>
      </c>
      <c r="N56" s="98">
        <f>'1.4_RAW_Data_Rebased_Volumes'!N56</f>
        <v>62.67939999999998</v>
      </c>
      <c r="O56" s="98">
        <f>'1.4_RAW_Data_Rebased_Volumes'!O56</f>
        <v>1.7516</v>
      </c>
      <c r="P56" s="98">
        <f>'1.4_RAW_Data_Rebased_Volumes'!P56</f>
        <v>65.952500000000029</v>
      </c>
      <c r="Q56" s="98">
        <f>'1.4_RAW_Data_Rebased_Volumes'!Q56</f>
        <v>34.138000000000005</v>
      </c>
      <c r="R56" s="97">
        <f>'1.4_RAW_Data_Rebased_Volumes'!R56</f>
        <v>35.085399999999993</v>
      </c>
      <c r="T56" s="98">
        <f>'1.4_RAW_Data_Rebased_Volumes'!T56</f>
        <v>199.60689999999994</v>
      </c>
      <c r="U56" s="98">
        <f>'1.4_RAW_Data_Rebased_Volumes'!U56</f>
        <v>28.406300000000002</v>
      </c>
      <c r="V56" s="98">
        <f>'1.4_RAW_Data_Rebased_Volumes'!V56</f>
        <v>1.7516</v>
      </c>
      <c r="W56" s="98">
        <f>'1.4_RAW_Data_Rebased_Volumes'!W56</f>
        <v>91.222099999999969</v>
      </c>
      <c r="X56" s="98">
        <f>'1.4_RAW_Data_Rebased_Volumes'!X56</f>
        <v>35.082000000000001</v>
      </c>
      <c r="Y56" s="97">
        <f>'1.4_RAW_Data_Rebased_Volumes'!Y56</f>
        <v>43.144899999999971</v>
      </c>
      <c r="AA56" s="98">
        <f>'1.4_RAW_Data_Rebased_Volumes'!AA56</f>
        <v>36.483700000000013</v>
      </c>
      <c r="AB56" s="98">
        <f>'1.4_RAW_Data_Rebased_Volumes'!AB56</f>
        <v>34.273099999999978</v>
      </c>
      <c r="AC56" s="98">
        <f>'1.4_RAW_Data_Rebased_Volumes'!AC56</f>
        <v>0</v>
      </c>
      <c r="AD56" s="98">
        <f>'1.4_RAW_Data_Rebased_Volumes'!AD56</f>
        <v>-25.26959999999994</v>
      </c>
      <c r="AE56" s="98">
        <f>'1.4_RAW_Data_Rebased_Volumes'!AE56</f>
        <v>-0.94399999999999551</v>
      </c>
      <c r="AF56" s="97">
        <f>'1.4_RAW_Data_Rebased_Volumes'!AF56</f>
        <v>-8.0594999999999786</v>
      </c>
      <c r="AG56" s="94"/>
      <c r="AH56" s="98">
        <f>'1.4_RAW_Data_Rebased_Volumes'!AH56</f>
        <v>72.967400000000026</v>
      </c>
      <c r="AI56" s="98">
        <f>'1.4_RAW_Data_Rebased_Volumes'!AI56</f>
        <v>34.273100000000035</v>
      </c>
      <c r="AJ56" s="98">
        <f>'1.4_RAW_Data_Rebased_Volumes'!AJ56</f>
        <v>0</v>
      </c>
      <c r="AK56" s="98">
        <f>'1.4_RAW_Data_Rebased_Volumes'!AK56</f>
        <v>-25.269600000000004</v>
      </c>
      <c r="AL56" s="98">
        <f>'1.4_RAW_Data_Rebased_Volumes'!AL56</f>
        <v>-0.94399999999999995</v>
      </c>
      <c r="AM56" s="97">
        <f>'1.4_RAW_Data_Rebased_Volumes'!AM56</f>
        <v>-8.0594999999999999</v>
      </c>
      <c r="AN56" s="94"/>
      <c r="AO56" s="98">
        <f>'1.4_RAW_Data_Rebased_Volumes'!AO56</f>
        <v>0</v>
      </c>
      <c r="AP56" s="98">
        <f>'1.4_RAW_Data_Rebased_Volumes'!AP56</f>
        <v>0</v>
      </c>
      <c r="AQ56" s="98">
        <f>'1.4_RAW_Data_Rebased_Volumes'!AQ56</f>
        <v>0</v>
      </c>
      <c r="AR56" s="98">
        <f>'1.4_RAW_Data_Rebased_Volumes'!AR56</f>
        <v>0</v>
      </c>
      <c r="AS56" s="98">
        <f>'1.4_RAW_Data_Rebased_Volumes'!AS56</f>
        <v>0</v>
      </c>
      <c r="AT56" s="97">
        <f>'1.4_RAW_Data_Rebased_Volumes'!AT56</f>
        <v>0</v>
      </c>
      <c r="AU56" s="94"/>
      <c r="AV56" s="98">
        <f>'1.4_RAW_Data_Rebased_Volumes'!AV56</f>
        <v>0</v>
      </c>
      <c r="AW56" s="98">
        <f>'1.4_RAW_Data_Rebased_Volumes'!AW56</f>
        <v>0</v>
      </c>
      <c r="AX56" s="98">
        <f>'1.4_RAW_Data_Rebased_Volumes'!AX56</f>
        <v>0</v>
      </c>
      <c r="AY56" s="98">
        <f>'1.4_RAW_Data_Rebased_Volumes'!AY56</f>
        <v>0</v>
      </c>
      <c r="AZ56" s="98">
        <f>'1.4_RAW_Data_Rebased_Volumes'!AZ56</f>
        <v>0</v>
      </c>
      <c r="BA56" s="97">
        <f>'1.4_RAW_Data_Rebased_Volumes'!BA56</f>
        <v>0</v>
      </c>
      <c r="BB56" s="94"/>
    </row>
    <row r="57" spans="1:54" ht="12.75" thickBot="1" x14ac:dyDescent="0.35">
      <c r="A57" s="345"/>
      <c r="B57" s="171"/>
      <c r="C57" s="170"/>
      <c r="D57" s="96"/>
      <c r="E57" s="95" t="str">
        <f t="shared" si="1"/>
        <v>Very high</v>
      </c>
      <c r="F57" s="93">
        <f>'1.4_RAW_Data_Rebased_Volumes'!F57</f>
        <v>248.14840000000015</v>
      </c>
      <c r="G57" s="93">
        <f>'1.4_RAW_Data_Rebased_Volumes'!G57</f>
        <v>1.6650999999999998</v>
      </c>
      <c r="H57" s="93">
        <f>'1.4_RAW_Data_Rebased_Volumes'!H57</f>
        <v>164.36970000000017</v>
      </c>
      <c r="I57" s="93">
        <f>'1.4_RAW_Data_Rebased_Volumes'!I57</f>
        <v>1.1857</v>
      </c>
      <c r="J57" s="93">
        <f>'1.4_RAW_Data_Rebased_Volumes'!J57</f>
        <v>69.273699999999977</v>
      </c>
      <c r="K57" s="92">
        <f>'1.4_RAW_Data_Rebased_Volumes'!K57</f>
        <v>11.654199999999999</v>
      </c>
      <c r="M57" s="93">
        <f>'1.4_RAW_Data_Rebased_Volumes'!M57</f>
        <v>248.1228999999999</v>
      </c>
      <c r="N57" s="93">
        <f>'1.4_RAW_Data_Rebased_Volumes'!N57</f>
        <v>77.091899999999939</v>
      </c>
      <c r="O57" s="93">
        <f>'1.4_RAW_Data_Rebased_Volumes'!O57</f>
        <v>1.9689999999999999</v>
      </c>
      <c r="P57" s="93">
        <f>'1.4_RAW_Data_Rebased_Volumes'!P57</f>
        <v>25.735700000000005</v>
      </c>
      <c r="Q57" s="93">
        <f>'1.4_RAW_Data_Rebased_Volumes'!Q57</f>
        <v>89.410599999999974</v>
      </c>
      <c r="R57" s="92">
        <f>'1.4_RAW_Data_Rebased_Volumes'!R57</f>
        <v>53.915700000000001</v>
      </c>
      <c r="T57" s="93">
        <f>'1.4_RAW_Data_Rebased_Volumes'!T57</f>
        <v>248.14840000000009</v>
      </c>
      <c r="U57" s="93">
        <f>'1.4_RAW_Data_Rebased_Volumes'!U57</f>
        <v>7.9100000000000004E-2</v>
      </c>
      <c r="V57" s="93">
        <f>'1.4_RAW_Data_Rebased_Volumes'!V57</f>
        <v>1.5859999999999999</v>
      </c>
      <c r="W57" s="93">
        <f>'1.4_RAW_Data_Rebased_Volumes'!W57</f>
        <v>27.318200000000004</v>
      </c>
      <c r="X57" s="93">
        <f>'1.4_RAW_Data_Rebased_Volumes'!X57</f>
        <v>137.96280000000007</v>
      </c>
      <c r="Y57" s="92">
        <f>'1.4_RAW_Data_Rebased_Volumes'!Y57</f>
        <v>81.202300000000022</v>
      </c>
      <c r="AA57" s="93">
        <f>'1.4_RAW_Data_Rebased_Volumes'!AA57</f>
        <v>89.062749999999994</v>
      </c>
      <c r="AB57" s="93">
        <f>'1.4_RAW_Data_Rebased_Volumes'!AB57</f>
        <v>77.012799999999942</v>
      </c>
      <c r="AC57" s="93">
        <f>'1.4_RAW_Data_Rebased_Volumes'!AC57</f>
        <v>0.38300000000000001</v>
      </c>
      <c r="AD57" s="93">
        <f>'1.4_RAW_Data_Rebased_Volumes'!AD57</f>
        <v>-1.5824999999999996</v>
      </c>
      <c r="AE57" s="93">
        <f>'1.4_RAW_Data_Rebased_Volumes'!AE57</f>
        <v>-48.552200000000099</v>
      </c>
      <c r="AF57" s="92">
        <f>'1.4_RAW_Data_Rebased_Volumes'!AF57</f>
        <v>-27.286600000000021</v>
      </c>
      <c r="AG57" s="94"/>
      <c r="AH57" s="93">
        <f>'1.4_RAW_Data_Rebased_Volumes'!AH57</f>
        <v>178.12549999999999</v>
      </c>
      <c r="AI57" s="93">
        <f>'1.4_RAW_Data_Rebased_Volumes'!AI57</f>
        <v>77.01279999999997</v>
      </c>
      <c r="AJ57" s="93">
        <f>'1.4_RAW_Data_Rebased_Volumes'!AJ57</f>
        <v>0.38300000000000001</v>
      </c>
      <c r="AK57" s="93">
        <f>'1.4_RAW_Data_Rebased_Volumes'!AK57</f>
        <v>-1.5825</v>
      </c>
      <c r="AL57" s="93">
        <f>'1.4_RAW_Data_Rebased_Volumes'!AL57</f>
        <v>-48.552200000000042</v>
      </c>
      <c r="AM57" s="92">
        <f>'1.4_RAW_Data_Rebased_Volumes'!AM57</f>
        <v>-27.2866</v>
      </c>
      <c r="AN57" s="94"/>
      <c r="AO57" s="93">
        <f>'1.4_RAW_Data_Rebased_Volumes'!AO57</f>
        <v>0</v>
      </c>
      <c r="AP57" s="93">
        <f>'1.4_RAW_Data_Rebased_Volumes'!AP57</f>
        <v>0</v>
      </c>
      <c r="AQ57" s="93">
        <f>'1.4_RAW_Data_Rebased_Volumes'!AQ57</f>
        <v>0</v>
      </c>
      <c r="AR57" s="93">
        <f>'1.4_RAW_Data_Rebased_Volumes'!AR57</f>
        <v>0</v>
      </c>
      <c r="AS57" s="93">
        <f>'1.4_RAW_Data_Rebased_Volumes'!AS57</f>
        <v>0</v>
      </c>
      <c r="AT57" s="92">
        <f>'1.4_RAW_Data_Rebased_Volumes'!AT57</f>
        <v>0</v>
      </c>
      <c r="AU57" s="94"/>
      <c r="AV57" s="93">
        <f>'1.4_RAW_Data_Rebased_Volumes'!AV57</f>
        <v>0</v>
      </c>
      <c r="AW57" s="93">
        <f>'1.4_RAW_Data_Rebased_Volumes'!AW57</f>
        <v>0</v>
      </c>
      <c r="AX57" s="93">
        <f>'1.4_RAW_Data_Rebased_Volumes'!AX57</f>
        <v>0</v>
      </c>
      <c r="AY57" s="93">
        <f>'1.4_RAW_Data_Rebased_Volumes'!AY57</f>
        <v>0</v>
      </c>
      <c r="AZ57" s="93">
        <f>'1.4_RAW_Data_Rebased_Volumes'!AZ57</f>
        <v>0</v>
      </c>
      <c r="BA57" s="92">
        <f>'1.4_RAW_Data_Rebased_Volumes'!BA57</f>
        <v>0</v>
      </c>
      <c r="BB57" s="94"/>
    </row>
    <row r="58" spans="1:54" x14ac:dyDescent="0.3">
      <c r="A58" s="346" t="str">
        <f>A54</f>
        <v>275KV Network</v>
      </c>
      <c r="B58" s="169">
        <v>6</v>
      </c>
      <c r="C58" s="168" t="s">
        <v>47</v>
      </c>
      <c r="D58" s="103" t="s">
        <v>57</v>
      </c>
      <c r="E58" s="102" t="str">
        <f t="shared" si="1"/>
        <v>Low</v>
      </c>
      <c r="F58" s="101">
        <f>'1.4_RAW_Data_Rebased_Volumes'!F58</f>
        <v>527.30525664027493</v>
      </c>
      <c r="G58" s="101">
        <f>'1.4_RAW_Data_Rebased_Volumes'!G58</f>
        <v>186.89592734121803</v>
      </c>
      <c r="H58" s="101">
        <f>'1.4_RAW_Data_Rebased_Volumes'!H58</f>
        <v>32.573683044016349</v>
      </c>
      <c r="I58" s="101">
        <f>'1.4_RAW_Data_Rebased_Volumes'!I58</f>
        <v>60.155164353521684</v>
      </c>
      <c r="J58" s="101">
        <f>'1.4_RAW_Data_Rebased_Volumes'!J58</f>
        <v>28.621210591133039</v>
      </c>
      <c r="K58" s="100">
        <f>'1.4_RAW_Data_Rebased_Volumes'!K58</f>
        <v>219.05927131038581</v>
      </c>
      <c r="M58" s="101">
        <f>'1.4_RAW_Data_Rebased_Volumes'!M58</f>
        <v>527.30525664027596</v>
      </c>
      <c r="N58" s="101">
        <f>'1.4_RAW_Data_Rebased_Volumes'!N58</f>
        <v>238.78767054574737</v>
      </c>
      <c r="O58" s="101">
        <f>'1.4_RAW_Data_Rebased_Volumes'!O58</f>
        <v>1.6279693105899078</v>
      </c>
      <c r="P58" s="101">
        <f>'1.4_RAW_Data_Rebased_Volumes'!P58</f>
        <v>10.210566862117982</v>
      </c>
      <c r="Q58" s="101">
        <f>'1.4_RAW_Data_Rebased_Volumes'!Q58</f>
        <v>20.054618891257991</v>
      </c>
      <c r="R58" s="100">
        <f>'1.4_RAW_Data_Rebased_Volumes'!R58</f>
        <v>256.62443103056262</v>
      </c>
      <c r="T58" s="101">
        <f>'1.4_RAW_Data_Rebased_Volumes'!T58</f>
        <v>527.30525664027414</v>
      </c>
      <c r="U58" s="101">
        <f>'1.4_RAW_Data_Rebased_Volumes'!U58</f>
        <v>183.08214603429113</v>
      </c>
      <c r="V58" s="101">
        <f>'1.4_RAW_Data_Rebased_Volumes'!V58</f>
        <v>3.813781306926904</v>
      </c>
      <c r="W58" s="101">
        <f>'1.4_RAW_Data_Rebased_Volumes'!W58</f>
        <v>10.874035827635224</v>
      </c>
      <c r="X58" s="101">
        <f>'1.4_RAW_Data_Rebased_Volumes'!X58</f>
        <v>25.030636132637298</v>
      </c>
      <c r="Y58" s="100">
        <f>'1.4_RAW_Data_Rebased_Volumes'!Y58</f>
        <v>304.5046573387836</v>
      </c>
      <c r="AA58" s="101">
        <f>'1.4_RAW_Data_Rebased_Volumes'!AA58</f>
        <v>162.32413656305326</v>
      </c>
      <c r="AB58" s="101">
        <f>'1.4_RAW_Data_Rebased_Volumes'!AB58</f>
        <v>55.705524511456247</v>
      </c>
      <c r="AC58" s="101">
        <f>'1.4_RAW_Data_Rebased_Volumes'!AC58</f>
        <v>-2.1858119963369962</v>
      </c>
      <c r="AD58" s="101">
        <f>'1.4_RAW_Data_Rebased_Volumes'!AD58</f>
        <v>-0.66346896551724122</v>
      </c>
      <c r="AE58" s="101">
        <f>'1.4_RAW_Data_Rebased_Volumes'!AE58</f>
        <v>-4.9760172413793065</v>
      </c>
      <c r="AF58" s="100">
        <f>'1.4_RAW_Data_Rebased_Volumes'!AF58</f>
        <v>-47.880226308220983</v>
      </c>
      <c r="AG58" s="94"/>
      <c r="AH58" s="101">
        <f>'1.4_RAW_Data_Rebased_Volumes'!AH58</f>
        <v>324.64827312610652</v>
      </c>
      <c r="AI58" s="101">
        <f>'1.4_RAW_Data_Rebased_Volumes'!AI58</f>
        <v>55.705524511455863</v>
      </c>
      <c r="AJ58" s="101">
        <f>'1.4_RAW_Data_Rebased_Volumes'!AJ58</f>
        <v>-2.1858119963369966</v>
      </c>
      <c r="AK58" s="101">
        <f>'1.4_RAW_Data_Rebased_Volumes'!AK58</f>
        <v>-0.66346896551724144</v>
      </c>
      <c r="AL58" s="101">
        <f>'1.4_RAW_Data_Rebased_Volumes'!AL58</f>
        <v>-4.97601724137931</v>
      </c>
      <c r="AM58" s="100">
        <f>'1.4_RAW_Data_Rebased_Volumes'!AM58</f>
        <v>-47.880226308221978</v>
      </c>
      <c r="AN58" s="94"/>
      <c r="AO58" s="101">
        <f>'1.4_RAW_Data_Rebased_Volumes'!AO58</f>
        <v>0</v>
      </c>
      <c r="AP58" s="101">
        <f>'1.4_RAW_Data_Rebased_Volumes'!AP58</f>
        <v>0</v>
      </c>
      <c r="AQ58" s="101">
        <f>'1.4_RAW_Data_Rebased_Volumes'!AQ58</f>
        <v>0</v>
      </c>
      <c r="AR58" s="101">
        <f>'1.4_RAW_Data_Rebased_Volumes'!AR58</f>
        <v>0</v>
      </c>
      <c r="AS58" s="101">
        <f>'1.4_RAW_Data_Rebased_Volumes'!AS58</f>
        <v>0</v>
      </c>
      <c r="AT58" s="100">
        <f>'1.4_RAW_Data_Rebased_Volumes'!AT58</f>
        <v>0</v>
      </c>
      <c r="AU58" s="94"/>
      <c r="AV58" s="101">
        <f>'1.4_RAW_Data_Rebased_Volumes'!AV58</f>
        <v>0</v>
      </c>
      <c r="AW58" s="101">
        <f>'1.4_RAW_Data_Rebased_Volumes'!AW58</f>
        <v>0</v>
      </c>
      <c r="AX58" s="101">
        <f>'1.4_RAW_Data_Rebased_Volumes'!AX58</f>
        <v>0</v>
      </c>
      <c r="AY58" s="101">
        <f>'1.4_RAW_Data_Rebased_Volumes'!AY58</f>
        <v>0</v>
      </c>
      <c r="AZ58" s="101">
        <f>'1.4_RAW_Data_Rebased_Volumes'!AZ58</f>
        <v>0</v>
      </c>
      <c r="BA58" s="100">
        <f>'1.4_RAW_Data_Rebased_Volumes'!BA58</f>
        <v>0</v>
      </c>
      <c r="BB58" s="94"/>
    </row>
    <row r="59" spans="1:54" x14ac:dyDescent="0.3">
      <c r="A59" s="345"/>
      <c r="B59" s="23"/>
      <c r="C59" s="133"/>
      <c r="D59" s="31"/>
      <c r="E59" s="99" t="str">
        <f t="shared" si="1"/>
        <v>Medium</v>
      </c>
      <c r="F59" s="98">
        <f>'1.4_RAW_Data_Rebased_Volumes'!F59</f>
        <v>183.1635095907931</v>
      </c>
      <c r="G59" s="98">
        <f>'1.4_RAW_Data_Rebased_Volumes'!G59</f>
        <v>74.385869250000198</v>
      </c>
      <c r="H59" s="98">
        <f>'1.4_RAW_Data_Rebased_Volumes'!H59</f>
        <v>1.3100826666666667</v>
      </c>
      <c r="I59" s="98">
        <f>'1.4_RAW_Data_Rebased_Volumes'!I59</f>
        <v>43.077026095238089</v>
      </c>
      <c r="J59" s="98">
        <f>'1.4_RAW_Data_Rebased_Volumes'!J59</f>
        <v>21.242721333333357</v>
      </c>
      <c r="K59" s="97">
        <f>'1.4_RAW_Data_Rebased_Volumes'!K59</f>
        <v>43.14781024555478</v>
      </c>
      <c r="M59" s="98">
        <f>'1.4_RAW_Data_Rebased_Volumes'!M59</f>
        <v>183.16350959079321</v>
      </c>
      <c r="N59" s="98">
        <f>'1.4_RAW_Data_Rebased_Volumes'!N59</f>
        <v>106.72422884079319</v>
      </c>
      <c r="O59" s="98">
        <f>'1.4_RAW_Data_Rebased_Volumes'!O59</f>
        <v>2.3636300000000001</v>
      </c>
      <c r="P59" s="98">
        <f>'1.4_RAW_Data_Rebased_Volumes'!P59</f>
        <v>0.34824133333333329</v>
      </c>
      <c r="Q59" s="98">
        <f>'1.4_RAW_Data_Rebased_Volumes'!Q59</f>
        <v>1.7375026666666664</v>
      </c>
      <c r="R59" s="97">
        <f>'1.4_RAW_Data_Rebased_Volumes'!R59</f>
        <v>71.989906750000017</v>
      </c>
      <c r="T59" s="98">
        <f>'1.4_RAW_Data_Rebased_Volumes'!T59</f>
        <v>183.16350959079298</v>
      </c>
      <c r="U59" s="98">
        <f>'1.4_RAW_Data_Rebased_Volumes'!U59</f>
        <v>71.329405916666872</v>
      </c>
      <c r="V59" s="98">
        <f>'1.4_RAW_Data_Rebased_Volumes'!V59</f>
        <v>2.3636300000000001</v>
      </c>
      <c r="W59" s="98">
        <f>'1.4_RAW_Data_Rebased_Volumes'!W59</f>
        <v>0.34824133333333329</v>
      </c>
      <c r="X59" s="98">
        <f>'1.4_RAW_Data_Rebased_Volumes'!X59</f>
        <v>2.0029159999999999</v>
      </c>
      <c r="Y59" s="97">
        <f>'1.4_RAW_Data_Rebased_Volumes'!Y59</f>
        <v>107.11931634079278</v>
      </c>
      <c r="AA59" s="98">
        <f>'1.4_RAW_Data_Rebased_Volumes'!AA59</f>
        <v>43.177109590792824</v>
      </c>
      <c r="AB59" s="98">
        <f>'1.4_RAW_Data_Rebased_Volumes'!AB59</f>
        <v>35.394822924126316</v>
      </c>
      <c r="AC59" s="98">
        <f>'1.4_RAW_Data_Rebased_Volumes'!AC59</f>
        <v>0</v>
      </c>
      <c r="AD59" s="98">
        <f>'1.4_RAW_Data_Rebased_Volumes'!AD59</f>
        <v>0</v>
      </c>
      <c r="AE59" s="98">
        <f>'1.4_RAW_Data_Rebased_Volumes'!AE59</f>
        <v>-0.2654133333333335</v>
      </c>
      <c r="AF59" s="97">
        <f>'1.4_RAW_Data_Rebased_Volumes'!AF59</f>
        <v>-35.129409590792761</v>
      </c>
      <c r="AG59" s="94"/>
      <c r="AH59" s="98">
        <f>'1.4_RAW_Data_Rebased_Volumes'!AH59</f>
        <v>86.354219181585648</v>
      </c>
      <c r="AI59" s="98">
        <f>'1.4_RAW_Data_Rebased_Volumes'!AI59</f>
        <v>35.394822924126153</v>
      </c>
      <c r="AJ59" s="98">
        <f>'1.4_RAW_Data_Rebased_Volumes'!AJ59</f>
        <v>0</v>
      </c>
      <c r="AK59" s="98">
        <f>'1.4_RAW_Data_Rebased_Volumes'!AK59</f>
        <v>0</v>
      </c>
      <c r="AL59" s="98">
        <f>'1.4_RAW_Data_Rebased_Volumes'!AL59</f>
        <v>-0.26541333333333333</v>
      </c>
      <c r="AM59" s="97">
        <f>'1.4_RAW_Data_Rebased_Volumes'!AM59</f>
        <v>-35.129409590792839</v>
      </c>
      <c r="AN59" s="94"/>
      <c r="AO59" s="98">
        <f>'1.4_RAW_Data_Rebased_Volumes'!AO59</f>
        <v>0</v>
      </c>
      <c r="AP59" s="98">
        <f>'1.4_RAW_Data_Rebased_Volumes'!AP59</f>
        <v>0</v>
      </c>
      <c r="AQ59" s="98">
        <f>'1.4_RAW_Data_Rebased_Volumes'!AQ59</f>
        <v>0</v>
      </c>
      <c r="AR59" s="98">
        <f>'1.4_RAW_Data_Rebased_Volumes'!AR59</f>
        <v>0</v>
      </c>
      <c r="AS59" s="98">
        <f>'1.4_RAW_Data_Rebased_Volumes'!AS59</f>
        <v>0</v>
      </c>
      <c r="AT59" s="97">
        <f>'1.4_RAW_Data_Rebased_Volumes'!AT59</f>
        <v>0</v>
      </c>
      <c r="AU59" s="94"/>
      <c r="AV59" s="98">
        <f>'1.4_RAW_Data_Rebased_Volumes'!AV59</f>
        <v>0</v>
      </c>
      <c r="AW59" s="98">
        <f>'1.4_RAW_Data_Rebased_Volumes'!AW59</f>
        <v>0</v>
      </c>
      <c r="AX59" s="98">
        <f>'1.4_RAW_Data_Rebased_Volumes'!AX59</f>
        <v>0</v>
      </c>
      <c r="AY59" s="98">
        <f>'1.4_RAW_Data_Rebased_Volumes'!AY59</f>
        <v>0</v>
      </c>
      <c r="AZ59" s="98">
        <f>'1.4_RAW_Data_Rebased_Volumes'!AZ59</f>
        <v>0</v>
      </c>
      <c r="BA59" s="97">
        <f>'1.4_RAW_Data_Rebased_Volumes'!BA59</f>
        <v>0</v>
      </c>
      <c r="BB59" s="94"/>
    </row>
    <row r="60" spans="1:54" x14ac:dyDescent="0.3">
      <c r="A60" s="345"/>
      <c r="B60" s="23"/>
      <c r="C60" s="133"/>
      <c r="D60" s="31"/>
      <c r="E60" s="99" t="str">
        <f t="shared" si="1"/>
        <v>High</v>
      </c>
      <c r="F60" s="98">
        <f>'1.4_RAW_Data_Rebased_Volumes'!F60</f>
        <v>199.93615433059435</v>
      </c>
      <c r="G60" s="98">
        <f>'1.4_RAW_Data_Rebased_Volumes'!G60</f>
        <v>92.068167239693821</v>
      </c>
      <c r="H60" s="98">
        <f>'1.4_RAW_Data_Rebased_Volumes'!H60</f>
        <v>9.717486230614794</v>
      </c>
      <c r="I60" s="98">
        <f>'1.4_RAW_Data_Rebased_Volumes'!I60</f>
        <v>34.184503088215401</v>
      </c>
      <c r="J60" s="98">
        <f>'1.4_RAW_Data_Rebased_Volumes'!J60</f>
        <v>48.892926022661335</v>
      </c>
      <c r="K60" s="97">
        <f>'1.4_RAW_Data_Rebased_Volumes'!K60</f>
        <v>15.073071749408994</v>
      </c>
      <c r="M60" s="98">
        <f>'1.4_RAW_Data_Rebased_Volumes'!M60</f>
        <v>199.59665268224285</v>
      </c>
      <c r="N60" s="98">
        <f>'1.4_RAW_Data_Rebased_Volumes'!N60</f>
        <v>119.81475766869274</v>
      </c>
      <c r="O60" s="98">
        <f>'1.4_RAW_Data_Rebased_Volumes'!O60</f>
        <v>4.9399825531914887</v>
      </c>
      <c r="P60" s="98">
        <f>'1.4_RAW_Data_Rebased_Volumes'!P60</f>
        <v>2.5712520806305137</v>
      </c>
      <c r="Q60" s="98">
        <f>'1.4_RAW_Data_Rebased_Volumes'!Q60</f>
        <v>17.540913829787232</v>
      </c>
      <c r="R60" s="97">
        <f>'1.4_RAW_Data_Rebased_Volumes'!R60</f>
        <v>54.72974654994087</v>
      </c>
      <c r="T60" s="98">
        <f>'1.4_RAW_Data_Rebased_Volumes'!T60</f>
        <v>199.93615433059432</v>
      </c>
      <c r="U60" s="98">
        <f>'1.4_RAW_Data_Rebased_Volumes'!U60</f>
        <v>86.792716829359449</v>
      </c>
      <c r="V60" s="98">
        <f>'1.4_RAW_Data_Rebased_Volumes'!V60</f>
        <v>5.2754504103343454</v>
      </c>
      <c r="W60" s="98">
        <f>'1.4_RAW_Data_Rebased_Volumes'!W60</f>
        <v>2.8879003564925831</v>
      </c>
      <c r="X60" s="98">
        <f>'1.4_RAW_Data_Rebased_Volumes'!X60</f>
        <v>25.830227746043359</v>
      </c>
      <c r="Y60" s="97">
        <f>'1.4_RAW_Data_Rebased_Volumes'!Y60</f>
        <v>79.149858988364585</v>
      </c>
      <c r="AA60" s="98">
        <f>'1.4_RAW_Data_Rebased_Volumes'!AA60</f>
        <v>36.992952472527435</v>
      </c>
      <c r="AB60" s="98">
        <f>'1.4_RAW_Data_Rebased_Volumes'!AB60</f>
        <v>33.022040839333286</v>
      </c>
      <c r="AC60" s="98">
        <f>'1.4_RAW_Data_Rebased_Volumes'!AC60</f>
        <v>-0.33546785714285665</v>
      </c>
      <c r="AD60" s="98">
        <f>'1.4_RAW_Data_Rebased_Volumes'!AD60</f>
        <v>-0.31664827586206945</v>
      </c>
      <c r="AE60" s="98">
        <f>'1.4_RAW_Data_Rebased_Volumes'!AE60</f>
        <v>-8.2893139162561269</v>
      </c>
      <c r="AF60" s="97">
        <f>'1.4_RAW_Data_Rebased_Volumes'!AF60</f>
        <v>-24.420112438423715</v>
      </c>
      <c r="AG60" s="94"/>
      <c r="AH60" s="98">
        <f>'1.4_RAW_Data_Rebased_Volumes'!AH60</f>
        <v>73.98590494505487</v>
      </c>
      <c r="AI60" s="98">
        <f>'1.4_RAW_Data_Rebased_Volumes'!AI60</f>
        <v>33.022040839333016</v>
      </c>
      <c r="AJ60" s="98">
        <f>'1.4_RAW_Data_Rebased_Volumes'!AJ60</f>
        <v>-0.3354678571428571</v>
      </c>
      <c r="AK60" s="98">
        <f>'1.4_RAW_Data_Rebased_Volumes'!AK60</f>
        <v>-0.31664827586206906</v>
      </c>
      <c r="AL60" s="98">
        <f>'1.4_RAW_Data_Rebased_Volumes'!AL60</f>
        <v>-8.2893139162561589</v>
      </c>
      <c r="AM60" s="97">
        <f>'1.4_RAW_Data_Rebased_Volumes'!AM60</f>
        <v>-24.420112438423633</v>
      </c>
      <c r="AN60" s="94"/>
      <c r="AO60" s="98">
        <f>'1.4_RAW_Data_Rebased_Volumes'!AO60</f>
        <v>0</v>
      </c>
      <c r="AP60" s="98">
        <f>'1.4_RAW_Data_Rebased_Volumes'!AP60</f>
        <v>0</v>
      </c>
      <c r="AQ60" s="98">
        <f>'1.4_RAW_Data_Rebased_Volumes'!AQ60</f>
        <v>0</v>
      </c>
      <c r="AR60" s="98">
        <f>'1.4_RAW_Data_Rebased_Volumes'!AR60</f>
        <v>0</v>
      </c>
      <c r="AS60" s="98">
        <f>'1.4_RAW_Data_Rebased_Volumes'!AS60</f>
        <v>0</v>
      </c>
      <c r="AT60" s="97">
        <f>'1.4_RAW_Data_Rebased_Volumes'!AT60</f>
        <v>0</v>
      </c>
      <c r="AU60" s="94"/>
      <c r="AV60" s="98">
        <f>'1.4_RAW_Data_Rebased_Volumes'!AV60</f>
        <v>0</v>
      </c>
      <c r="AW60" s="98">
        <f>'1.4_RAW_Data_Rebased_Volumes'!AW60</f>
        <v>0</v>
      </c>
      <c r="AX60" s="98">
        <f>'1.4_RAW_Data_Rebased_Volumes'!AX60</f>
        <v>0</v>
      </c>
      <c r="AY60" s="98">
        <f>'1.4_RAW_Data_Rebased_Volumes'!AY60</f>
        <v>0</v>
      </c>
      <c r="AZ60" s="98">
        <f>'1.4_RAW_Data_Rebased_Volumes'!AZ60</f>
        <v>0</v>
      </c>
      <c r="BA60" s="97">
        <f>'1.4_RAW_Data_Rebased_Volumes'!BA60</f>
        <v>0</v>
      </c>
      <c r="BB60" s="94"/>
    </row>
    <row r="61" spans="1:54" ht="12.75" thickBot="1" x14ac:dyDescent="0.35">
      <c r="A61" s="345"/>
      <c r="B61" s="171"/>
      <c r="C61" s="170"/>
      <c r="D61" s="96"/>
      <c r="E61" s="95" t="str">
        <f t="shared" si="1"/>
        <v>Very high</v>
      </c>
      <c r="F61" s="93">
        <f>'1.4_RAW_Data_Rebased_Volumes'!F61</f>
        <v>247.33217943833901</v>
      </c>
      <c r="G61" s="93">
        <f>'1.4_RAW_Data_Rebased_Volumes'!G61</f>
        <v>141.1168522890512</v>
      </c>
      <c r="H61" s="93">
        <f>'1.4_RAW_Data_Rebased_Volumes'!H61</f>
        <v>4.9620671352583585</v>
      </c>
      <c r="I61" s="93">
        <f>'1.4_RAW_Data_Rebased_Volumes'!I61</f>
        <v>40.240145838204363</v>
      </c>
      <c r="J61" s="93">
        <f>'1.4_RAW_Data_Rebased_Volumes'!J61</f>
        <v>26.944267117722699</v>
      </c>
      <c r="K61" s="92">
        <f>'1.4_RAW_Data_Rebased_Volumes'!K61</f>
        <v>34.068847058102392</v>
      </c>
      <c r="M61" s="93">
        <f>'1.4_RAW_Data_Rebased_Volumes'!M61</f>
        <v>247.67168108669068</v>
      </c>
      <c r="N61" s="93">
        <f>'1.4_RAW_Data_Rebased_Volumes'!N61</f>
        <v>158.71355927957853</v>
      </c>
      <c r="O61" s="93">
        <f>'1.4_RAW_Data_Rebased_Volumes'!O61</f>
        <v>6.7701903288201173</v>
      </c>
      <c r="P61" s="93">
        <f>'1.4_RAW_Data_Rebased_Volumes'!P61</f>
        <v>2.2954345341715023</v>
      </c>
      <c r="Q61" s="93">
        <f>'1.4_RAW_Data_Rebased_Volumes'!Q61</f>
        <v>17.844529787234034</v>
      </c>
      <c r="R61" s="92">
        <f>'1.4_RAW_Data_Rebased_Volumes'!R61</f>
        <v>62.047967156886493</v>
      </c>
      <c r="T61" s="93">
        <f>'1.4_RAW_Data_Rebased_Volumes'!T61</f>
        <v>247.33217943833915</v>
      </c>
      <c r="U61" s="93">
        <f>'1.4_RAW_Data_Rebased_Volumes'!U61</f>
        <v>134.02998620265541</v>
      </c>
      <c r="V61" s="93">
        <f>'1.4_RAW_Data_Rebased_Volumes'!V61</f>
        <v>6.7701903288201173</v>
      </c>
      <c r="W61" s="93">
        <f>'1.4_RAW_Data_Rebased_Volumes'!W61</f>
        <v>2.6304988198857884</v>
      </c>
      <c r="X61" s="93">
        <f>'1.4_RAW_Data_Rebased_Volumes'!X61</f>
        <v>18.179594072948323</v>
      </c>
      <c r="Y61" s="92">
        <f>'1.4_RAW_Data_Rebased_Volumes'!Y61</f>
        <v>85.72191001402949</v>
      </c>
      <c r="AA61" s="93">
        <f>'1.4_RAW_Data_Rebased_Volumes'!AA61</f>
        <v>88.087201373626471</v>
      </c>
      <c r="AB61" s="93">
        <f>'1.4_RAW_Data_Rebased_Volumes'!AB61</f>
        <v>24.683573076923125</v>
      </c>
      <c r="AC61" s="93">
        <f>'1.4_RAW_Data_Rebased_Volumes'!AC61</f>
        <v>0</v>
      </c>
      <c r="AD61" s="93">
        <f>'1.4_RAW_Data_Rebased_Volumes'!AD61</f>
        <v>-0.33506428571428604</v>
      </c>
      <c r="AE61" s="93">
        <f>'1.4_RAW_Data_Rebased_Volumes'!AE61</f>
        <v>-0.3350642857142887</v>
      </c>
      <c r="AF61" s="92">
        <f>'1.4_RAW_Data_Rebased_Volumes'!AF61</f>
        <v>-23.673942857142997</v>
      </c>
      <c r="AG61" s="94"/>
      <c r="AH61" s="93">
        <f>'1.4_RAW_Data_Rebased_Volumes'!AH61</f>
        <v>176.17440274725294</v>
      </c>
      <c r="AI61" s="93">
        <f>'1.4_RAW_Data_Rebased_Volumes'!AI61</f>
        <v>24.683573076922833</v>
      </c>
      <c r="AJ61" s="93">
        <f>'1.4_RAW_Data_Rebased_Volumes'!AJ61</f>
        <v>0</v>
      </c>
      <c r="AK61" s="93">
        <f>'1.4_RAW_Data_Rebased_Volumes'!AK61</f>
        <v>-0.3350642857142857</v>
      </c>
      <c r="AL61" s="93">
        <f>'1.4_RAW_Data_Rebased_Volumes'!AL61</f>
        <v>-0.3350642857142857</v>
      </c>
      <c r="AM61" s="92">
        <f>'1.4_RAW_Data_Rebased_Volumes'!AM61</f>
        <v>-23.673942857142844</v>
      </c>
      <c r="AN61" s="94"/>
      <c r="AO61" s="93">
        <f>'1.4_RAW_Data_Rebased_Volumes'!AO61</f>
        <v>0</v>
      </c>
      <c r="AP61" s="93">
        <f>'1.4_RAW_Data_Rebased_Volumes'!AP61</f>
        <v>0</v>
      </c>
      <c r="AQ61" s="93">
        <f>'1.4_RAW_Data_Rebased_Volumes'!AQ61</f>
        <v>0</v>
      </c>
      <c r="AR61" s="93">
        <f>'1.4_RAW_Data_Rebased_Volumes'!AR61</f>
        <v>0</v>
      </c>
      <c r="AS61" s="93">
        <f>'1.4_RAW_Data_Rebased_Volumes'!AS61</f>
        <v>0</v>
      </c>
      <c r="AT61" s="92">
        <f>'1.4_RAW_Data_Rebased_Volumes'!AT61</f>
        <v>0</v>
      </c>
      <c r="AU61" s="94"/>
      <c r="AV61" s="93">
        <f>'1.4_RAW_Data_Rebased_Volumes'!AV61</f>
        <v>0</v>
      </c>
      <c r="AW61" s="93">
        <f>'1.4_RAW_Data_Rebased_Volumes'!AW61</f>
        <v>0</v>
      </c>
      <c r="AX61" s="93">
        <f>'1.4_RAW_Data_Rebased_Volumes'!AX61</f>
        <v>0</v>
      </c>
      <c r="AY61" s="93">
        <f>'1.4_RAW_Data_Rebased_Volumes'!AY61</f>
        <v>0</v>
      </c>
      <c r="AZ61" s="93">
        <f>'1.4_RAW_Data_Rebased_Volumes'!AZ61</f>
        <v>0</v>
      </c>
      <c r="BA61" s="92">
        <f>'1.4_RAW_Data_Rebased_Volumes'!BA61</f>
        <v>0</v>
      </c>
      <c r="BB61" s="94"/>
    </row>
    <row r="62" spans="1:54" x14ac:dyDescent="0.3">
      <c r="A62" s="346" t="str">
        <f>A58</f>
        <v>275KV Network</v>
      </c>
      <c r="B62" s="169">
        <v>7</v>
      </c>
      <c r="C62" s="168" t="s">
        <v>48</v>
      </c>
      <c r="D62" s="103" t="s">
        <v>57</v>
      </c>
      <c r="E62" s="102" t="str">
        <f t="shared" si="1"/>
        <v>Low</v>
      </c>
      <c r="F62" s="101">
        <f>'1.4_RAW_Data_Rebased_Volumes'!F62</f>
        <v>863</v>
      </c>
      <c r="G62" s="101">
        <f>'1.4_RAW_Data_Rebased_Volumes'!G62</f>
        <v>552</v>
      </c>
      <c r="H62" s="101">
        <f>'1.4_RAW_Data_Rebased_Volumes'!H62</f>
        <v>39</v>
      </c>
      <c r="I62" s="101">
        <f>'1.4_RAW_Data_Rebased_Volumes'!I62</f>
        <v>166</v>
      </c>
      <c r="J62" s="101">
        <f>'1.4_RAW_Data_Rebased_Volumes'!J62</f>
        <v>106</v>
      </c>
      <c r="K62" s="100">
        <f>'1.4_RAW_Data_Rebased_Volumes'!K62</f>
        <v>0</v>
      </c>
      <c r="M62" s="101">
        <f>'1.4_RAW_Data_Rebased_Volumes'!M62</f>
        <v>863</v>
      </c>
      <c r="N62" s="101">
        <f>'1.4_RAW_Data_Rebased_Volumes'!N62</f>
        <v>461</v>
      </c>
      <c r="O62" s="101">
        <f>'1.4_RAW_Data_Rebased_Volumes'!O62</f>
        <v>359</v>
      </c>
      <c r="P62" s="101">
        <f>'1.4_RAW_Data_Rebased_Volumes'!P62</f>
        <v>30</v>
      </c>
      <c r="Q62" s="101">
        <f>'1.4_RAW_Data_Rebased_Volumes'!Q62</f>
        <v>6</v>
      </c>
      <c r="R62" s="100">
        <f>'1.4_RAW_Data_Rebased_Volumes'!R62</f>
        <v>7</v>
      </c>
      <c r="T62" s="101">
        <f>'1.4_RAW_Data_Rebased_Volumes'!T62</f>
        <v>863</v>
      </c>
      <c r="U62" s="101">
        <f>'1.4_RAW_Data_Rebased_Volumes'!U62</f>
        <v>461</v>
      </c>
      <c r="V62" s="101">
        <f>'1.4_RAW_Data_Rebased_Volumes'!V62</f>
        <v>93</v>
      </c>
      <c r="W62" s="101">
        <f>'1.4_RAW_Data_Rebased_Volumes'!W62</f>
        <v>30</v>
      </c>
      <c r="X62" s="101">
        <f>'1.4_RAW_Data_Rebased_Volumes'!X62</f>
        <v>6</v>
      </c>
      <c r="Y62" s="100">
        <f>'1.4_RAW_Data_Rebased_Volumes'!Y62</f>
        <v>273</v>
      </c>
      <c r="AA62" s="101">
        <f>'1.4_RAW_Data_Rebased_Volumes'!AA62</f>
        <v>266</v>
      </c>
      <c r="AB62" s="101">
        <f>'1.4_RAW_Data_Rebased_Volumes'!AB62</f>
        <v>0</v>
      </c>
      <c r="AC62" s="101">
        <f>'1.4_RAW_Data_Rebased_Volumes'!AC62</f>
        <v>266</v>
      </c>
      <c r="AD62" s="101">
        <f>'1.4_RAW_Data_Rebased_Volumes'!AD62</f>
        <v>0</v>
      </c>
      <c r="AE62" s="101">
        <f>'1.4_RAW_Data_Rebased_Volumes'!AE62</f>
        <v>0</v>
      </c>
      <c r="AF62" s="100">
        <f>'1.4_RAW_Data_Rebased_Volumes'!AF62</f>
        <v>-266</v>
      </c>
      <c r="AG62" s="94"/>
      <c r="AH62" s="101">
        <f>'1.4_RAW_Data_Rebased_Volumes'!AH62</f>
        <v>0</v>
      </c>
      <c r="AI62" s="101">
        <f>'1.4_RAW_Data_Rebased_Volumes'!AI62</f>
        <v>0</v>
      </c>
      <c r="AJ62" s="101">
        <f>'1.4_RAW_Data_Rebased_Volumes'!AJ62</f>
        <v>0</v>
      </c>
      <c r="AK62" s="101">
        <f>'1.4_RAW_Data_Rebased_Volumes'!AK62</f>
        <v>0</v>
      </c>
      <c r="AL62" s="101">
        <f>'1.4_RAW_Data_Rebased_Volumes'!AL62</f>
        <v>0</v>
      </c>
      <c r="AM62" s="100">
        <f>'1.4_RAW_Data_Rebased_Volumes'!AM62</f>
        <v>0</v>
      </c>
      <c r="AN62" s="94"/>
      <c r="AO62" s="101">
        <f>'1.4_RAW_Data_Rebased_Volumes'!AO62</f>
        <v>266</v>
      </c>
      <c r="AP62" s="101">
        <f>'1.4_RAW_Data_Rebased_Volumes'!AP62</f>
        <v>0</v>
      </c>
      <c r="AQ62" s="101">
        <f>'1.4_RAW_Data_Rebased_Volumes'!AQ62</f>
        <v>0</v>
      </c>
      <c r="AR62" s="101">
        <f>'1.4_RAW_Data_Rebased_Volumes'!AR62</f>
        <v>0</v>
      </c>
      <c r="AS62" s="101">
        <f>'1.4_RAW_Data_Rebased_Volumes'!AS62</f>
        <v>0</v>
      </c>
      <c r="AT62" s="100">
        <f>'1.4_RAW_Data_Rebased_Volumes'!AT62</f>
        <v>-266</v>
      </c>
      <c r="AU62" s="94"/>
      <c r="AV62" s="101">
        <f>'1.4_RAW_Data_Rebased_Volumes'!AV62</f>
        <v>0</v>
      </c>
      <c r="AW62" s="101">
        <f>'1.4_RAW_Data_Rebased_Volumes'!AW62</f>
        <v>0</v>
      </c>
      <c r="AX62" s="101">
        <f>'1.4_RAW_Data_Rebased_Volumes'!AX62</f>
        <v>0</v>
      </c>
      <c r="AY62" s="101">
        <f>'1.4_RAW_Data_Rebased_Volumes'!AY62</f>
        <v>0</v>
      </c>
      <c r="AZ62" s="101">
        <f>'1.4_RAW_Data_Rebased_Volumes'!AZ62</f>
        <v>0</v>
      </c>
      <c r="BA62" s="100">
        <f>'1.4_RAW_Data_Rebased_Volumes'!BA62</f>
        <v>0</v>
      </c>
      <c r="BB62" s="94"/>
    </row>
    <row r="63" spans="1:54" x14ac:dyDescent="0.3">
      <c r="A63" s="345"/>
      <c r="B63" s="23"/>
      <c r="C63" s="133"/>
      <c r="D63" s="31"/>
      <c r="E63" s="99" t="str">
        <f t="shared" si="1"/>
        <v>Medium</v>
      </c>
      <c r="F63" s="98">
        <f>'1.4_RAW_Data_Rebased_Volumes'!F63</f>
        <v>273</v>
      </c>
      <c r="G63" s="98">
        <f>'1.4_RAW_Data_Rebased_Volumes'!G63</f>
        <v>175</v>
      </c>
      <c r="H63" s="98">
        <f>'1.4_RAW_Data_Rebased_Volumes'!H63</f>
        <v>33</v>
      </c>
      <c r="I63" s="98">
        <f>'1.4_RAW_Data_Rebased_Volumes'!I63</f>
        <v>57</v>
      </c>
      <c r="J63" s="98">
        <f>'1.4_RAW_Data_Rebased_Volumes'!J63</f>
        <v>8</v>
      </c>
      <c r="K63" s="97">
        <f>'1.4_RAW_Data_Rebased_Volumes'!K63</f>
        <v>0</v>
      </c>
      <c r="M63" s="98">
        <f>'1.4_RAW_Data_Rebased_Volumes'!M63</f>
        <v>273</v>
      </c>
      <c r="N63" s="98">
        <f>'1.4_RAW_Data_Rebased_Volumes'!N63</f>
        <v>167</v>
      </c>
      <c r="O63" s="98">
        <f>'1.4_RAW_Data_Rebased_Volumes'!O63</f>
        <v>66</v>
      </c>
      <c r="P63" s="98">
        <f>'1.4_RAW_Data_Rebased_Volumes'!P63</f>
        <v>15</v>
      </c>
      <c r="Q63" s="98">
        <f>'1.4_RAW_Data_Rebased_Volumes'!Q63</f>
        <v>2</v>
      </c>
      <c r="R63" s="97">
        <f>'1.4_RAW_Data_Rebased_Volumes'!R63</f>
        <v>23</v>
      </c>
      <c r="T63" s="98">
        <f>'1.4_RAW_Data_Rebased_Volumes'!T63</f>
        <v>273</v>
      </c>
      <c r="U63" s="98">
        <f>'1.4_RAW_Data_Rebased_Volumes'!U63</f>
        <v>167</v>
      </c>
      <c r="V63" s="98">
        <f>'1.4_RAW_Data_Rebased_Volumes'!V63</f>
        <v>8</v>
      </c>
      <c r="W63" s="98">
        <f>'1.4_RAW_Data_Rebased_Volumes'!W63</f>
        <v>15</v>
      </c>
      <c r="X63" s="98">
        <f>'1.4_RAW_Data_Rebased_Volumes'!X63</f>
        <v>2</v>
      </c>
      <c r="Y63" s="97">
        <f>'1.4_RAW_Data_Rebased_Volumes'!Y63</f>
        <v>81</v>
      </c>
      <c r="AA63" s="98">
        <f>'1.4_RAW_Data_Rebased_Volumes'!AA63</f>
        <v>58</v>
      </c>
      <c r="AB63" s="98">
        <f>'1.4_RAW_Data_Rebased_Volumes'!AB63</f>
        <v>0</v>
      </c>
      <c r="AC63" s="98">
        <f>'1.4_RAW_Data_Rebased_Volumes'!AC63</f>
        <v>58</v>
      </c>
      <c r="AD63" s="98">
        <f>'1.4_RAW_Data_Rebased_Volumes'!AD63</f>
        <v>0</v>
      </c>
      <c r="AE63" s="98">
        <f>'1.4_RAW_Data_Rebased_Volumes'!AE63</f>
        <v>0</v>
      </c>
      <c r="AF63" s="97">
        <f>'1.4_RAW_Data_Rebased_Volumes'!AF63</f>
        <v>-58</v>
      </c>
      <c r="AG63" s="94"/>
      <c r="AH63" s="98">
        <f>'1.4_RAW_Data_Rebased_Volumes'!AH63</f>
        <v>0</v>
      </c>
      <c r="AI63" s="98">
        <f>'1.4_RAW_Data_Rebased_Volumes'!AI63</f>
        <v>0</v>
      </c>
      <c r="AJ63" s="98">
        <f>'1.4_RAW_Data_Rebased_Volumes'!AJ63</f>
        <v>0</v>
      </c>
      <c r="AK63" s="98">
        <f>'1.4_RAW_Data_Rebased_Volumes'!AK63</f>
        <v>0</v>
      </c>
      <c r="AL63" s="98">
        <f>'1.4_RAW_Data_Rebased_Volumes'!AL63</f>
        <v>0</v>
      </c>
      <c r="AM63" s="97">
        <f>'1.4_RAW_Data_Rebased_Volumes'!AM63</f>
        <v>0</v>
      </c>
      <c r="AN63" s="94"/>
      <c r="AO63" s="98">
        <f>'1.4_RAW_Data_Rebased_Volumes'!AO63</f>
        <v>58</v>
      </c>
      <c r="AP63" s="98">
        <f>'1.4_RAW_Data_Rebased_Volumes'!AP63</f>
        <v>0</v>
      </c>
      <c r="AQ63" s="98">
        <f>'1.4_RAW_Data_Rebased_Volumes'!AQ63</f>
        <v>0</v>
      </c>
      <c r="AR63" s="98">
        <f>'1.4_RAW_Data_Rebased_Volumes'!AR63</f>
        <v>0</v>
      </c>
      <c r="AS63" s="98">
        <f>'1.4_RAW_Data_Rebased_Volumes'!AS63</f>
        <v>0</v>
      </c>
      <c r="AT63" s="97">
        <f>'1.4_RAW_Data_Rebased_Volumes'!AT63</f>
        <v>-58</v>
      </c>
      <c r="AU63" s="94"/>
      <c r="AV63" s="98">
        <f>'1.4_RAW_Data_Rebased_Volumes'!AV63</f>
        <v>0</v>
      </c>
      <c r="AW63" s="98">
        <f>'1.4_RAW_Data_Rebased_Volumes'!AW63</f>
        <v>0</v>
      </c>
      <c r="AX63" s="98">
        <f>'1.4_RAW_Data_Rebased_Volumes'!AX63</f>
        <v>0</v>
      </c>
      <c r="AY63" s="98">
        <f>'1.4_RAW_Data_Rebased_Volumes'!AY63</f>
        <v>0</v>
      </c>
      <c r="AZ63" s="98">
        <f>'1.4_RAW_Data_Rebased_Volumes'!AZ63</f>
        <v>0</v>
      </c>
      <c r="BA63" s="97">
        <f>'1.4_RAW_Data_Rebased_Volumes'!BA63</f>
        <v>0</v>
      </c>
      <c r="BB63" s="94"/>
    </row>
    <row r="64" spans="1:54" x14ac:dyDescent="0.3">
      <c r="A64" s="345"/>
      <c r="B64" s="23"/>
      <c r="C64" s="133"/>
      <c r="D64" s="31"/>
      <c r="E64" s="99" t="str">
        <f t="shared" si="1"/>
        <v>High</v>
      </c>
      <c r="F64" s="98">
        <f>'1.4_RAW_Data_Rebased_Volumes'!F64</f>
        <v>258</v>
      </c>
      <c r="G64" s="98">
        <f>'1.4_RAW_Data_Rebased_Volumes'!G64</f>
        <v>164</v>
      </c>
      <c r="H64" s="98">
        <f>'1.4_RAW_Data_Rebased_Volumes'!H64</f>
        <v>61</v>
      </c>
      <c r="I64" s="98">
        <f>'1.4_RAW_Data_Rebased_Volumes'!I64</f>
        <v>16</v>
      </c>
      <c r="J64" s="98">
        <f>'1.4_RAW_Data_Rebased_Volumes'!J64</f>
        <v>17</v>
      </c>
      <c r="K64" s="97">
        <f>'1.4_RAW_Data_Rebased_Volumes'!K64</f>
        <v>0</v>
      </c>
      <c r="M64" s="98">
        <f>'1.4_RAW_Data_Rebased_Volumes'!M64</f>
        <v>258</v>
      </c>
      <c r="N64" s="98">
        <f>'1.4_RAW_Data_Rebased_Volumes'!N64</f>
        <v>124</v>
      </c>
      <c r="O64" s="98">
        <f>'1.4_RAW_Data_Rebased_Volumes'!O64</f>
        <v>60</v>
      </c>
      <c r="P64" s="98">
        <f>'1.4_RAW_Data_Rebased_Volumes'!P64</f>
        <v>55</v>
      </c>
      <c r="Q64" s="98">
        <f>'1.4_RAW_Data_Rebased_Volumes'!Q64</f>
        <v>4</v>
      </c>
      <c r="R64" s="97">
        <f>'1.4_RAW_Data_Rebased_Volumes'!R64</f>
        <v>15</v>
      </c>
      <c r="T64" s="98">
        <f>'1.4_RAW_Data_Rebased_Volumes'!T64</f>
        <v>258</v>
      </c>
      <c r="U64" s="98">
        <f>'1.4_RAW_Data_Rebased_Volumes'!U64</f>
        <v>124</v>
      </c>
      <c r="V64" s="98">
        <f>'1.4_RAW_Data_Rebased_Volumes'!V64</f>
        <v>43</v>
      </c>
      <c r="W64" s="98">
        <f>'1.4_RAW_Data_Rebased_Volumes'!W64</f>
        <v>55</v>
      </c>
      <c r="X64" s="98">
        <f>'1.4_RAW_Data_Rebased_Volumes'!X64</f>
        <v>4</v>
      </c>
      <c r="Y64" s="97">
        <f>'1.4_RAW_Data_Rebased_Volumes'!Y64</f>
        <v>32</v>
      </c>
      <c r="AA64" s="98">
        <f>'1.4_RAW_Data_Rebased_Volumes'!AA64</f>
        <v>17</v>
      </c>
      <c r="AB64" s="98">
        <f>'1.4_RAW_Data_Rebased_Volumes'!AB64</f>
        <v>0</v>
      </c>
      <c r="AC64" s="98">
        <f>'1.4_RAW_Data_Rebased_Volumes'!AC64</f>
        <v>17</v>
      </c>
      <c r="AD64" s="98">
        <f>'1.4_RAW_Data_Rebased_Volumes'!AD64</f>
        <v>0</v>
      </c>
      <c r="AE64" s="98">
        <f>'1.4_RAW_Data_Rebased_Volumes'!AE64</f>
        <v>0</v>
      </c>
      <c r="AF64" s="97">
        <f>'1.4_RAW_Data_Rebased_Volumes'!AF64</f>
        <v>-17</v>
      </c>
      <c r="AG64" s="94"/>
      <c r="AH64" s="98">
        <f>'1.4_RAW_Data_Rebased_Volumes'!AH64</f>
        <v>0</v>
      </c>
      <c r="AI64" s="98">
        <f>'1.4_RAW_Data_Rebased_Volumes'!AI64</f>
        <v>0</v>
      </c>
      <c r="AJ64" s="98">
        <f>'1.4_RAW_Data_Rebased_Volumes'!AJ64</f>
        <v>0</v>
      </c>
      <c r="AK64" s="98">
        <f>'1.4_RAW_Data_Rebased_Volumes'!AK64</f>
        <v>0</v>
      </c>
      <c r="AL64" s="98">
        <f>'1.4_RAW_Data_Rebased_Volumes'!AL64</f>
        <v>0</v>
      </c>
      <c r="AM64" s="97">
        <f>'1.4_RAW_Data_Rebased_Volumes'!AM64</f>
        <v>0</v>
      </c>
      <c r="AN64" s="94"/>
      <c r="AO64" s="98">
        <f>'1.4_RAW_Data_Rebased_Volumes'!AO64</f>
        <v>17</v>
      </c>
      <c r="AP64" s="98">
        <f>'1.4_RAW_Data_Rebased_Volumes'!AP64</f>
        <v>0</v>
      </c>
      <c r="AQ64" s="98">
        <f>'1.4_RAW_Data_Rebased_Volumes'!AQ64</f>
        <v>0</v>
      </c>
      <c r="AR64" s="98">
        <f>'1.4_RAW_Data_Rebased_Volumes'!AR64</f>
        <v>0</v>
      </c>
      <c r="AS64" s="98">
        <f>'1.4_RAW_Data_Rebased_Volumes'!AS64</f>
        <v>0</v>
      </c>
      <c r="AT64" s="97">
        <f>'1.4_RAW_Data_Rebased_Volumes'!AT64</f>
        <v>-17</v>
      </c>
      <c r="AU64" s="94"/>
      <c r="AV64" s="98">
        <f>'1.4_RAW_Data_Rebased_Volumes'!AV64</f>
        <v>0</v>
      </c>
      <c r="AW64" s="98">
        <f>'1.4_RAW_Data_Rebased_Volumes'!AW64</f>
        <v>0</v>
      </c>
      <c r="AX64" s="98">
        <f>'1.4_RAW_Data_Rebased_Volumes'!AX64</f>
        <v>0</v>
      </c>
      <c r="AY64" s="98">
        <f>'1.4_RAW_Data_Rebased_Volumes'!AY64</f>
        <v>0</v>
      </c>
      <c r="AZ64" s="98">
        <f>'1.4_RAW_Data_Rebased_Volumes'!AZ64</f>
        <v>0</v>
      </c>
      <c r="BA64" s="97">
        <f>'1.4_RAW_Data_Rebased_Volumes'!BA64</f>
        <v>0</v>
      </c>
      <c r="BB64" s="94"/>
    </row>
    <row r="65" spans="1:54" ht="12.75" thickBot="1" x14ac:dyDescent="0.35">
      <c r="A65" s="347"/>
      <c r="B65" s="171"/>
      <c r="C65" s="170"/>
      <c r="D65" s="96"/>
      <c r="E65" s="95" t="str">
        <f t="shared" si="1"/>
        <v>Very high</v>
      </c>
      <c r="F65" s="93">
        <f>'1.4_RAW_Data_Rebased_Volumes'!F65</f>
        <v>374</v>
      </c>
      <c r="G65" s="93">
        <f>'1.4_RAW_Data_Rebased_Volumes'!G65</f>
        <v>99</v>
      </c>
      <c r="H65" s="93">
        <f>'1.4_RAW_Data_Rebased_Volumes'!H65</f>
        <v>105</v>
      </c>
      <c r="I65" s="93">
        <f>'1.4_RAW_Data_Rebased_Volumes'!I65</f>
        <v>101</v>
      </c>
      <c r="J65" s="93">
        <f>'1.4_RAW_Data_Rebased_Volumes'!J65</f>
        <v>69</v>
      </c>
      <c r="K65" s="92">
        <f>'1.4_RAW_Data_Rebased_Volumes'!K65</f>
        <v>0</v>
      </c>
      <c r="M65" s="93">
        <f>'1.4_RAW_Data_Rebased_Volumes'!M65</f>
        <v>374</v>
      </c>
      <c r="N65" s="93">
        <f>'1.4_RAW_Data_Rebased_Volumes'!N65</f>
        <v>52</v>
      </c>
      <c r="O65" s="93">
        <f>'1.4_RAW_Data_Rebased_Volumes'!O65</f>
        <v>126</v>
      </c>
      <c r="P65" s="93">
        <f>'1.4_RAW_Data_Rebased_Volumes'!P65</f>
        <v>59</v>
      </c>
      <c r="Q65" s="93">
        <f>'1.4_RAW_Data_Rebased_Volumes'!Q65</f>
        <v>47</v>
      </c>
      <c r="R65" s="92">
        <f>'1.4_RAW_Data_Rebased_Volumes'!R65</f>
        <v>90</v>
      </c>
      <c r="T65" s="93">
        <f>'1.4_RAW_Data_Rebased_Volumes'!T65</f>
        <v>374</v>
      </c>
      <c r="U65" s="93">
        <f>'1.4_RAW_Data_Rebased_Volumes'!U65</f>
        <v>52</v>
      </c>
      <c r="V65" s="93">
        <f>'1.4_RAW_Data_Rebased_Volumes'!V65</f>
        <v>58</v>
      </c>
      <c r="W65" s="93">
        <f>'1.4_RAW_Data_Rebased_Volumes'!W65</f>
        <v>59</v>
      </c>
      <c r="X65" s="93">
        <f>'1.4_RAW_Data_Rebased_Volumes'!X65</f>
        <v>47</v>
      </c>
      <c r="Y65" s="92">
        <f>'1.4_RAW_Data_Rebased_Volumes'!Y65</f>
        <v>158</v>
      </c>
      <c r="AA65" s="93">
        <f>'1.4_RAW_Data_Rebased_Volumes'!AA65</f>
        <v>68</v>
      </c>
      <c r="AB65" s="93">
        <f>'1.4_RAW_Data_Rebased_Volumes'!AB65</f>
        <v>0</v>
      </c>
      <c r="AC65" s="93">
        <f>'1.4_RAW_Data_Rebased_Volumes'!AC65</f>
        <v>68</v>
      </c>
      <c r="AD65" s="93">
        <f>'1.4_RAW_Data_Rebased_Volumes'!AD65</f>
        <v>0</v>
      </c>
      <c r="AE65" s="93">
        <f>'1.4_RAW_Data_Rebased_Volumes'!AE65</f>
        <v>0</v>
      </c>
      <c r="AF65" s="92">
        <f>'1.4_RAW_Data_Rebased_Volumes'!AF65</f>
        <v>-68</v>
      </c>
      <c r="AG65" s="94"/>
      <c r="AH65" s="93">
        <f>'1.4_RAW_Data_Rebased_Volumes'!AH65</f>
        <v>0</v>
      </c>
      <c r="AI65" s="93">
        <f>'1.4_RAW_Data_Rebased_Volumes'!AI65</f>
        <v>0</v>
      </c>
      <c r="AJ65" s="93">
        <f>'1.4_RAW_Data_Rebased_Volumes'!AJ65</f>
        <v>0</v>
      </c>
      <c r="AK65" s="93">
        <f>'1.4_RAW_Data_Rebased_Volumes'!AK65</f>
        <v>0</v>
      </c>
      <c r="AL65" s="93">
        <f>'1.4_RAW_Data_Rebased_Volumes'!AL65</f>
        <v>0</v>
      </c>
      <c r="AM65" s="92">
        <f>'1.4_RAW_Data_Rebased_Volumes'!AM65</f>
        <v>0</v>
      </c>
      <c r="AN65" s="94"/>
      <c r="AO65" s="93">
        <f>'1.4_RAW_Data_Rebased_Volumes'!AO65</f>
        <v>68</v>
      </c>
      <c r="AP65" s="93">
        <f>'1.4_RAW_Data_Rebased_Volumes'!AP65</f>
        <v>0</v>
      </c>
      <c r="AQ65" s="93">
        <f>'1.4_RAW_Data_Rebased_Volumes'!AQ65</f>
        <v>0</v>
      </c>
      <c r="AR65" s="93">
        <f>'1.4_RAW_Data_Rebased_Volumes'!AR65</f>
        <v>0</v>
      </c>
      <c r="AS65" s="93">
        <f>'1.4_RAW_Data_Rebased_Volumes'!AS65</f>
        <v>0</v>
      </c>
      <c r="AT65" s="92">
        <f>'1.4_RAW_Data_Rebased_Volumes'!AT65</f>
        <v>-68</v>
      </c>
      <c r="AU65" s="94"/>
      <c r="AV65" s="93">
        <f>'1.4_RAW_Data_Rebased_Volumes'!AV65</f>
        <v>0</v>
      </c>
      <c r="AW65" s="93">
        <f>'1.4_RAW_Data_Rebased_Volumes'!AW65</f>
        <v>0</v>
      </c>
      <c r="AX65" s="93">
        <f>'1.4_RAW_Data_Rebased_Volumes'!AX65</f>
        <v>0</v>
      </c>
      <c r="AY65" s="93">
        <f>'1.4_RAW_Data_Rebased_Volumes'!AY65</f>
        <v>0</v>
      </c>
      <c r="AZ65" s="93">
        <f>'1.4_RAW_Data_Rebased_Volumes'!AZ65</f>
        <v>0</v>
      </c>
      <c r="BA65" s="92">
        <f>'1.4_RAW_Data_Rebased_Volumes'!BA65</f>
        <v>0</v>
      </c>
      <c r="BB65" s="94"/>
    </row>
    <row r="66" spans="1:54" x14ac:dyDescent="0.3">
      <c r="A66" s="348" t="s">
        <v>39</v>
      </c>
      <c r="B66" s="169">
        <v>1</v>
      </c>
      <c r="C66" s="168" t="s">
        <v>42</v>
      </c>
      <c r="D66" s="103" t="s">
        <v>57</v>
      </c>
      <c r="E66" s="102" t="str">
        <f t="shared" si="1"/>
        <v>Low</v>
      </c>
      <c r="F66" s="101">
        <f>'1.4_RAW_Data_Rebased_Volumes'!F66</f>
        <v>88</v>
      </c>
      <c r="G66" s="101">
        <f>'1.4_RAW_Data_Rebased_Volumes'!G66</f>
        <v>45</v>
      </c>
      <c r="H66" s="101">
        <f>'1.4_RAW_Data_Rebased_Volumes'!H66</f>
        <v>0</v>
      </c>
      <c r="I66" s="101">
        <f>'1.4_RAW_Data_Rebased_Volumes'!I66</f>
        <v>12</v>
      </c>
      <c r="J66" s="101">
        <f>'1.4_RAW_Data_Rebased_Volumes'!J66</f>
        <v>25</v>
      </c>
      <c r="K66" s="100">
        <f>'1.4_RAW_Data_Rebased_Volumes'!K66</f>
        <v>6</v>
      </c>
      <c r="M66" s="101">
        <f>'1.4_RAW_Data_Rebased_Volumes'!M66</f>
        <v>90</v>
      </c>
      <c r="N66" s="101">
        <f>'1.4_RAW_Data_Rebased_Volumes'!N66</f>
        <v>64</v>
      </c>
      <c r="O66" s="101">
        <f>'1.4_RAW_Data_Rebased_Volumes'!O66</f>
        <v>0</v>
      </c>
      <c r="P66" s="101">
        <f>'1.4_RAW_Data_Rebased_Volumes'!P66</f>
        <v>0</v>
      </c>
      <c r="Q66" s="101">
        <f>'1.4_RAW_Data_Rebased_Volumes'!Q66</f>
        <v>0</v>
      </c>
      <c r="R66" s="100">
        <f>'1.4_RAW_Data_Rebased_Volumes'!R66</f>
        <v>26</v>
      </c>
      <c r="T66" s="101">
        <f>'1.4_RAW_Data_Rebased_Volumes'!T66</f>
        <v>88</v>
      </c>
      <c r="U66" s="101">
        <f>'1.4_RAW_Data_Rebased_Volumes'!U66</f>
        <v>45</v>
      </c>
      <c r="V66" s="101">
        <f>'1.4_RAW_Data_Rebased_Volumes'!V66</f>
        <v>0</v>
      </c>
      <c r="W66" s="101">
        <f>'1.4_RAW_Data_Rebased_Volumes'!W66</f>
        <v>0</v>
      </c>
      <c r="X66" s="101">
        <f>'1.4_RAW_Data_Rebased_Volumes'!X66</f>
        <v>0</v>
      </c>
      <c r="Y66" s="100">
        <f>'1.4_RAW_Data_Rebased_Volumes'!Y66</f>
        <v>43</v>
      </c>
      <c r="AA66" s="101">
        <f>'1.4_RAW_Data_Rebased_Volumes'!AA66</f>
        <v>18</v>
      </c>
      <c r="AB66" s="101">
        <f>'1.4_RAW_Data_Rebased_Volumes'!AB66</f>
        <v>19</v>
      </c>
      <c r="AC66" s="101">
        <f>'1.4_RAW_Data_Rebased_Volumes'!AC66</f>
        <v>0</v>
      </c>
      <c r="AD66" s="101">
        <f>'1.4_RAW_Data_Rebased_Volumes'!AD66</f>
        <v>0</v>
      </c>
      <c r="AE66" s="101">
        <f>'1.4_RAW_Data_Rebased_Volumes'!AE66</f>
        <v>0</v>
      </c>
      <c r="AF66" s="100">
        <f>'1.4_RAW_Data_Rebased_Volumes'!AF66</f>
        <v>-17</v>
      </c>
      <c r="AG66" s="94"/>
      <c r="AH66" s="101">
        <f>'1.4_RAW_Data_Rebased_Volumes'!AH66</f>
        <v>36</v>
      </c>
      <c r="AI66" s="101">
        <f>'1.4_RAW_Data_Rebased_Volumes'!AI66</f>
        <v>19</v>
      </c>
      <c r="AJ66" s="101">
        <f>'1.4_RAW_Data_Rebased_Volumes'!AJ66</f>
        <v>0</v>
      </c>
      <c r="AK66" s="101">
        <f>'1.4_RAW_Data_Rebased_Volumes'!AK66</f>
        <v>0</v>
      </c>
      <c r="AL66" s="101">
        <f>'1.4_RAW_Data_Rebased_Volumes'!AL66</f>
        <v>0</v>
      </c>
      <c r="AM66" s="100">
        <f>'1.4_RAW_Data_Rebased_Volumes'!AM66</f>
        <v>-17</v>
      </c>
      <c r="AN66" s="94"/>
      <c r="AO66" s="101">
        <f>'1.4_RAW_Data_Rebased_Volumes'!AO66</f>
        <v>0</v>
      </c>
      <c r="AP66" s="101">
        <f>'1.4_RAW_Data_Rebased_Volumes'!AP66</f>
        <v>0</v>
      </c>
      <c r="AQ66" s="101">
        <f>'1.4_RAW_Data_Rebased_Volumes'!AQ66</f>
        <v>0</v>
      </c>
      <c r="AR66" s="101">
        <f>'1.4_RAW_Data_Rebased_Volumes'!AR66</f>
        <v>0</v>
      </c>
      <c r="AS66" s="101">
        <f>'1.4_RAW_Data_Rebased_Volumes'!AS66</f>
        <v>0</v>
      </c>
      <c r="AT66" s="100">
        <f>'1.4_RAW_Data_Rebased_Volumes'!AT66</f>
        <v>0</v>
      </c>
      <c r="AU66" s="94"/>
      <c r="AV66" s="101">
        <f>'1.4_RAW_Data_Rebased_Volumes'!AV66</f>
        <v>0</v>
      </c>
      <c r="AW66" s="101">
        <f>'1.4_RAW_Data_Rebased_Volumes'!AW66</f>
        <v>0</v>
      </c>
      <c r="AX66" s="101">
        <f>'1.4_RAW_Data_Rebased_Volumes'!AX66</f>
        <v>0</v>
      </c>
      <c r="AY66" s="101">
        <f>'1.4_RAW_Data_Rebased_Volumes'!AY66</f>
        <v>0</v>
      </c>
      <c r="AZ66" s="101">
        <f>'1.4_RAW_Data_Rebased_Volumes'!AZ66</f>
        <v>0</v>
      </c>
      <c r="BA66" s="100">
        <f>'1.4_RAW_Data_Rebased_Volumes'!BA66</f>
        <v>0</v>
      </c>
      <c r="BB66" s="94"/>
    </row>
    <row r="67" spans="1:54" x14ac:dyDescent="0.3">
      <c r="A67" s="342"/>
      <c r="B67" s="23"/>
      <c r="C67" s="133"/>
      <c r="D67" s="31"/>
      <c r="E67" s="99" t="str">
        <f t="shared" si="1"/>
        <v>Medium</v>
      </c>
      <c r="F67" s="98">
        <f>'1.4_RAW_Data_Rebased_Volumes'!F67</f>
        <v>36</v>
      </c>
      <c r="G67" s="98">
        <f>'1.4_RAW_Data_Rebased_Volumes'!G67</f>
        <v>8</v>
      </c>
      <c r="H67" s="98">
        <f>'1.4_RAW_Data_Rebased_Volumes'!H67</f>
        <v>0</v>
      </c>
      <c r="I67" s="98">
        <f>'1.4_RAW_Data_Rebased_Volumes'!I67</f>
        <v>7</v>
      </c>
      <c r="J67" s="98">
        <f>'1.4_RAW_Data_Rebased_Volumes'!J67</f>
        <v>7</v>
      </c>
      <c r="K67" s="97">
        <f>'1.4_RAW_Data_Rebased_Volumes'!K67</f>
        <v>14</v>
      </c>
      <c r="M67" s="98">
        <f>'1.4_RAW_Data_Rebased_Volumes'!M67</f>
        <v>35</v>
      </c>
      <c r="N67" s="98">
        <f>'1.4_RAW_Data_Rebased_Volumes'!N67</f>
        <v>29</v>
      </c>
      <c r="O67" s="98">
        <f>'1.4_RAW_Data_Rebased_Volumes'!O67</f>
        <v>0</v>
      </c>
      <c r="P67" s="98">
        <f>'1.4_RAW_Data_Rebased_Volumes'!P67</f>
        <v>0</v>
      </c>
      <c r="Q67" s="98">
        <f>'1.4_RAW_Data_Rebased_Volumes'!Q67</f>
        <v>0</v>
      </c>
      <c r="R67" s="97">
        <f>'1.4_RAW_Data_Rebased_Volumes'!R67</f>
        <v>6</v>
      </c>
      <c r="T67" s="98">
        <f>'1.4_RAW_Data_Rebased_Volumes'!T67</f>
        <v>36</v>
      </c>
      <c r="U67" s="98">
        <f>'1.4_RAW_Data_Rebased_Volumes'!U67</f>
        <v>8</v>
      </c>
      <c r="V67" s="98">
        <f>'1.4_RAW_Data_Rebased_Volumes'!V67</f>
        <v>0</v>
      </c>
      <c r="W67" s="98">
        <f>'1.4_RAW_Data_Rebased_Volumes'!W67</f>
        <v>0</v>
      </c>
      <c r="X67" s="98">
        <f>'1.4_RAW_Data_Rebased_Volumes'!X67</f>
        <v>0</v>
      </c>
      <c r="Y67" s="97">
        <f>'1.4_RAW_Data_Rebased_Volumes'!Y67</f>
        <v>28</v>
      </c>
      <c r="AA67" s="98">
        <f>'1.4_RAW_Data_Rebased_Volumes'!AA67</f>
        <v>21.5</v>
      </c>
      <c r="AB67" s="98">
        <f>'1.4_RAW_Data_Rebased_Volumes'!AB67</f>
        <v>21</v>
      </c>
      <c r="AC67" s="98">
        <f>'1.4_RAW_Data_Rebased_Volumes'!AC67</f>
        <v>0</v>
      </c>
      <c r="AD67" s="98">
        <f>'1.4_RAW_Data_Rebased_Volumes'!AD67</f>
        <v>0</v>
      </c>
      <c r="AE67" s="98">
        <f>'1.4_RAW_Data_Rebased_Volumes'!AE67</f>
        <v>0</v>
      </c>
      <c r="AF67" s="97">
        <f>'1.4_RAW_Data_Rebased_Volumes'!AF67</f>
        <v>-22</v>
      </c>
      <c r="AG67" s="94"/>
      <c r="AH67" s="98">
        <f>'1.4_RAW_Data_Rebased_Volumes'!AH67</f>
        <v>43</v>
      </c>
      <c r="AI67" s="98">
        <f>'1.4_RAW_Data_Rebased_Volumes'!AI67</f>
        <v>21</v>
      </c>
      <c r="AJ67" s="98">
        <f>'1.4_RAW_Data_Rebased_Volumes'!AJ67</f>
        <v>0</v>
      </c>
      <c r="AK67" s="98">
        <f>'1.4_RAW_Data_Rebased_Volumes'!AK67</f>
        <v>0</v>
      </c>
      <c r="AL67" s="98">
        <f>'1.4_RAW_Data_Rebased_Volumes'!AL67</f>
        <v>0</v>
      </c>
      <c r="AM67" s="97">
        <f>'1.4_RAW_Data_Rebased_Volumes'!AM67</f>
        <v>-22</v>
      </c>
      <c r="AN67" s="94"/>
      <c r="AO67" s="98">
        <f>'1.4_RAW_Data_Rebased_Volumes'!AO67</f>
        <v>0</v>
      </c>
      <c r="AP67" s="98">
        <f>'1.4_RAW_Data_Rebased_Volumes'!AP67</f>
        <v>0</v>
      </c>
      <c r="AQ67" s="98">
        <f>'1.4_RAW_Data_Rebased_Volumes'!AQ67</f>
        <v>0</v>
      </c>
      <c r="AR67" s="98">
        <f>'1.4_RAW_Data_Rebased_Volumes'!AR67</f>
        <v>0</v>
      </c>
      <c r="AS67" s="98">
        <f>'1.4_RAW_Data_Rebased_Volumes'!AS67</f>
        <v>0</v>
      </c>
      <c r="AT67" s="97">
        <f>'1.4_RAW_Data_Rebased_Volumes'!AT67</f>
        <v>0</v>
      </c>
      <c r="AU67" s="94"/>
      <c r="AV67" s="98">
        <f>'1.4_RAW_Data_Rebased_Volumes'!AV67</f>
        <v>0</v>
      </c>
      <c r="AW67" s="98">
        <f>'1.4_RAW_Data_Rebased_Volumes'!AW67</f>
        <v>0</v>
      </c>
      <c r="AX67" s="98">
        <f>'1.4_RAW_Data_Rebased_Volumes'!AX67</f>
        <v>0</v>
      </c>
      <c r="AY67" s="98">
        <f>'1.4_RAW_Data_Rebased_Volumes'!AY67</f>
        <v>0</v>
      </c>
      <c r="AZ67" s="98">
        <f>'1.4_RAW_Data_Rebased_Volumes'!AZ67</f>
        <v>0</v>
      </c>
      <c r="BA67" s="97">
        <f>'1.4_RAW_Data_Rebased_Volumes'!BA67</f>
        <v>0</v>
      </c>
      <c r="BB67" s="94"/>
    </row>
    <row r="68" spans="1:54" x14ac:dyDescent="0.3">
      <c r="A68" s="342"/>
      <c r="B68" s="23"/>
      <c r="C68" s="133"/>
      <c r="D68" s="31"/>
      <c r="E68" s="99" t="str">
        <f t="shared" si="1"/>
        <v>High</v>
      </c>
      <c r="F68" s="98">
        <f>'1.4_RAW_Data_Rebased_Volumes'!F68</f>
        <v>33</v>
      </c>
      <c r="G68" s="98">
        <f>'1.4_RAW_Data_Rebased_Volumes'!G68</f>
        <v>20</v>
      </c>
      <c r="H68" s="98">
        <f>'1.4_RAW_Data_Rebased_Volumes'!H68</f>
        <v>0</v>
      </c>
      <c r="I68" s="98">
        <f>'1.4_RAW_Data_Rebased_Volumes'!I68</f>
        <v>5</v>
      </c>
      <c r="J68" s="98">
        <f>'1.4_RAW_Data_Rebased_Volumes'!J68</f>
        <v>4</v>
      </c>
      <c r="K68" s="97">
        <f>'1.4_RAW_Data_Rebased_Volumes'!K68</f>
        <v>4</v>
      </c>
      <c r="M68" s="98">
        <f>'1.4_RAW_Data_Rebased_Volumes'!M68</f>
        <v>34</v>
      </c>
      <c r="N68" s="98">
        <f>'1.4_RAW_Data_Rebased_Volumes'!N68</f>
        <v>26</v>
      </c>
      <c r="O68" s="98">
        <f>'1.4_RAW_Data_Rebased_Volumes'!O68</f>
        <v>0</v>
      </c>
      <c r="P68" s="98">
        <f>'1.4_RAW_Data_Rebased_Volumes'!P68</f>
        <v>0</v>
      </c>
      <c r="Q68" s="98">
        <f>'1.4_RAW_Data_Rebased_Volumes'!Q68</f>
        <v>0</v>
      </c>
      <c r="R68" s="97">
        <f>'1.4_RAW_Data_Rebased_Volumes'!R68</f>
        <v>8</v>
      </c>
      <c r="T68" s="98">
        <f>'1.4_RAW_Data_Rebased_Volumes'!T68</f>
        <v>33</v>
      </c>
      <c r="U68" s="98">
        <f>'1.4_RAW_Data_Rebased_Volumes'!U68</f>
        <v>20</v>
      </c>
      <c r="V68" s="98">
        <f>'1.4_RAW_Data_Rebased_Volumes'!V68</f>
        <v>0</v>
      </c>
      <c r="W68" s="98">
        <f>'1.4_RAW_Data_Rebased_Volumes'!W68</f>
        <v>0</v>
      </c>
      <c r="X68" s="98">
        <f>'1.4_RAW_Data_Rebased_Volumes'!X68</f>
        <v>0</v>
      </c>
      <c r="Y68" s="97">
        <f>'1.4_RAW_Data_Rebased_Volumes'!Y68</f>
        <v>13</v>
      </c>
      <c r="AA68" s="98">
        <f>'1.4_RAW_Data_Rebased_Volumes'!AA68</f>
        <v>7.5</v>
      </c>
      <c r="AB68" s="98">
        <f>'1.4_RAW_Data_Rebased_Volumes'!AB68</f>
        <v>6</v>
      </c>
      <c r="AC68" s="98">
        <f>'1.4_RAW_Data_Rebased_Volumes'!AC68</f>
        <v>0</v>
      </c>
      <c r="AD68" s="98">
        <f>'1.4_RAW_Data_Rebased_Volumes'!AD68</f>
        <v>0</v>
      </c>
      <c r="AE68" s="98">
        <f>'1.4_RAW_Data_Rebased_Volumes'!AE68</f>
        <v>0</v>
      </c>
      <c r="AF68" s="97">
        <f>'1.4_RAW_Data_Rebased_Volumes'!AF68</f>
        <v>-5</v>
      </c>
      <c r="AG68" s="94"/>
      <c r="AH68" s="98">
        <f>'1.4_RAW_Data_Rebased_Volumes'!AH68</f>
        <v>15</v>
      </c>
      <c r="AI68" s="98">
        <f>'1.4_RAW_Data_Rebased_Volumes'!AI68</f>
        <v>6</v>
      </c>
      <c r="AJ68" s="98">
        <f>'1.4_RAW_Data_Rebased_Volumes'!AJ68</f>
        <v>0</v>
      </c>
      <c r="AK68" s="98">
        <f>'1.4_RAW_Data_Rebased_Volumes'!AK68</f>
        <v>0</v>
      </c>
      <c r="AL68" s="98">
        <f>'1.4_RAW_Data_Rebased_Volumes'!AL68</f>
        <v>0</v>
      </c>
      <c r="AM68" s="97">
        <f>'1.4_RAW_Data_Rebased_Volumes'!AM68</f>
        <v>-5</v>
      </c>
      <c r="AN68" s="94"/>
      <c r="AO68" s="98">
        <f>'1.4_RAW_Data_Rebased_Volumes'!AO68</f>
        <v>0</v>
      </c>
      <c r="AP68" s="98">
        <f>'1.4_RAW_Data_Rebased_Volumes'!AP68</f>
        <v>0</v>
      </c>
      <c r="AQ68" s="98">
        <f>'1.4_RAW_Data_Rebased_Volumes'!AQ68</f>
        <v>0</v>
      </c>
      <c r="AR68" s="98">
        <f>'1.4_RAW_Data_Rebased_Volumes'!AR68</f>
        <v>0</v>
      </c>
      <c r="AS68" s="98">
        <f>'1.4_RAW_Data_Rebased_Volumes'!AS68</f>
        <v>0</v>
      </c>
      <c r="AT68" s="97">
        <f>'1.4_RAW_Data_Rebased_Volumes'!AT68</f>
        <v>0</v>
      </c>
      <c r="AU68" s="94"/>
      <c r="AV68" s="98">
        <f>'1.4_RAW_Data_Rebased_Volumes'!AV68</f>
        <v>0</v>
      </c>
      <c r="AW68" s="98">
        <f>'1.4_RAW_Data_Rebased_Volumes'!AW68</f>
        <v>0</v>
      </c>
      <c r="AX68" s="98">
        <f>'1.4_RAW_Data_Rebased_Volumes'!AX68</f>
        <v>0</v>
      </c>
      <c r="AY68" s="98">
        <f>'1.4_RAW_Data_Rebased_Volumes'!AY68</f>
        <v>0</v>
      </c>
      <c r="AZ68" s="98">
        <f>'1.4_RAW_Data_Rebased_Volumes'!AZ68</f>
        <v>0</v>
      </c>
      <c r="BA68" s="97">
        <f>'1.4_RAW_Data_Rebased_Volumes'!BA68</f>
        <v>0</v>
      </c>
      <c r="BB68" s="94"/>
    </row>
    <row r="69" spans="1:54" ht="12.75" thickBot="1" x14ac:dyDescent="0.35">
      <c r="A69" s="342"/>
      <c r="B69" s="171"/>
      <c r="C69" s="170"/>
      <c r="D69" s="96"/>
      <c r="E69" s="95" t="str">
        <f t="shared" si="1"/>
        <v>Very high</v>
      </c>
      <c r="F69" s="93">
        <f>'1.4_RAW_Data_Rebased_Volumes'!F69</f>
        <v>48</v>
      </c>
      <c r="G69" s="93">
        <f>'1.4_RAW_Data_Rebased_Volumes'!G69</f>
        <v>24</v>
      </c>
      <c r="H69" s="93">
        <f>'1.4_RAW_Data_Rebased_Volumes'!H69</f>
        <v>0</v>
      </c>
      <c r="I69" s="93">
        <f>'1.4_RAW_Data_Rebased_Volumes'!I69</f>
        <v>10</v>
      </c>
      <c r="J69" s="93">
        <f>'1.4_RAW_Data_Rebased_Volumes'!J69</f>
        <v>6</v>
      </c>
      <c r="K69" s="92">
        <f>'1.4_RAW_Data_Rebased_Volumes'!K69</f>
        <v>8</v>
      </c>
      <c r="M69" s="93">
        <f>'1.4_RAW_Data_Rebased_Volumes'!M69</f>
        <v>46</v>
      </c>
      <c r="N69" s="93">
        <f>'1.4_RAW_Data_Rebased_Volumes'!N69</f>
        <v>32</v>
      </c>
      <c r="O69" s="93">
        <f>'1.4_RAW_Data_Rebased_Volumes'!O69</f>
        <v>0</v>
      </c>
      <c r="P69" s="93">
        <f>'1.4_RAW_Data_Rebased_Volumes'!P69</f>
        <v>0</v>
      </c>
      <c r="Q69" s="93">
        <f>'1.4_RAW_Data_Rebased_Volumes'!Q69</f>
        <v>0</v>
      </c>
      <c r="R69" s="92">
        <f>'1.4_RAW_Data_Rebased_Volumes'!R69</f>
        <v>14</v>
      </c>
      <c r="T69" s="93">
        <f>'1.4_RAW_Data_Rebased_Volumes'!T69</f>
        <v>48</v>
      </c>
      <c r="U69" s="93">
        <f>'1.4_RAW_Data_Rebased_Volumes'!U69</f>
        <v>24</v>
      </c>
      <c r="V69" s="93">
        <f>'1.4_RAW_Data_Rebased_Volumes'!V69</f>
        <v>0</v>
      </c>
      <c r="W69" s="93">
        <f>'1.4_RAW_Data_Rebased_Volumes'!W69</f>
        <v>0</v>
      </c>
      <c r="X69" s="93">
        <f>'1.4_RAW_Data_Rebased_Volumes'!X69</f>
        <v>0</v>
      </c>
      <c r="Y69" s="92">
        <f>'1.4_RAW_Data_Rebased_Volumes'!Y69</f>
        <v>24</v>
      </c>
      <c r="AA69" s="93">
        <f>'1.4_RAW_Data_Rebased_Volumes'!AA69</f>
        <v>9</v>
      </c>
      <c r="AB69" s="93">
        <f>'1.4_RAW_Data_Rebased_Volumes'!AB69</f>
        <v>8</v>
      </c>
      <c r="AC69" s="93">
        <f>'1.4_RAW_Data_Rebased_Volumes'!AC69</f>
        <v>0</v>
      </c>
      <c r="AD69" s="93">
        <f>'1.4_RAW_Data_Rebased_Volumes'!AD69</f>
        <v>0</v>
      </c>
      <c r="AE69" s="93">
        <f>'1.4_RAW_Data_Rebased_Volumes'!AE69</f>
        <v>0</v>
      </c>
      <c r="AF69" s="92">
        <f>'1.4_RAW_Data_Rebased_Volumes'!AF69</f>
        <v>-10</v>
      </c>
      <c r="AG69" s="94"/>
      <c r="AH69" s="93">
        <f>'1.4_RAW_Data_Rebased_Volumes'!AH69</f>
        <v>18</v>
      </c>
      <c r="AI69" s="93">
        <f>'1.4_RAW_Data_Rebased_Volumes'!AI69</f>
        <v>8</v>
      </c>
      <c r="AJ69" s="93">
        <f>'1.4_RAW_Data_Rebased_Volumes'!AJ69</f>
        <v>0</v>
      </c>
      <c r="AK69" s="93">
        <f>'1.4_RAW_Data_Rebased_Volumes'!AK69</f>
        <v>0</v>
      </c>
      <c r="AL69" s="93">
        <f>'1.4_RAW_Data_Rebased_Volumes'!AL69</f>
        <v>0</v>
      </c>
      <c r="AM69" s="92">
        <f>'1.4_RAW_Data_Rebased_Volumes'!AM69</f>
        <v>-10</v>
      </c>
      <c r="AN69" s="94"/>
      <c r="AO69" s="93">
        <f>'1.4_RAW_Data_Rebased_Volumes'!AO69</f>
        <v>0</v>
      </c>
      <c r="AP69" s="93">
        <f>'1.4_RAW_Data_Rebased_Volumes'!AP69</f>
        <v>0</v>
      </c>
      <c r="AQ69" s="93">
        <f>'1.4_RAW_Data_Rebased_Volumes'!AQ69</f>
        <v>0</v>
      </c>
      <c r="AR69" s="93">
        <f>'1.4_RAW_Data_Rebased_Volumes'!AR69</f>
        <v>0</v>
      </c>
      <c r="AS69" s="93">
        <f>'1.4_RAW_Data_Rebased_Volumes'!AS69</f>
        <v>0</v>
      </c>
      <c r="AT69" s="92">
        <f>'1.4_RAW_Data_Rebased_Volumes'!AT69</f>
        <v>0</v>
      </c>
      <c r="AU69" s="94"/>
      <c r="AV69" s="93">
        <f>'1.4_RAW_Data_Rebased_Volumes'!AV69</f>
        <v>0</v>
      </c>
      <c r="AW69" s="93">
        <f>'1.4_RAW_Data_Rebased_Volumes'!AW69</f>
        <v>0</v>
      </c>
      <c r="AX69" s="93">
        <f>'1.4_RAW_Data_Rebased_Volumes'!AX69</f>
        <v>0</v>
      </c>
      <c r="AY69" s="93">
        <f>'1.4_RAW_Data_Rebased_Volumes'!AY69</f>
        <v>0</v>
      </c>
      <c r="AZ69" s="93">
        <f>'1.4_RAW_Data_Rebased_Volumes'!AZ69</f>
        <v>0</v>
      </c>
      <c r="BA69" s="92">
        <f>'1.4_RAW_Data_Rebased_Volumes'!BA69</f>
        <v>0</v>
      </c>
      <c r="BB69" s="94"/>
    </row>
    <row r="70" spans="1:54" x14ac:dyDescent="0.3">
      <c r="A70" s="341" t="str">
        <f>A66</f>
        <v>132KV Network</v>
      </c>
      <c r="B70" s="169">
        <v>2</v>
      </c>
      <c r="C70" s="168" t="s">
        <v>43</v>
      </c>
      <c r="D70" s="103" t="s">
        <v>56</v>
      </c>
      <c r="E70" s="102" t="str">
        <f t="shared" si="1"/>
        <v>Low</v>
      </c>
      <c r="F70" s="101">
        <f>'1.4_RAW_Data_Rebased_Volumes'!F70</f>
        <v>74</v>
      </c>
      <c r="G70" s="101">
        <f>'1.4_RAW_Data_Rebased_Volumes'!G70</f>
        <v>22</v>
      </c>
      <c r="H70" s="101">
        <f>'1.4_RAW_Data_Rebased_Volumes'!H70</f>
        <v>43</v>
      </c>
      <c r="I70" s="101">
        <f>'1.4_RAW_Data_Rebased_Volumes'!I70</f>
        <v>3</v>
      </c>
      <c r="J70" s="101">
        <f>'1.4_RAW_Data_Rebased_Volumes'!J70</f>
        <v>6</v>
      </c>
      <c r="K70" s="100">
        <f>'1.4_RAW_Data_Rebased_Volumes'!K70</f>
        <v>0</v>
      </c>
      <c r="M70" s="101">
        <f>'1.4_RAW_Data_Rebased_Volumes'!M70</f>
        <v>74</v>
      </c>
      <c r="N70" s="101">
        <f>'1.4_RAW_Data_Rebased_Volumes'!N70</f>
        <v>23</v>
      </c>
      <c r="O70" s="101">
        <f>'1.4_RAW_Data_Rebased_Volumes'!O70</f>
        <v>2</v>
      </c>
      <c r="P70" s="101">
        <f>'1.4_RAW_Data_Rebased_Volumes'!P70</f>
        <v>23</v>
      </c>
      <c r="Q70" s="101">
        <f>'1.4_RAW_Data_Rebased_Volumes'!Q70</f>
        <v>20</v>
      </c>
      <c r="R70" s="100">
        <f>'1.4_RAW_Data_Rebased_Volumes'!R70</f>
        <v>6</v>
      </c>
      <c r="T70" s="101">
        <f>'1.4_RAW_Data_Rebased_Volumes'!T70</f>
        <v>74</v>
      </c>
      <c r="U70" s="101">
        <f>'1.4_RAW_Data_Rebased_Volumes'!U70</f>
        <v>21</v>
      </c>
      <c r="V70" s="101">
        <f>'1.4_RAW_Data_Rebased_Volumes'!V70</f>
        <v>2</v>
      </c>
      <c r="W70" s="101">
        <f>'1.4_RAW_Data_Rebased_Volumes'!W70</f>
        <v>24</v>
      </c>
      <c r="X70" s="101">
        <f>'1.4_RAW_Data_Rebased_Volumes'!X70</f>
        <v>20</v>
      </c>
      <c r="Y70" s="100">
        <f>'1.4_RAW_Data_Rebased_Volumes'!Y70</f>
        <v>7</v>
      </c>
      <c r="AA70" s="101">
        <f>'1.4_RAW_Data_Rebased_Volumes'!AA70</f>
        <v>2</v>
      </c>
      <c r="AB70" s="101">
        <f>'1.4_RAW_Data_Rebased_Volumes'!AB70</f>
        <v>2</v>
      </c>
      <c r="AC70" s="101">
        <f>'1.4_RAW_Data_Rebased_Volumes'!AC70</f>
        <v>0</v>
      </c>
      <c r="AD70" s="101">
        <f>'1.4_RAW_Data_Rebased_Volumes'!AD70</f>
        <v>-1</v>
      </c>
      <c r="AE70" s="101">
        <f>'1.4_RAW_Data_Rebased_Volumes'!AE70</f>
        <v>0</v>
      </c>
      <c r="AF70" s="100">
        <f>'1.4_RAW_Data_Rebased_Volumes'!AF70</f>
        <v>-1</v>
      </c>
      <c r="AG70" s="94"/>
      <c r="AH70" s="101">
        <f>'1.4_RAW_Data_Rebased_Volumes'!AH70</f>
        <v>4</v>
      </c>
      <c r="AI70" s="101">
        <f>'1.4_RAW_Data_Rebased_Volumes'!AI70</f>
        <v>2</v>
      </c>
      <c r="AJ70" s="101">
        <f>'1.4_RAW_Data_Rebased_Volumes'!AJ70</f>
        <v>0</v>
      </c>
      <c r="AK70" s="101">
        <f>'1.4_RAW_Data_Rebased_Volumes'!AK70</f>
        <v>-1</v>
      </c>
      <c r="AL70" s="101">
        <f>'1.4_RAW_Data_Rebased_Volumes'!AL70</f>
        <v>0</v>
      </c>
      <c r="AM70" s="100">
        <f>'1.4_RAW_Data_Rebased_Volumes'!AM70</f>
        <v>-1</v>
      </c>
      <c r="AN70" s="94"/>
      <c r="AO70" s="101">
        <f>'1.4_RAW_Data_Rebased_Volumes'!AO70</f>
        <v>0</v>
      </c>
      <c r="AP70" s="101">
        <f>'1.4_RAW_Data_Rebased_Volumes'!AP70</f>
        <v>0</v>
      </c>
      <c r="AQ70" s="101">
        <f>'1.4_RAW_Data_Rebased_Volumes'!AQ70</f>
        <v>0</v>
      </c>
      <c r="AR70" s="101">
        <f>'1.4_RAW_Data_Rebased_Volumes'!AR70</f>
        <v>0</v>
      </c>
      <c r="AS70" s="101">
        <f>'1.4_RAW_Data_Rebased_Volumes'!AS70</f>
        <v>0</v>
      </c>
      <c r="AT70" s="100">
        <f>'1.4_RAW_Data_Rebased_Volumes'!AT70</f>
        <v>0</v>
      </c>
      <c r="AU70" s="94"/>
      <c r="AV70" s="101">
        <f>'1.4_RAW_Data_Rebased_Volumes'!AV70</f>
        <v>0</v>
      </c>
      <c r="AW70" s="101">
        <f>'1.4_RAW_Data_Rebased_Volumes'!AW70</f>
        <v>0</v>
      </c>
      <c r="AX70" s="101">
        <f>'1.4_RAW_Data_Rebased_Volumes'!AX70</f>
        <v>0</v>
      </c>
      <c r="AY70" s="101">
        <f>'1.4_RAW_Data_Rebased_Volumes'!AY70</f>
        <v>0</v>
      </c>
      <c r="AZ70" s="101">
        <f>'1.4_RAW_Data_Rebased_Volumes'!AZ70</f>
        <v>0</v>
      </c>
      <c r="BA70" s="100">
        <f>'1.4_RAW_Data_Rebased_Volumes'!BA70</f>
        <v>0</v>
      </c>
      <c r="BB70" s="94"/>
    </row>
    <row r="71" spans="1:54" x14ac:dyDescent="0.3">
      <c r="A71" s="342"/>
      <c r="B71" s="23"/>
      <c r="C71" s="133"/>
      <c r="D71" s="31"/>
      <c r="E71" s="99" t="str">
        <f t="shared" si="1"/>
        <v>Medium</v>
      </c>
      <c r="F71" s="98">
        <f>'1.4_RAW_Data_Rebased_Volumes'!F71</f>
        <v>35</v>
      </c>
      <c r="G71" s="98">
        <f>'1.4_RAW_Data_Rebased_Volumes'!G71</f>
        <v>8</v>
      </c>
      <c r="H71" s="98">
        <f>'1.4_RAW_Data_Rebased_Volumes'!H71</f>
        <v>16</v>
      </c>
      <c r="I71" s="98">
        <f>'1.4_RAW_Data_Rebased_Volumes'!I71</f>
        <v>1</v>
      </c>
      <c r="J71" s="98">
        <f>'1.4_RAW_Data_Rebased_Volumes'!J71</f>
        <v>5</v>
      </c>
      <c r="K71" s="97">
        <f>'1.4_RAW_Data_Rebased_Volumes'!K71</f>
        <v>5</v>
      </c>
      <c r="M71" s="98">
        <f>'1.4_RAW_Data_Rebased_Volumes'!M71</f>
        <v>35</v>
      </c>
      <c r="N71" s="98">
        <f>'1.4_RAW_Data_Rebased_Volumes'!N71</f>
        <v>13</v>
      </c>
      <c r="O71" s="98">
        <f>'1.4_RAW_Data_Rebased_Volumes'!O71</f>
        <v>0</v>
      </c>
      <c r="P71" s="98">
        <f>'1.4_RAW_Data_Rebased_Volumes'!P71</f>
        <v>10</v>
      </c>
      <c r="Q71" s="98">
        <f>'1.4_RAW_Data_Rebased_Volumes'!Q71</f>
        <v>7</v>
      </c>
      <c r="R71" s="97">
        <f>'1.4_RAW_Data_Rebased_Volumes'!R71</f>
        <v>5</v>
      </c>
      <c r="T71" s="98">
        <f>'1.4_RAW_Data_Rebased_Volumes'!T71</f>
        <v>35</v>
      </c>
      <c r="U71" s="98">
        <f>'1.4_RAW_Data_Rebased_Volumes'!U71</f>
        <v>7</v>
      </c>
      <c r="V71" s="98">
        <f>'1.4_RAW_Data_Rebased_Volumes'!V71</f>
        <v>0</v>
      </c>
      <c r="W71" s="98">
        <f>'1.4_RAW_Data_Rebased_Volumes'!W71</f>
        <v>10</v>
      </c>
      <c r="X71" s="98">
        <f>'1.4_RAW_Data_Rebased_Volumes'!X71</f>
        <v>7</v>
      </c>
      <c r="Y71" s="97">
        <f>'1.4_RAW_Data_Rebased_Volumes'!Y71</f>
        <v>11</v>
      </c>
      <c r="AA71" s="98">
        <f>'1.4_RAW_Data_Rebased_Volumes'!AA71</f>
        <v>6</v>
      </c>
      <c r="AB71" s="98">
        <f>'1.4_RAW_Data_Rebased_Volumes'!AB71</f>
        <v>6</v>
      </c>
      <c r="AC71" s="98">
        <f>'1.4_RAW_Data_Rebased_Volumes'!AC71</f>
        <v>0</v>
      </c>
      <c r="AD71" s="98">
        <f>'1.4_RAW_Data_Rebased_Volumes'!AD71</f>
        <v>0</v>
      </c>
      <c r="AE71" s="98">
        <f>'1.4_RAW_Data_Rebased_Volumes'!AE71</f>
        <v>0</v>
      </c>
      <c r="AF71" s="97">
        <f>'1.4_RAW_Data_Rebased_Volumes'!AF71</f>
        <v>-6</v>
      </c>
      <c r="AG71" s="94"/>
      <c r="AH71" s="98">
        <f>'1.4_RAW_Data_Rebased_Volumes'!AH71</f>
        <v>12</v>
      </c>
      <c r="AI71" s="98">
        <f>'1.4_RAW_Data_Rebased_Volumes'!AI71</f>
        <v>6</v>
      </c>
      <c r="AJ71" s="98">
        <f>'1.4_RAW_Data_Rebased_Volumes'!AJ71</f>
        <v>0</v>
      </c>
      <c r="AK71" s="98">
        <f>'1.4_RAW_Data_Rebased_Volumes'!AK71</f>
        <v>0</v>
      </c>
      <c r="AL71" s="98">
        <f>'1.4_RAW_Data_Rebased_Volumes'!AL71</f>
        <v>0</v>
      </c>
      <c r="AM71" s="97">
        <f>'1.4_RAW_Data_Rebased_Volumes'!AM71</f>
        <v>-6</v>
      </c>
      <c r="AN71" s="94"/>
      <c r="AO71" s="98">
        <f>'1.4_RAW_Data_Rebased_Volumes'!AO71</f>
        <v>0</v>
      </c>
      <c r="AP71" s="98">
        <f>'1.4_RAW_Data_Rebased_Volumes'!AP71</f>
        <v>0</v>
      </c>
      <c r="AQ71" s="98">
        <f>'1.4_RAW_Data_Rebased_Volumes'!AQ71</f>
        <v>0</v>
      </c>
      <c r="AR71" s="98">
        <f>'1.4_RAW_Data_Rebased_Volumes'!AR71</f>
        <v>0</v>
      </c>
      <c r="AS71" s="98">
        <f>'1.4_RAW_Data_Rebased_Volumes'!AS71</f>
        <v>0</v>
      </c>
      <c r="AT71" s="97">
        <f>'1.4_RAW_Data_Rebased_Volumes'!AT71</f>
        <v>0</v>
      </c>
      <c r="AU71" s="94"/>
      <c r="AV71" s="98">
        <f>'1.4_RAW_Data_Rebased_Volumes'!AV71</f>
        <v>0</v>
      </c>
      <c r="AW71" s="98">
        <f>'1.4_RAW_Data_Rebased_Volumes'!AW71</f>
        <v>0</v>
      </c>
      <c r="AX71" s="98">
        <f>'1.4_RAW_Data_Rebased_Volumes'!AX71</f>
        <v>0</v>
      </c>
      <c r="AY71" s="98">
        <f>'1.4_RAW_Data_Rebased_Volumes'!AY71</f>
        <v>0</v>
      </c>
      <c r="AZ71" s="98">
        <f>'1.4_RAW_Data_Rebased_Volumes'!AZ71</f>
        <v>0</v>
      </c>
      <c r="BA71" s="97">
        <f>'1.4_RAW_Data_Rebased_Volumes'!BA71</f>
        <v>0</v>
      </c>
      <c r="BB71" s="94"/>
    </row>
    <row r="72" spans="1:54" x14ac:dyDescent="0.3">
      <c r="A72" s="342"/>
      <c r="B72" s="23"/>
      <c r="C72" s="133"/>
      <c r="D72" s="31"/>
      <c r="E72" s="99" t="str">
        <f t="shared" si="1"/>
        <v>High</v>
      </c>
      <c r="F72" s="98">
        <f>'1.4_RAW_Data_Rebased_Volumes'!F72</f>
        <v>46</v>
      </c>
      <c r="G72" s="98">
        <f>'1.4_RAW_Data_Rebased_Volumes'!G72</f>
        <v>20</v>
      </c>
      <c r="H72" s="98">
        <f>'1.4_RAW_Data_Rebased_Volumes'!H72</f>
        <v>18</v>
      </c>
      <c r="I72" s="98">
        <f>'1.4_RAW_Data_Rebased_Volumes'!I72</f>
        <v>3</v>
      </c>
      <c r="J72" s="98">
        <f>'1.4_RAW_Data_Rebased_Volumes'!J72</f>
        <v>5</v>
      </c>
      <c r="K72" s="97">
        <f>'1.4_RAW_Data_Rebased_Volumes'!K72</f>
        <v>0</v>
      </c>
      <c r="M72" s="98">
        <f>'1.4_RAW_Data_Rebased_Volumes'!M72</f>
        <v>46</v>
      </c>
      <c r="N72" s="98">
        <f>'1.4_RAW_Data_Rebased_Volumes'!N72</f>
        <v>18</v>
      </c>
      <c r="O72" s="98">
        <f>'1.4_RAW_Data_Rebased_Volumes'!O72</f>
        <v>3</v>
      </c>
      <c r="P72" s="98">
        <f>'1.4_RAW_Data_Rebased_Volumes'!P72</f>
        <v>12</v>
      </c>
      <c r="Q72" s="98">
        <f>'1.4_RAW_Data_Rebased_Volumes'!Q72</f>
        <v>8</v>
      </c>
      <c r="R72" s="97">
        <f>'1.4_RAW_Data_Rebased_Volumes'!R72</f>
        <v>5</v>
      </c>
      <c r="T72" s="98">
        <f>'1.4_RAW_Data_Rebased_Volumes'!T72</f>
        <v>46</v>
      </c>
      <c r="U72" s="98">
        <f>'1.4_RAW_Data_Rebased_Volumes'!U72</f>
        <v>15</v>
      </c>
      <c r="V72" s="98">
        <f>'1.4_RAW_Data_Rebased_Volumes'!V72</f>
        <v>3</v>
      </c>
      <c r="W72" s="98">
        <f>'1.4_RAW_Data_Rebased_Volumes'!W72</f>
        <v>13</v>
      </c>
      <c r="X72" s="98">
        <f>'1.4_RAW_Data_Rebased_Volumes'!X72</f>
        <v>8</v>
      </c>
      <c r="Y72" s="97">
        <f>'1.4_RAW_Data_Rebased_Volumes'!Y72</f>
        <v>7</v>
      </c>
      <c r="AA72" s="98">
        <f>'1.4_RAW_Data_Rebased_Volumes'!AA72</f>
        <v>3</v>
      </c>
      <c r="AB72" s="98">
        <f>'1.4_RAW_Data_Rebased_Volumes'!AB72</f>
        <v>3</v>
      </c>
      <c r="AC72" s="98">
        <f>'1.4_RAW_Data_Rebased_Volumes'!AC72</f>
        <v>0</v>
      </c>
      <c r="AD72" s="98">
        <f>'1.4_RAW_Data_Rebased_Volumes'!AD72</f>
        <v>-1</v>
      </c>
      <c r="AE72" s="98">
        <f>'1.4_RAW_Data_Rebased_Volumes'!AE72</f>
        <v>0</v>
      </c>
      <c r="AF72" s="97">
        <f>'1.4_RAW_Data_Rebased_Volumes'!AF72</f>
        <v>-2</v>
      </c>
      <c r="AG72" s="94"/>
      <c r="AH72" s="98">
        <f>'1.4_RAW_Data_Rebased_Volumes'!AH72</f>
        <v>6</v>
      </c>
      <c r="AI72" s="98">
        <f>'1.4_RAW_Data_Rebased_Volumes'!AI72</f>
        <v>3</v>
      </c>
      <c r="AJ72" s="98">
        <f>'1.4_RAW_Data_Rebased_Volumes'!AJ72</f>
        <v>0</v>
      </c>
      <c r="AK72" s="98">
        <f>'1.4_RAW_Data_Rebased_Volumes'!AK72</f>
        <v>-1</v>
      </c>
      <c r="AL72" s="98">
        <f>'1.4_RAW_Data_Rebased_Volumes'!AL72</f>
        <v>0</v>
      </c>
      <c r="AM72" s="97">
        <f>'1.4_RAW_Data_Rebased_Volumes'!AM72</f>
        <v>-2</v>
      </c>
      <c r="AN72" s="94"/>
      <c r="AO72" s="98">
        <f>'1.4_RAW_Data_Rebased_Volumes'!AO72</f>
        <v>0</v>
      </c>
      <c r="AP72" s="98">
        <f>'1.4_RAW_Data_Rebased_Volumes'!AP72</f>
        <v>0</v>
      </c>
      <c r="AQ72" s="98">
        <f>'1.4_RAW_Data_Rebased_Volumes'!AQ72</f>
        <v>0</v>
      </c>
      <c r="AR72" s="98">
        <f>'1.4_RAW_Data_Rebased_Volumes'!AR72</f>
        <v>0</v>
      </c>
      <c r="AS72" s="98">
        <f>'1.4_RAW_Data_Rebased_Volumes'!AS72</f>
        <v>0</v>
      </c>
      <c r="AT72" s="97">
        <f>'1.4_RAW_Data_Rebased_Volumes'!AT72</f>
        <v>0</v>
      </c>
      <c r="AU72" s="94"/>
      <c r="AV72" s="98">
        <f>'1.4_RAW_Data_Rebased_Volumes'!AV72</f>
        <v>0</v>
      </c>
      <c r="AW72" s="98">
        <f>'1.4_RAW_Data_Rebased_Volumes'!AW72</f>
        <v>0</v>
      </c>
      <c r="AX72" s="98">
        <f>'1.4_RAW_Data_Rebased_Volumes'!AX72</f>
        <v>0</v>
      </c>
      <c r="AY72" s="98">
        <f>'1.4_RAW_Data_Rebased_Volumes'!AY72</f>
        <v>0</v>
      </c>
      <c r="AZ72" s="98">
        <f>'1.4_RAW_Data_Rebased_Volumes'!AZ72</f>
        <v>0</v>
      </c>
      <c r="BA72" s="97">
        <f>'1.4_RAW_Data_Rebased_Volumes'!BA72</f>
        <v>0</v>
      </c>
      <c r="BB72" s="94"/>
    </row>
    <row r="73" spans="1:54" ht="12.75" thickBot="1" x14ac:dyDescent="0.35">
      <c r="A73" s="342"/>
      <c r="B73" s="171"/>
      <c r="C73" s="170"/>
      <c r="D73" s="96"/>
      <c r="E73" s="95" t="str">
        <f t="shared" si="1"/>
        <v>Very high</v>
      </c>
      <c r="F73" s="93">
        <f>'1.4_RAW_Data_Rebased_Volumes'!F73</f>
        <v>0</v>
      </c>
      <c r="G73" s="93">
        <f>'1.4_RAW_Data_Rebased_Volumes'!G73</f>
        <v>0</v>
      </c>
      <c r="H73" s="93">
        <f>'1.4_RAW_Data_Rebased_Volumes'!H73</f>
        <v>0</v>
      </c>
      <c r="I73" s="93">
        <f>'1.4_RAW_Data_Rebased_Volumes'!I73</f>
        <v>0</v>
      </c>
      <c r="J73" s="93">
        <f>'1.4_RAW_Data_Rebased_Volumes'!J73</f>
        <v>0</v>
      </c>
      <c r="K73" s="92">
        <f>'1.4_RAW_Data_Rebased_Volumes'!K73</f>
        <v>0</v>
      </c>
      <c r="M73" s="93">
        <f>'1.4_RAW_Data_Rebased_Volumes'!M73</f>
        <v>0</v>
      </c>
      <c r="N73" s="93">
        <f>'1.4_RAW_Data_Rebased_Volumes'!N73</f>
        <v>0</v>
      </c>
      <c r="O73" s="93">
        <f>'1.4_RAW_Data_Rebased_Volumes'!O73</f>
        <v>0</v>
      </c>
      <c r="P73" s="93">
        <f>'1.4_RAW_Data_Rebased_Volumes'!P73</f>
        <v>0</v>
      </c>
      <c r="Q73" s="93">
        <f>'1.4_RAW_Data_Rebased_Volumes'!Q73</f>
        <v>0</v>
      </c>
      <c r="R73" s="92">
        <f>'1.4_RAW_Data_Rebased_Volumes'!R73</f>
        <v>0</v>
      </c>
      <c r="T73" s="93">
        <f>'1.4_RAW_Data_Rebased_Volumes'!T73</f>
        <v>0</v>
      </c>
      <c r="U73" s="93">
        <f>'1.4_RAW_Data_Rebased_Volumes'!U73</f>
        <v>0</v>
      </c>
      <c r="V73" s="93">
        <f>'1.4_RAW_Data_Rebased_Volumes'!V73</f>
        <v>0</v>
      </c>
      <c r="W73" s="93">
        <f>'1.4_RAW_Data_Rebased_Volumes'!W73</f>
        <v>0</v>
      </c>
      <c r="X73" s="93">
        <f>'1.4_RAW_Data_Rebased_Volumes'!X73</f>
        <v>0</v>
      </c>
      <c r="Y73" s="92">
        <f>'1.4_RAW_Data_Rebased_Volumes'!Y73</f>
        <v>0</v>
      </c>
      <c r="AA73" s="93">
        <f>'1.4_RAW_Data_Rebased_Volumes'!AA73</f>
        <v>0</v>
      </c>
      <c r="AB73" s="93">
        <f>'1.4_RAW_Data_Rebased_Volumes'!AB73</f>
        <v>0</v>
      </c>
      <c r="AC73" s="93">
        <f>'1.4_RAW_Data_Rebased_Volumes'!AC73</f>
        <v>0</v>
      </c>
      <c r="AD73" s="93">
        <f>'1.4_RAW_Data_Rebased_Volumes'!AD73</f>
        <v>0</v>
      </c>
      <c r="AE73" s="93">
        <f>'1.4_RAW_Data_Rebased_Volumes'!AE73</f>
        <v>0</v>
      </c>
      <c r="AF73" s="92">
        <f>'1.4_RAW_Data_Rebased_Volumes'!AF73</f>
        <v>0</v>
      </c>
      <c r="AG73" s="94"/>
      <c r="AH73" s="93">
        <f>'1.4_RAW_Data_Rebased_Volumes'!AH73</f>
        <v>0</v>
      </c>
      <c r="AI73" s="93">
        <f>'1.4_RAW_Data_Rebased_Volumes'!AI73</f>
        <v>0</v>
      </c>
      <c r="AJ73" s="93">
        <f>'1.4_RAW_Data_Rebased_Volumes'!AJ73</f>
        <v>0</v>
      </c>
      <c r="AK73" s="93">
        <f>'1.4_RAW_Data_Rebased_Volumes'!AK73</f>
        <v>0</v>
      </c>
      <c r="AL73" s="93">
        <f>'1.4_RAW_Data_Rebased_Volumes'!AL73</f>
        <v>0</v>
      </c>
      <c r="AM73" s="92">
        <f>'1.4_RAW_Data_Rebased_Volumes'!AM73</f>
        <v>0</v>
      </c>
      <c r="AN73" s="94"/>
      <c r="AO73" s="93">
        <f>'1.4_RAW_Data_Rebased_Volumes'!AO73</f>
        <v>0</v>
      </c>
      <c r="AP73" s="93">
        <f>'1.4_RAW_Data_Rebased_Volumes'!AP73</f>
        <v>0</v>
      </c>
      <c r="AQ73" s="93">
        <f>'1.4_RAW_Data_Rebased_Volumes'!AQ73</f>
        <v>0</v>
      </c>
      <c r="AR73" s="93">
        <f>'1.4_RAW_Data_Rebased_Volumes'!AR73</f>
        <v>0</v>
      </c>
      <c r="AS73" s="93">
        <f>'1.4_RAW_Data_Rebased_Volumes'!AS73</f>
        <v>0</v>
      </c>
      <c r="AT73" s="92">
        <f>'1.4_RAW_Data_Rebased_Volumes'!AT73</f>
        <v>0</v>
      </c>
      <c r="AU73" s="94"/>
      <c r="AV73" s="93">
        <f>'1.4_RAW_Data_Rebased_Volumes'!AV73</f>
        <v>0</v>
      </c>
      <c r="AW73" s="93">
        <f>'1.4_RAW_Data_Rebased_Volumes'!AW73</f>
        <v>0</v>
      </c>
      <c r="AX73" s="93">
        <f>'1.4_RAW_Data_Rebased_Volumes'!AX73</f>
        <v>0</v>
      </c>
      <c r="AY73" s="93">
        <f>'1.4_RAW_Data_Rebased_Volumes'!AY73</f>
        <v>0</v>
      </c>
      <c r="AZ73" s="93">
        <f>'1.4_RAW_Data_Rebased_Volumes'!AZ73</f>
        <v>0</v>
      </c>
      <c r="BA73" s="92">
        <f>'1.4_RAW_Data_Rebased_Volumes'!BA73</f>
        <v>0</v>
      </c>
      <c r="BB73" s="94"/>
    </row>
    <row r="74" spans="1:54" x14ac:dyDescent="0.3">
      <c r="A74" s="341" t="str">
        <f>A70</f>
        <v>132KV Network</v>
      </c>
      <c r="B74" s="169">
        <v>3</v>
      </c>
      <c r="C74" s="168" t="s">
        <v>44</v>
      </c>
      <c r="D74" s="103" t="s">
        <v>58</v>
      </c>
      <c r="E74" s="102" t="str">
        <f t="shared" si="1"/>
        <v>Low</v>
      </c>
      <c r="F74" s="101">
        <f>'1.4_RAW_Data_Rebased_Volumes'!F74</f>
        <v>0</v>
      </c>
      <c r="G74" s="101">
        <f>'1.4_RAW_Data_Rebased_Volumes'!G74</f>
        <v>0</v>
      </c>
      <c r="H74" s="101">
        <f>'1.4_RAW_Data_Rebased_Volumes'!H74</f>
        <v>0</v>
      </c>
      <c r="I74" s="101">
        <f>'1.4_RAW_Data_Rebased_Volumes'!I74</f>
        <v>0</v>
      </c>
      <c r="J74" s="101">
        <f>'1.4_RAW_Data_Rebased_Volumes'!J74</f>
        <v>0</v>
      </c>
      <c r="K74" s="100">
        <f>'1.4_RAW_Data_Rebased_Volumes'!K74</f>
        <v>0</v>
      </c>
      <c r="M74" s="101">
        <f>'1.4_RAW_Data_Rebased_Volumes'!M74</f>
        <v>0</v>
      </c>
      <c r="N74" s="101">
        <f>'1.4_RAW_Data_Rebased_Volumes'!N74</f>
        <v>0</v>
      </c>
      <c r="O74" s="101">
        <f>'1.4_RAW_Data_Rebased_Volumes'!O74</f>
        <v>0</v>
      </c>
      <c r="P74" s="101">
        <f>'1.4_RAW_Data_Rebased_Volumes'!P74</f>
        <v>0</v>
      </c>
      <c r="Q74" s="101">
        <f>'1.4_RAW_Data_Rebased_Volumes'!Q74</f>
        <v>0</v>
      </c>
      <c r="R74" s="100">
        <f>'1.4_RAW_Data_Rebased_Volumes'!R74</f>
        <v>0</v>
      </c>
      <c r="T74" s="101">
        <f>'1.4_RAW_Data_Rebased_Volumes'!T74</f>
        <v>0</v>
      </c>
      <c r="U74" s="101">
        <f>'1.4_RAW_Data_Rebased_Volumes'!U74</f>
        <v>0</v>
      </c>
      <c r="V74" s="101">
        <f>'1.4_RAW_Data_Rebased_Volumes'!V74</f>
        <v>0</v>
      </c>
      <c r="W74" s="101">
        <f>'1.4_RAW_Data_Rebased_Volumes'!W74</f>
        <v>0</v>
      </c>
      <c r="X74" s="101">
        <f>'1.4_RAW_Data_Rebased_Volumes'!X74</f>
        <v>0</v>
      </c>
      <c r="Y74" s="100">
        <f>'1.4_RAW_Data_Rebased_Volumes'!Y74</f>
        <v>0</v>
      </c>
      <c r="AA74" s="101">
        <f>'1.4_RAW_Data_Rebased_Volumes'!AA74</f>
        <v>0</v>
      </c>
      <c r="AB74" s="101">
        <f>'1.4_RAW_Data_Rebased_Volumes'!AB74</f>
        <v>0</v>
      </c>
      <c r="AC74" s="101">
        <f>'1.4_RAW_Data_Rebased_Volumes'!AC74</f>
        <v>0</v>
      </c>
      <c r="AD74" s="101">
        <f>'1.4_RAW_Data_Rebased_Volumes'!AD74</f>
        <v>0</v>
      </c>
      <c r="AE74" s="101">
        <f>'1.4_RAW_Data_Rebased_Volumes'!AE74</f>
        <v>0</v>
      </c>
      <c r="AF74" s="100">
        <f>'1.4_RAW_Data_Rebased_Volumes'!AF74</f>
        <v>0</v>
      </c>
      <c r="AG74" s="94"/>
      <c r="AH74" s="101">
        <f>'1.4_RAW_Data_Rebased_Volumes'!AH74</f>
        <v>0</v>
      </c>
      <c r="AI74" s="101">
        <f>'1.4_RAW_Data_Rebased_Volumes'!AI74</f>
        <v>0</v>
      </c>
      <c r="AJ74" s="101">
        <f>'1.4_RAW_Data_Rebased_Volumes'!AJ74</f>
        <v>0</v>
      </c>
      <c r="AK74" s="101">
        <f>'1.4_RAW_Data_Rebased_Volumes'!AK74</f>
        <v>0</v>
      </c>
      <c r="AL74" s="101">
        <f>'1.4_RAW_Data_Rebased_Volumes'!AL74</f>
        <v>0</v>
      </c>
      <c r="AM74" s="100">
        <f>'1.4_RAW_Data_Rebased_Volumes'!AM74</f>
        <v>0</v>
      </c>
      <c r="AN74" s="94"/>
      <c r="AO74" s="101">
        <f>'1.4_RAW_Data_Rebased_Volumes'!AO74</f>
        <v>0</v>
      </c>
      <c r="AP74" s="101">
        <f>'1.4_RAW_Data_Rebased_Volumes'!AP74</f>
        <v>0</v>
      </c>
      <c r="AQ74" s="101">
        <f>'1.4_RAW_Data_Rebased_Volumes'!AQ74</f>
        <v>0</v>
      </c>
      <c r="AR74" s="101">
        <f>'1.4_RAW_Data_Rebased_Volumes'!AR74</f>
        <v>0</v>
      </c>
      <c r="AS74" s="101">
        <f>'1.4_RAW_Data_Rebased_Volumes'!AS74</f>
        <v>0</v>
      </c>
      <c r="AT74" s="100">
        <f>'1.4_RAW_Data_Rebased_Volumes'!AT74</f>
        <v>0</v>
      </c>
      <c r="AU74" s="94"/>
      <c r="AV74" s="101">
        <f>'1.4_RAW_Data_Rebased_Volumes'!AV74</f>
        <v>0</v>
      </c>
      <c r="AW74" s="101">
        <f>'1.4_RAW_Data_Rebased_Volumes'!AW74</f>
        <v>0</v>
      </c>
      <c r="AX74" s="101">
        <f>'1.4_RAW_Data_Rebased_Volumes'!AX74</f>
        <v>0</v>
      </c>
      <c r="AY74" s="101">
        <f>'1.4_RAW_Data_Rebased_Volumes'!AY74</f>
        <v>0</v>
      </c>
      <c r="AZ74" s="101">
        <f>'1.4_RAW_Data_Rebased_Volumes'!AZ74</f>
        <v>0</v>
      </c>
      <c r="BA74" s="100">
        <f>'1.4_RAW_Data_Rebased_Volumes'!BA74</f>
        <v>0</v>
      </c>
      <c r="BB74" s="94"/>
    </row>
    <row r="75" spans="1:54" x14ac:dyDescent="0.3">
      <c r="A75" s="342"/>
      <c r="B75" s="23"/>
      <c r="C75" s="133"/>
      <c r="D75" s="31"/>
      <c r="E75" s="99" t="str">
        <f t="shared" si="1"/>
        <v>Medium</v>
      </c>
      <c r="F75" s="98">
        <f>'1.4_RAW_Data_Rebased_Volumes'!F75</f>
        <v>2</v>
      </c>
      <c r="G75" s="98">
        <f>'1.4_RAW_Data_Rebased_Volumes'!G75</f>
        <v>0</v>
      </c>
      <c r="H75" s="98">
        <f>'1.4_RAW_Data_Rebased_Volumes'!H75</f>
        <v>1</v>
      </c>
      <c r="I75" s="98">
        <f>'1.4_RAW_Data_Rebased_Volumes'!I75</f>
        <v>1</v>
      </c>
      <c r="J75" s="98">
        <f>'1.4_RAW_Data_Rebased_Volumes'!J75</f>
        <v>0</v>
      </c>
      <c r="K75" s="97">
        <f>'1.4_RAW_Data_Rebased_Volumes'!K75</f>
        <v>0</v>
      </c>
      <c r="M75" s="98">
        <f>'1.4_RAW_Data_Rebased_Volumes'!M75</f>
        <v>2</v>
      </c>
      <c r="N75" s="98">
        <f>'1.4_RAW_Data_Rebased_Volumes'!N75</f>
        <v>0</v>
      </c>
      <c r="O75" s="98">
        <f>'1.4_RAW_Data_Rebased_Volumes'!O75</f>
        <v>0</v>
      </c>
      <c r="P75" s="98">
        <f>'1.4_RAW_Data_Rebased_Volumes'!P75</f>
        <v>1</v>
      </c>
      <c r="Q75" s="98">
        <f>'1.4_RAW_Data_Rebased_Volumes'!Q75</f>
        <v>1</v>
      </c>
      <c r="R75" s="97">
        <f>'1.4_RAW_Data_Rebased_Volumes'!R75</f>
        <v>0</v>
      </c>
      <c r="T75" s="98">
        <f>'1.4_RAW_Data_Rebased_Volumes'!T75</f>
        <v>2</v>
      </c>
      <c r="U75" s="98">
        <f>'1.4_RAW_Data_Rebased_Volumes'!U75</f>
        <v>0</v>
      </c>
      <c r="V75" s="98">
        <f>'1.4_RAW_Data_Rebased_Volumes'!V75</f>
        <v>0</v>
      </c>
      <c r="W75" s="98">
        <f>'1.4_RAW_Data_Rebased_Volumes'!W75</f>
        <v>1</v>
      </c>
      <c r="X75" s="98">
        <f>'1.4_RAW_Data_Rebased_Volumes'!X75</f>
        <v>1</v>
      </c>
      <c r="Y75" s="97">
        <f>'1.4_RAW_Data_Rebased_Volumes'!Y75</f>
        <v>0</v>
      </c>
      <c r="AA75" s="98">
        <f>'1.4_RAW_Data_Rebased_Volumes'!AA75</f>
        <v>0</v>
      </c>
      <c r="AB75" s="98">
        <f>'1.4_RAW_Data_Rebased_Volumes'!AB75</f>
        <v>0</v>
      </c>
      <c r="AC75" s="98">
        <f>'1.4_RAW_Data_Rebased_Volumes'!AC75</f>
        <v>0</v>
      </c>
      <c r="AD75" s="98">
        <f>'1.4_RAW_Data_Rebased_Volumes'!AD75</f>
        <v>0</v>
      </c>
      <c r="AE75" s="98">
        <f>'1.4_RAW_Data_Rebased_Volumes'!AE75</f>
        <v>0</v>
      </c>
      <c r="AF75" s="97">
        <f>'1.4_RAW_Data_Rebased_Volumes'!AF75</f>
        <v>0</v>
      </c>
      <c r="AG75" s="94"/>
      <c r="AH75" s="98">
        <f>'1.4_RAW_Data_Rebased_Volumes'!AH75</f>
        <v>0</v>
      </c>
      <c r="AI75" s="98">
        <f>'1.4_RAW_Data_Rebased_Volumes'!AI75</f>
        <v>0</v>
      </c>
      <c r="AJ75" s="98">
        <f>'1.4_RAW_Data_Rebased_Volumes'!AJ75</f>
        <v>0</v>
      </c>
      <c r="AK75" s="98">
        <f>'1.4_RAW_Data_Rebased_Volumes'!AK75</f>
        <v>0</v>
      </c>
      <c r="AL75" s="98">
        <f>'1.4_RAW_Data_Rebased_Volumes'!AL75</f>
        <v>0</v>
      </c>
      <c r="AM75" s="97">
        <f>'1.4_RAW_Data_Rebased_Volumes'!AM75</f>
        <v>0</v>
      </c>
      <c r="AN75" s="94"/>
      <c r="AO75" s="98">
        <f>'1.4_RAW_Data_Rebased_Volumes'!AO75</f>
        <v>0</v>
      </c>
      <c r="AP75" s="98">
        <f>'1.4_RAW_Data_Rebased_Volumes'!AP75</f>
        <v>0</v>
      </c>
      <c r="AQ75" s="98">
        <f>'1.4_RAW_Data_Rebased_Volumes'!AQ75</f>
        <v>0</v>
      </c>
      <c r="AR75" s="98">
        <f>'1.4_RAW_Data_Rebased_Volumes'!AR75</f>
        <v>0</v>
      </c>
      <c r="AS75" s="98">
        <f>'1.4_RAW_Data_Rebased_Volumes'!AS75</f>
        <v>0</v>
      </c>
      <c r="AT75" s="97">
        <f>'1.4_RAW_Data_Rebased_Volumes'!AT75</f>
        <v>0</v>
      </c>
      <c r="AU75" s="94"/>
      <c r="AV75" s="98">
        <f>'1.4_RAW_Data_Rebased_Volumes'!AV75</f>
        <v>0</v>
      </c>
      <c r="AW75" s="98">
        <f>'1.4_RAW_Data_Rebased_Volumes'!AW75</f>
        <v>0</v>
      </c>
      <c r="AX75" s="98">
        <f>'1.4_RAW_Data_Rebased_Volumes'!AX75</f>
        <v>0</v>
      </c>
      <c r="AY75" s="98">
        <f>'1.4_RAW_Data_Rebased_Volumes'!AY75</f>
        <v>0</v>
      </c>
      <c r="AZ75" s="98">
        <f>'1.4_RAW_Data_Rebased_Volumes'!AZ75</f>
        <v>0</v>
      </c>
      <c r="BA75" s="97">
        <f>'1.4_RAW_Data_Rebased_Volumes'!BA75</f>
        <v>0</v>
      </c>
      <c r="BB75" s="94"/>
    </row>
    <row r="76" spans="1:54" x14ac:dyDescent="0.3">
      <c r="A76" s="342"/>
      <c r="B76" s="23"/>
      <c r="C76" s="133"/>
      <c r="D76" s="31"/>
      <c r="E76" s="99" t="str">
        <f t="shared" si="1"/>
        <v>High</v>
      </c>
      <c r="F76" s="98">
        <f>'1.4_RAW_Data_Rebased_Volumes'!F76</f>
        <v>0</v>
      </c>
      <c r="G76" s="98">
        <f>'1.4_RAW_Data_Rebased_Volumes'!G76</f>
        <v>0</v>
      </c>
      <c r="H76" s="98">
        <f>'1.4_RAW_Data_Rebased_Volumes'!H76</f>
        <v>0</v>
      </c>
      <c r="I76" s="98">
        <f>'1.4_RAW_Data_Rebased_Volumes'!I76</f>
        <v>0</v>
      </c>
      <c r="J76" s="98">
        <f>'1.4_RAW_Data_Rebased_Volumes'!J76</f>
        <v>0</v>
      </c>
      <c r="K76" s="97">
        <f>'1.4_RAW_Data_Rebased_Volumes'!K76</f>
        <v>0</v>
      </c>
      <c r="M76" s="98">
        <f>'1.4_RAW_Data_Rebased_Volumes'!M76</f>
        <v>0</v>
      </c>
      <c r="N76" s="98">
        <f>'1.4_RAW_Data_Rebased_Volumes'!N76</f>
        <v>0</v>
      </c>
      <c r="O76" s="98">
        <f>'1.4_RAW_Data_Rebased_Volumes'!O76</f>
        <v>0</v>
      </c>
      <c r="P76" s="98">
        <f>'1.4_RAW_Data_Rebased_Volumes'!P76</f>
        <v>0</v>
      </c>
      <c r="Q76" s="98">
        <f>'1.4_RAW_Data_Rebased_Volumes'!Q76</f>
        <v>0</v>
      </c>
      <c r="R76" s="97">
        <f>'1.4_RAW_Data_Rebased_Volumes'!R76</f>
        <v>0</v>
      </c>
      <c r="T76" s="98">
        <f>'1.4_RAW_Data_Rebased_Volumes'!T76</f>
        <v>0</v>
      </c>
      <c r="U76" s="98">
        <f>'1.4_RAW_Data_Rebased_Volumes'!U76</f>
        <v>0</v>
      </c>
      <c r="V76" s="98">
        <f>'1.4_RAW_Data_Rebased_Volumes'!V76</f>
        <v>0</v>
      </c>
      <c r="W76" s="98">
        <f>'1.4_RAW_Data_Rebased_Volumes'!W76</f>
        <v>0</v>
      </c>
      <c r="X76" s="98">
        <f>'1.4_RAW_Data_Rebased_Volumes'!X76</f>
        <v>0</v>
      </c>
      <c r="Y76" s="97">
        <f>'1.4_RAW_Data_Rebased_Volumes'!Y76</f>
        <v>0</v>
      </c>
      <c r="AA76" s="98">
        <f>'1.4_RAW_Data_Rebased_Volumes'!AA76</f>
        <v>0</v>
      </c>
      <c r="AB76" s="98">
        <f>'1.4_RAW_Data_Rebased_Volumes'!AB76</f>
        <v>0</v>
      </c>
      <c r="AC76" s="98">
        <f>'1.4_RAW_Data_Rebased_Volumes'!AC76</f>
        <v>0</v>
      </c>
      <c r="AD76" s="98">
        <f>'1.4_RAW_Data_Rebased_Volumes'!AD76</f>
        <v>0</v>
      </c>
      <c r="AE76" s="98">
        <f>'1.4_RAW_Data_Rebased_Volumes'!AE76</f>
        <v>0</v>
      </c>
      <c r="AF76" s="97">
        <f>'1.4_RAW_Data_Rebased_Volumes'!AF76</f>
        <v>0</v>
      </c>
      <c r="AG76" s="94"/>
      <c r="AH76" s="98">
        <f>'1.4_RAW_Data_Rebased_Volumes'!AH76</f>
        <v>0</v>
      </c>
      <c r="AI76" s="98">
        <f>'1.4_RAW_Data_Rebased_Volumes'!AI76</f>
        <v>0</v>
      </c>
      <c r="AJ76" s="98">
        <f>'1.4_RAW_Data_Rebased_Volumes'!AJ76</f>
        <v>0</v>
      </c>
      <c r="AK76" s="98">
        <f>'1.4_RAW_Data_Rebased_Volumes'!AK76</f>
        <v>0</v>
      </c>
      <c r="AL76" s="98">
        <f>'1.4_RAW_Data_Rebased_Volumes'!AL76</f>
        <v>0</v>
      </c>
      <c r="AM76" s="97">
        <f>'1.4_RAW_Data_Rebased_Volumes'!AM76</f>
        <v>0</v>
      </c>
      <c r="AN76" s="94"/>
      <c r="AO76" s="98">
        <f>'1.4_RAW_Data_Rebased_Volumes'!AO76</f>
        <v>0</v>
      </c>
      <c r="AP76" s="98">
        <f>'1.4_RAW_Data_Rebased_Volumes'!AP76</f>
        <v>0</v>
      </c>
      <c r="AQ76" s="98">
        <f>'1.4_RAW_Data_Rebased_Volumes'!AQ76</f>
        <v>0</v>
      </c>
      <c r="AR76" s="98">
        <f>'1.4_RAW_Data_Rebased_Volumes'!AR76</f>
        <v>0</v>
      </c>
      <c r="AS76" s="98">
        <f>'1.4_RAW_Data_Rebased_Volumes'!AS76</f>
        <v>0</v>
      </c>
      <c r="AT76" s="97">
        <f>'1.4_RAW_Data_Rebased_Volumes'!AT76</f>
        <v>0</v>
      </c>
      <c r="AU76" s="94"/>
      <c r="AV76" s="98">
        <f>'1.4_RAW_Data_Rebased_Volumes'!AV76</f>
        <v>0</v>
      </c>
      <c r="AW76" s="98">
        <f>'1.4_RAW_Data_Rebased_Volumes'!AW76</f>
        <v>0</v>
      </c>
      <c r="AX76" s="98">
        <f>'1.4_RAW_Data_Rebased_Volumes'!AX76</f>
        <v>0</v>
      </c>
      <c r="AY76" s="98">
        <f>'1.4_RAW_Data_Rebased_Volumes'!AY76</f>
        <v>0</v>
      </c>
      <c r="AZ76" s="98">
        <f>'1.4_RAW_Data_Rebased_Volumes'!AZ76</f>
        <v>0</v>
      </c>
      <c r="BA76" s="97">
        <f>'1.4_RAW_Data_Rebased_Volumes'!BA76</f>
        <v>0</v>
      </c>
      <c r="BB76" s="94"/>
    </row>
    <row r="77" spans="1:54" ht="12.75" thickBot="1" x14ac:dyDescent="0.35">
      <c r="A77" s="342"/>
      <c r="B77" s="171"/>
      <c r="C77" s="170"/>
      <c r="D77" s="96"/>
      <c r="E77" s="95" t="str">
        <f t="shared" si="1"/>
        <v>Very high</v>
      </c>
      <c r="F77" s="93">
        <f>'1.4_RAW_Data_Rebased_Volumes'!F77</f>
        <v>0</v>
      </c>
      <c r="G77" s="93">
        <f>'1.4_RAW_Data_Rebased_Volumes'!G77</f>
        <v>0</v>
      </c>
      <c r="H77" s="93">
        <f>'1.4_RAW_Data_Rebased_Volumes'!H77</f>
        <v>0</v>
      </c>
      <c r="I77" s="93">
        <f>'1.4_RAW_Data_Rebased_Volumes'!I77</f>
        <v>0</v>
      </c>
      <c r="J77" s="93">
        <f>'1.4_RAW_Data_Rebased_Volumes'!J77</f>
        <v>0</v>
      </c>
      <c r="K77" s="92">
        <f>'1.4_RAW_Data_Rebased_Volumes'!K77</f>
        <v>0</v>
      </c>
      <c r="M77" s="93">
        <f>'1.4_RAW_Data_Rebased_Volumes'!M77</f>
        <v>0</v>
      </c>
      <c r="N77" s="93">
        <f>'1.4_RAW_Data_Rebased_Volumes'!N77</f>
        <v>0</v>
      </c>
      <c r="O77" s="93">
        <f>'1.4_RAW_Data_Rebased_Volumes'!O77</f>
        <v>0</v>
      </c>
      <c r="P77" s="93">
        <f>'1.4_RAW_Data_Rebased_Volumes'!P77</f>
        <v>0</v>
      </c>
      <c r="Q77" s="93">
        <f>'1.4_RAW_Data_Rebased_Volumes'!Q77</f>
        <v>0</v>
      </c>
      <c r="R77" s="92">
        <f>'1.4_RAW_Data_Rebased_Volumes'!R77</f>
        <v>0</v>
      </c>
      <c r="T77" s="93">
        <f>'1.4_RAW_Data_Rebased_Volumes'!T77</f>
        <v>0</v>
      </c>
      <c r="U77" s="93">
        <f>'1.4_RAW_Data_Rebased_Volumes'!U77</f>
        <v>0</v>
      </c>
      <c r="V77" s="93">
        <f>'1.4_RAW_Data_Rebased_Volumes'!V77</f>
        <v>0</v>
      </c>
      <c r="W77" s="93">
        <f>'1.4_RAW_Data_Rebased_Volumes'!W77</f>
        <v>0</v>
      </c>
      <c r="X77" s="93">
        <f>'1.4_RAW_Data_Rebased_Volumes'!X77</f>
        <v>0</v>
      </c>
      <c r="Y77" s="92">
        <f>'1.4_RAW_Data_Rebased_Volumes'!Y77</f>
        <v>0</v>
      </c>
      <c r="AA77" s="93">
        <f>'1.4_RAW_Data_Rebased_Volumes'!AA77</f>
        <v>0</v>
      </c>
      <c r="AB77" s="93">
        <f>'1.4_RAW_Data_Rebased_Volumes'!AB77</f>
        <v>0</v>
      </c>
      <c r="AC77" s="93">
        <f>'1.4_RAW_Data_Rebased_Volumes'!AC77</f>
        <v>0</v>
      </c>
      <c r="AD77" s="93">
        <f>'1.4_RAW_Data_Rebased_Volumes'!AD77</f>
        <v>0</v>
      </c>
      <c r="AE77" s="93">
        <f>'1.4_RAW_Data_Rebased_Volumes'!AE77</f>
        <v>0</v>
      </c>
      <c r="AF77" s="92">
        <f>'1.4_RAW_Data_Rebased_Volumes'!AF77</f>
        <v>0</v>
      </c>
      <c r="AG77" s="94"/>
      <c r="AH77" s="93">
        <f>'1.4_RAW_Data_Rebased_Volumes'!AH77</f>
        <v>0</v>
      </c>
      <c r="AI77" s="93">
        <f>'1.4_RAW_Data_Rebased_Volumes'!AI77</f>
        <v>0</v>
      </c>
      <c r="AJ77" s="93">
        <f>'1.4_RAW_Data_Rebased_Volumes'!AJ77</f>
        <v>0</v>
      </c>
      <c r="AK77" s="93">
        <f>'1.4_RAW_Data_Rebased_Volumes'!AK77</f>
        <v>0</v>
      </c>
      <c r="AL77" s="93">
        <f>'1.4_RAW_Data_Rebased_Volumes'!AL77</f>
        <v>0</v>
      </c>
      <c r="AM77" s="92">
        <f>'1.4_RAW_Data_Rebased_Volumes'!AM77</f>
        <v>0</v>
      </c>
      <c r="AN77" s="94"/>
      <c r="AO77" s="93">
        <f>'1.4_RAW_Data_Rebased_Volumes'!AO77</f>
        <v>0</v>
      </c>
      <c r="AP77" s="93">
        <f>'1.4_RAW_Data_Rebased_Volumes'!AP77</f>
        <v>0</v>
      </c>
      <c r="AQ77" s="93">
        <f>'1.4_RAW_Data_Rebased_Volumes'!AQ77</f>
        <v>0</v>
      </c>
      <c r="AR77" s="93">
        <f>'1.4_RAW_Data_Rebased_Volumes'!AR77</f>
        <v>0</v>
      </c>
      <c r="AS77" s="93">
        <f>'1.4_RAW_Data_Rebased_Volumes'!AS77</f>
        <v>0</v>
      </c>
      <c r="AT77" s="92">
        <f>'1.4_RAW_Data_Rebased_Volumes'!AT77</f>
        <v>0</v>
      </c>
      <c r="AU77" s="94"/>
      <c r="AV77" s="93">
        <f>'1.4_RAW_Data_Rebased_Volumes'!AV77</f>
        <v>0</v>
      </c>
      <c r="AW77" s="93">
        <f>'1.4_RAW_Data_Rebased_Volumes'!AW77</f>
        <v>0</v>
      </c>
      <c r="AX77" s="93">
        <f>'1.4_RAW_Data_Rebased_Volumes'!AX77</f>
        <v>0</v>
      </c>
      <c r="AY77" s="93">
        <f>'1.4_RAW_Data_Rebased_Volumes'!AY77</f>
        <v>0</v>
      </c>
      <c r="AZ77" s="93">
        <f>'1.4_RAW_Data_Rebased_Volumes'!AZ77</f>
        <v>0</v>
      </c>
      <c r="BA77" s="92">
        <f>'1.4_RAW_Data_Rebased_Volumes'!BA77</f>
        <v>0</v>
      </c>
      <c r="BB77" s="94"/>
    </row>
    <row r="78" spans="1:54" x14ac:dyDescent="0.3">
      <c r="A78" s="341" t="str">
        <f>A74</f>
        <v>132KV Network</v>
      </c>
      <c r="B78" s="169">
        <v>4</v>
      </c>
      <c r="C78" s="168" t="s">
        <v>45</v>
      </c>
      <c r="D78" s="103" t="s">
        <v>56</v>
      </c>
      <c r="E78" s="102" t="str">
        <f t="shared" ref="E78:E93" si="2">E74</f>
        <v>Low</v>
      </c>
      <c r="F78" s="101">
        <f>'1.4_RAW_Data_Rebased_Volumes'!F78</f>
        <v>85.442999999999998</v>
      </c>
      <c r="G78" s="101">
        <f>'1.4_RAW_Data_Rebased_Volumes'!G78</f>
        <v>52.078700000000005</v>
      </c>
      <c r="H78" s="101">
        <f>'1.4_RAW_Data_Rebased_Volumes'!H78</f>
        <v>7.3863000000000003</v>
      </c>
      <c r="I78" s="101">
        <f>'1.4_RAW_Data_Rebased_Volumes'!I78</f>
        <v>7.218099999999998</v>
      </c>
      <c r="J78" s="101">
        <f>'1.4_RAW_Data_Rebased_Volumes'!J78</f>
        <v>18.759900000000002</v>
      </c>
      <c r="K78" s="100">
        <f>'1.4_RAW_Data_Rebased_Volumes'!K78</f>
        <v>0</v>
      </c>
      <c r="M78" s="101">
        <f>'1.4_RAW_Data_Rebased_Volumes'!M78</f>
        <v>92.943100000000001</v>
      </c>
      <c r="N78" s="101">
        <f>'1.4_RAW_Data_Rebased_Volumes'!N78</f>
        <v>63.645199999999988</v>
      </c>
      <c r="O78" s="101">
        <f>'1.4_RAW_Data_Rebased_Volumes'!O78</f>
        <v>0</v>
      </c>
      <c r="P78" s="101">
        <f>'1.4_RAW_Data_Rebased_Volumes'!P78</f>
        <v>1.0758999999999999</v>
      </c>
      <c r="Q78" s="101">
        <f>'1.4_RAW_Data_Rebased_Volumes'!Q78</f>
        <v>11.123899999999999</v>
      </c>
      <c r="R78" s="100">
        <f>'1.4_RAW_Data_Rebased_Volumes'!R78</f>
        <v>17.098100000000002</v>
      </c>
      <c r="T78" s="101">
        <f>'1.4_RAW_Data_Rebased_Volumes'!T78</f>
        <v>85.442999999999998</v>
      </c>
      <c r="U78" s="101">
        <f>'1.4_RAW_Data_Rebased_Volumes'!U78</f>
        <v>52.078700000000005</v>
      </c>
      <c r="V78" s="101">
        <f>'1.4_RAW_Data_Rebased_Volumes'!V78</f>
        <v>0</v>
      </c>
      <c r="W78" s="101">
        <f>'1.4_RAW_Data_Rebased_Volumes'!W78</f>
        <v>1.0758999999999999</v>
      </c>
      <c r="X78" s="101">
        <f>'1.4_RAW_Data_Rebased_Volumes'!X78</f>
        <v>9.8242999999999991</v>
      </c>
      <c r="Y78" s="100">
        <f>'1.4_RAW_Data_Rebased_Volumes'!Y78</f>
        <v>22.464099999999998</v>
      </c>
      <c r="AA78" s="101">
        <f>'1.4_RAW_Data_Rebased_Volumes'!AA78</f>
        <v>9.1160499999999978</v>
      </c>
      <c r="AB78" s="101">
        <f>'1.4_RAW_Data_Rebased_Volumes'!AB78</f>
        <v>11.566499999999984</v>
      </c>
      <c r="AC78" s="101">
        <f>'1.4_RAW_Data_Rebased_Volumes'!AC78</f>
        <v>0</v>
      </c>
      <c r="AD78" s="101">
        <f>'1.4_RAW_Data_Rebased_Volumes'!AD78</f>
        <v>0</v>
      </c>
      <c r="AE78" s="101">
        <f>'1.4_RAW_Data_Rebased_Volumes'!AE78</f>
        <v>1.2995999999999999</v>
      </c>
      <c r="AF78" s="100">
        <f>'1.4_RAW_Data_Rebased_Volumes'!AF78</f>
        <v>-5.3659999999999961</v>
      </c>
      <c r="AG78" s="94"/>
      <c r="AH78" s="101">
        <f>'1.4_RAW_Data_Rebased_Volumes'!AH78</f>
        <v>18.232099999999996</v>
      </c>
      <c r="AI78" s="101">
        <f>'1.4_RAW_Data_Rebased_Volumes'!AI78</f>
        <v>11.566499999999998</v>
      </c>
      <c r="AJ78" s="101">
        <f>'1.4_RAW_Data_Rebased_Volumes'!AJ78</f>
        <v>0</v>
      </c>
      <c r="AK78" s="101">
        <f>'1.4_RAW_Data_Rebased_Volumes'!AK78</f>
        <v>0</v>
      </c>
      <c r="AL78" s="101">
        <f>'1.4_RAW_Data_Rebased_Volumes'!AL78</f>
        <v>1.2995999999999999</v>
      </c>
      <c r="AM78" s="100">
        <f>'1.4_RAW_Data_Rebased_Volumes'!AM78</f>
        <v>-5.3659999999999997</v>
      </c>
      <c r="AN78" s="94"/>
      <c r="AO78" s="101">
        <f>'1.4_RAW_Data_Rebased_Volumes'!AO78</f>
        <v>0</v>
      </c>
      <c r="AP78" s="101">
        <f>'1.4_RAW_Data_Rebased_Volumes'!AP78</f>
        <v>0</v>
      </c>
      <c r="AQ78" s="101">
        <f>'1.4_RAW_Data_Rebased_Volumes'!AQ78</f>
        <v>0</v>
      </c>
      <c r="AR78" s="101">
        <f>'1.4_RAW_Data_Rebased_Volumes'!AR78</f>
        <v>0</v>
      </c>
      <c r="AS78" s="101">
        <f>'1.4_RAW_Data_Rebased_Volumes'!AS78</f>
        <v>0</v>
      </c>
      <c r="AT78" s="100">
        <f>'1.4_RAW_Data_Rebased_Volumes'!AT78</f>
        <v>0</v>
      </c>
      <c r="AU78" s="94"/>
      <c r="AV78" s="101">
        <f>'1.4_RAW_Data_Rebased_Volumes'!AV78</f>
        <v>0</v>
      </c>
      <c r="AW78" s="101">
        <f>'1.4_RAW_Data_Rebased_Volumes'!AW78</f>
        <v>0</v>
      </c>
      <c r="AX78" s="101">
        <f>'1.4_RAW_Data_Rebased_Volumes'!AX78</f>
        <v>0</v>
      </c>
      <c r="AY78" s="101">
        <f>'1.4_RAW_Data_Rebased_Volumes'!AY78</f>
        <v>0</v>
      </c>
      <c r="AZ78" s="101">
        <f>'1.4_RAW_Data_Rebased_Volumes'!AZ78</f>
        <v>0</v>
      </c>
      <c r="BA78" s="100">
        <f>'1.4_RAW_Data_Rebased_Volumes'!BA78</f>
        <v>0</v>
      </c>
      <c r="BB78" s="94"/>
    </row>
    <row r="79" spans="1:54" x14ac:dyDescent="0.3">
      <c r="A79" s="342"/>
      <c r="B79" s="23"/>
      <c r="C79" s="133"/>
      <c r="D79" s="31"/>
      <c r="E79" s="99" t="str">
        <f t="shared" si="2"/>
        <v>Medium</v>
      </c>
      <c r="F79" s="98">
        <f>'1.4_RAW_Data_Rebased_Volumes'!F79</f>
        <v>46.190699999999964</v>
      </c>
      <c r="G79" s="98">
        <f>'1.4_RAW_Data_Rebased_Volumes'!G79</f>
        <v>44.308699999999959</v>
      </c>
      <c r="H79" s="98">
        <f>'1.4_RAW_Data_Rebased_Volumes'!H79</f>
        <v>1.4747000000000001</v>
      </c>
      <c r="I79" s="98">
        <f>'1.4_RAW_Data_Rebased_Volumes'!I79</f>
        <v>0.31730000000000003</v>
      </c>
      <c r="J79" s="98">
        <f>'1.4_RAW_Data_Rebased_Volumes'!J79</f>
        <v>0.09</v>
      </c>
      <c r="K79" s="97">
        <f>'1.4_RAW_Data_Rebased_Volumes'!K79</f>
        <v>0</v>
      </c>
      <c r="M79" s="98">
        <f>'1.4_RAW_Data_Rebased_Volumes'!M79</f>
        <v>46.190699999999964</v>
      </c>
      <c r="N79" s="98">
        <f>'1.4_RAW_Data_Rebased_Volumes'!N79</f>
        <v>44.308699999999966</v>
      </c>
      <c r="O79" s="98">
        <f>'1.4_RAW_Data_Rebased_Volumes'!O79</f>
        <v>0</v>
      </c>
      <c r="P79" s="98">
        <f>'1.4_RAW_Data_Rebased_Volumes'!P79</f>
        <v>1.4747000000000001</v>
      </c>
      <c r="Q79" s="98">
        <f>'1.4_RAW_Data_Rebased_Volumes'!Q79</f>
        <v>0</v>
      </c>
      <c r="R79" s="97">
        <f>'1.4_RAW_Data_Rebased_Volumes'!R79</f>
        <v>0.4073</v>
      </c>
      <c r="T79" s="98">
        <f>'1.4_RAW_Data_Rebased_Volumes'!T79</f>
        <v>46.190699999999957</v>
      </c>
      <c r="U79" s="98">
        <f>'1.4_RAW_Data_Rebased_Volumes'!U79</f>
        <v>44.308699999999959</v>
      </c>
      <c r="V79" s="98">
        <f>'1.4_RAW_Data_Rebased_Volumes'!V79</f>
        <v>0</v>
      </c>
      <c r="W79" s="98">
        <f>'1.4_RAW_Data_Rebased_Volumes'!W79</f>
        <v>1.4747000000000001</v>
      </c>
      <c r="X79" s="98">
        <f>'1.4_RAW_Data_Rebased_Volumes'!X79</f>
        <v>0</v>
      </c>
      <c r="Y79" s="97">
        <f>'1.4_RAW_Data_Rebased_Volumes'!Y79</f>
        <v>0.4073</v>
      </c>
      <c r="AA79" s="98">
        <f>'1.4_RAW_Data_Rebased_Volumes'!AA79</f>
        <v>0</v>
      </c>
      <c r="AB79" s="98">
        <f>'1.4_RAW_Data_Rebased_Volumes'!AB79</f>
        <v>0</v>
      </c>
      <c r="AC79" s="98">
        <f>'1.4_RAW_Data_Rebased_Volumes'!AC79</f>
        <v>0</v>
      </c>
      <c r="AD79" s="98">
        <f>'1.4_RAW_Data_Rebased_Volumes'!AD79</f>
        <v>0</v>
      </c>
      <c r="AE79" s="98">
        <f>'1.4_RAW_Data_Rebased_Volumes'!AE79</f>
        <v>0</v>
      </c>
      <c r="AF79" s="97">
        <f>'1.4_RAW_Data_Rebased_Volumes'!AF79</f>
        <v>0</v>
      </c>
      <c r="AG79" s="94"/>
      <c r="AH79" s="98">
        <f>'1.4_RAW_Data_Rebased_Volumes'!AH79</f>
        <v>0</v>
      </c>
      <c r="AI79" s="98">
        <f>'1.4_RAW_Data_Rebased_Volumes'!AI79</f>
        <v>0</v>
      </c>
      <c r="AJ79" s="98">
        <f>'1.4_RAW_Data_Rebased_Volumes'!AJ79</f>
        <v>0</v>
      </c>
      <c r="AK79" s="98">
        <f>'1.4_RAW_Data_Rebased_Volumes'!AK79</f>
        <v>0</v>
      </c>
      <c r="AL79" s="98">
        <f>'1.4_RAW_Data_Rebased_Volumes'!AL79</f>
        <v>0</v>
      </c>
      <c r="AM79" s="97">
        <f>'1.4_RAW_Data_Rebased_Volumes'!AM79</f>
        <v>0</v>
      </c>
      <c r="AN79" s="94"/>
      <c r="AO79" s="98">
        <f>'1.4_RAW_Data_Rebased_Volumes'!AO79</f>
        <v>0</v>
      </c>
      <c r="AP79" s="98">
        <f>'1.4_RAW_Data_Rebased_Volumes'!AP79</f>
        <v>0</v>
      </c>
      <c r="AQ79" s="98">
        <f>'1.4_RAW_Data_Rebased_Volumes'!AQ79</f>
        <v>0</v>
      </c>
      <c r="AR79" s="98">
        <f>'1.4_RAW_Data_Rebased_Volumes'!AR79</f>
        <v>0</v>
      </c>
      <c r="AS79" s="98">
        <f>'1.4_RAW_Data_Rebased_Volumes'!AS79</f>
        <v>0</v>
      </c>
      <c r="AT79" s="97">
        <f>'1.4_RAW_Data_Rebased_Volumes'!AT79</f>
        <v>0</v>
      </c>
      <c r="AU79" s="94"/>
      <c r="AV79" s="98">
        <f>'1.4_RAW_Data_Rebased_Volumes'!AV79</f>
        <v>0</v>
      </c>
      <c r="AW79" s="98">
        <f>'1.4_RAW_Data_Rebased_Volumes'!AW79</f>
        <v>0</v>
      </c>
      <c r="AX79" s="98">
        <f>'1.4_RAW_Data_Rebased_Volumes'!AX79</f>
        <v>0</v>
      </c>
      <c r="AY79" s="98">
        <f>'1.4_RAW_Data_Rebased_Volumes'!AY79</f>
        <v>0</v>
      </c>
      <c r="AZ79" s="98">
        <f>'1.4_RAW_Data_Rebased_Volumes'!AZ79</f>
        <v>0</v>
      </c>
      <c r="BA79" s="97">
        <f>'1.4_RAW_Data_Rebased_Volumes'!BA79</f>
        <v>0</v>
      </c>
      <c r="BB79" s="94"/>
    </row>
    <row r="80" spans="1:54" x14ac:dyDescent="0.3">
      <c r="A80" s="342"/>
      <c r="B80" s="23"/>
      <c r="C80" s="133"/>
      <c r="D80" s="31"/>
      <c r="E80" s="99" t="str">
        <f t="shared" si="2"/>
        <v>High</v>
      </c>
      <c r="F80" s="98">
        <f>'1.4_RAW_Data_Rebased_Volumes'!F80</f>
        <v>41.936500000000009</v>
      </c>
      <c r="G80" s="98">
        <f>'1.4_RAW_Data_Rebased_Volumes'!G80</f>
        <v>40.626000000000012</v>
      </c>
      <c r="H80" s="98">
        <f>'1.4_RAW_Data_Rebased_Volumes'!H80</f>
        <v>1.3104999999999998</v>
      </c>
      <c r="I80" s="98">
        <f>'1.4_RAW_Data_Rebased_Volumes'!I80</f>
        <v>0</v>
      </c>
      <c r="J80" s="98">
        <f>'1.4_RAW_Data_Rebased_Volumes'!J80</f>
        <v>0</v>
      </c>
      <c r="K80" s="97">
        <f>'1.4_RAW_Data_Rebased_Volumes'!K80</f>
        <v>0</v>
      </c>
      <c r="M80" s="98">
        <f>'1.4_RAW_Data_Rebased_Volumes'!M80</f>
        <v>41.936500000000009</v>
      </c>
      <c r="N80" s="98">
        <f>'1.4_RAW_Data_Rebased_Volumes'!N80</f>
        <v>40.55660000000001</v>
      </c>
      <c r="O80" s="98">
        <f>'1.4_RAW_Data_Rebased_Volumes'!O80</f>
        <v>6.9400000000000003E-2</v>
      </c>
      <c r="P80" s="98">
        <f>'1.4_RAW_Data_Rebased_Volumes'!P80</f>
        <v>1.3104999999999998</v>
      </c>
      <c r="Q80" s="98">
        <f>'1.4_RAW_Data_Rebased_Volumes'!Q80</f>
        <v>0</v>
      </c>
      <c r="R80" s="97">
        <f>'1.4_RAW_Data_Rebased_Volumes'!R80</f>
        <v>0</v>
      </c>
      <c r="T80" s="98">
        <f>'1.4_RAW_Data_Rebased_Volumes'!T80</f>
        <v>41.936500000000009</v>
      </c>
      <c r="U80" s="98">
        <f>'1.4_RAW_Data_Rebased_Volumes'!U80</f>
        <v>40.55660000000001</v>
      </c>
      <c r="V80" s="98">
        <f>'1.4_RAW_Data_Rebased_Volumes'!V80</f>
        <v>6.9400000000000003E-2</v>
      </c>
      <c r="W80" s="98">
        <f>'1.4_RAW_Data_Rebased_Volumes'!W80</f>
        <v>1.3104999999999998</v>
      </c>
      <c r="X80" s="98">
        <f>'1.4_RAW_Data_Rebased_Volumes'!X80</f>
        <v>0</v>
      </c>
      <c r="Y80" s="97">
        <f>'1.4_RAW_Data_Rebased_Volumes'!Y80</f>
        <v>0</v>
      </c>
      <c r="AA80" s="98">
        <f>'1.4_RAW_Data_Rebased_Volumes'!AA80</f>
        <v>0</v>
      </c>
      <c r="AB80" s="98">
        <f>'1.4_RAW_Data_Rebased_Volumes'!AB80</f>
        <v>0</v>
      </c>
      <c r="AC80" s="98">
        <f>'1.4_RAW_Data_Rebased_Volumes'!AC80</f>
        <v>0</v>
      </c>
      <c r="AD80" s="98">
        <f>'1.4_RAW_Data_Rebased_Volumes'!AD80</f>
        <v>0</v>
      </c>
      <c r="AE80" s="98">
        <f>'1.4_RAW_Data_Rebased_Volumes'!AE80</f>
        <v>0</v>
      </c>
      <c r="AF80" s="97">
        <f>'1.4_RAW_Data_Rebased_Volumes'!AF80</f>
        <v>0</v>
      </c>
      <c r="AG80" s="94"/>
      <c r="AH80" s="98">
        <f>'1.4_RAW_Data_Rebased_Volumes'!AH80</f>
        <v>0</v>
      </c>
      <c r="AI80" s="98">
        <f>'1.4_RAW_Data_Rebased_Volumes'!AI80</f>
        <v>0</v>
      </c>
      <c r="AJ80" s="98">
        <f>'1.4_RAW_Data_Rebased_Volumes'!AJ80</f>
        <v>0</v>
      </c>
      <c r="AK80" s="98">
        <f>'1.4_RAW_Data_Rebased_Volumes'!AK80</f>
        <v>0</v>
      </c>
      <c r="AL80" s="98">
        <f>'1.4_RAW_Data_Rebased_Volumes'!AL80</f>
        <v>0</v>
      </c>
      <c r="AM80" s="97">
        <f>'1.4_RAW_Data_Rebased_Volumes'!AM80</f>
        <v>0</v>
      </c>
      <c r="AN80" s="94"/>
      <c r="AO80" s="98">
        <f>'1.4_RAW_Data_Rebased_Volumes'!AO80</f>
        <v>0</v>
      </c>
      <c r="AP80" s="98">
        <f>'1.4_RAW_Data_Rebased_Volumes'!AP80</f>
        <v>0</v>
      </c>
      <c r="AQ80" s="98">
        <f>'1.4_RAW_Data_Rebased_Volumes'!AQ80</f>
        <v>0</v>
      </c>
      <c r="AR80" s="98">
        <f>'1.4_RAW_Data_Rebased_Volumes'!AR80</f>
        <v>0</v>
      </c>
      <c r="AS80" s="98">
        <f>'1.4_RAW_Data_Rebased_Volumes'!AS80</f>
        <v>0</v>
      </c>
      <c r="AT80" s="97">
        <f>'1.4_RAW_Data_Rebased_Volumes'!AT80</f>
        <v>0</v>
      </c>
      <c r="AU80" s="94"/>
      <c r="AV80" s="98">
        <f>'1.4_RAW_Data_Rebased_Volumes'!AV80</f>
        <v>0</v>
      </c>
      <c r="AW80" s="98">
        <f>'1.4_RAW_Data_Rebased_Volumes'!AW80</f>
        <v>0</v>
      </c>
      <c r="AX80" s="98">
        <f>'1.4_RAW_Data_Rebased_Volumes'!AX80</f>
        <v>0</v>
      </c>
      <c r="AY80" s="98">
        <f>'1.4_RAW_Data_Rebased_Volumes'!AY80</f>
        <v>0</v>
      </c>
      <c r="AZ80" s="98">
        <f>'1.4_RAW_Data_Rebased_Volumes'!AZ80</f>
        <v>0</v>
      </c>
      <c r="BA80" s="97">
        <f>'1.4_RAW_Data_Rebased_Volumes'!BA80</f>
        <v>0</v>
      </c>
      <c r="BB80" s="94"/>
    </row>
    <row r="81" spans="1:54" ht="12.75" thickBot="1" x14ac:dyDescent="0.35">
      <c r="A81" s="342"/>
      <c r="B81" s="171"/>
      <c r="C81" s="170"/>
      <c r="D81" s="96"/>
      <c r="E81" s="95" t="str">
        <f t="shared" si="2"/>
        <v>Very high</v>
      </c>
      <c r="F81" s="93">
        <f>'1.4_RAW_Data_Rebased_Volumes'!F81</f>
        <v>4.208899999999999</v>
      </c>
      <c r="G81" s="93">
        <f>'1.4_RAW_Data_Rebased_Volumes'!G81</f>
        <v>3.712499999999999</v>
      </c>
      <c r="H81" s="93">
        <f>'1.4_RAW_Data_Rebased_Volumes'!H81</f>
        <v>0.49640000000000001</v>
      </c>
      <c r="I81" s="93">
        <f>'1.4_RAW_Data_Rebased_Volumes'!I81</f>
        <v>0</v>
      </c>
      <c r="J81" s="93">
        <f>'1.4_RAW_Data_Rebased_Volumes'!J81</f>
        <v>0</v>
      </c>
      <c r="K81" s="92">
        <f>'1.4_RAW_Data_Rebased_Volumes'!K81</f>
        <v>0</v>
      </c>
      <c r="M81" s="93">
        <f>'1.4_RAW_Data_Rebased_Volumes'!M81</f>
        <v>4.208899999999999</v>
      </c>
      <c r="N81" s="93">
        <f>'1.4_RAW_Data_Rebased_Volumes'!N81</f>
        <v>3.712499999999999</v>
      </c>
      <c r="O81" s="93">
        <f>'1.4_RAW_Data_Rebased_Volumes'!O81</f>
        <v>0</v>
      </c>
      <c r="P81" s="93">
        <f>'1.4_RAW_Data_Rebased_Volumes'!P81</f>
        <v>0.49640000000000001</v>
      </c>
      <c r="Q81" s="93">
        <f>'1.4_RAW_Data_Rebased_Volumes'!Q81</f>
        <v>0</v>
      </c>
      <c r="R81" s="92">
        <f>'1.4_RAW_Data_Rebased_Volumes'!R81</f>
        <v>0</v>
      </c>
      <c r="T81" s="93">
        <f>'1.4_RAW_Data_Rebased_Volumes'!T81</f>
        <v>4.208899999999999</v>
      </c>
      <c r="U81" s="93">
        <f>'1.4_RAW_Data_Rebased_Volumes'!U81</f>
        <v>3.712499999999999</v>
      </c>
      <c r="V81" s="93">
        <f>'1.4_RAW_Data_Rebased_Volumes'!V81</f>
        <v>0</v>
      </c>
      <c r="W81" s="93">
        <f>'1.4_RAW_Data_Rebased_Volumes'!W81</f>
        <v>0.49640000000000001</v>
      </c>
      <c r="X81" s="93">
        <f>'1.4_RAW_Data_Rebased_Volumes'!X81</f>
        <v>0</v>
      </c>
      <c r="Y81" s="92">
        <f>'1.4_RAW_Data_Rebased_Volumes'!Y81</f>
        <v>0</v>
      </c>
      <c r="AA81" s="93">
        <f>'1.4_RAW_Data_Rebased_Volumes'!AA81</f>
        <v>0</v>
      </c>
      <c r="AB81" s="93">
        <f>'1.4_RAW_Data_Rebased_Volumes'!AB81</f>
        <v>0</v>
      </c>
      <c r="AC81" s="93">
        <f>'1.4_RAW_Data_Rebased_Volumes'!AC81</f>
        <v>0</v>
      </c>
      <c r="AD81" s="93">
        <f>'1.4_RAW_Data_Rebased_Volumes'!AD81</f>
        <v>0</v>
      </c>
      <c r="AE81" s="93">
        <f>'1.4_RAW_Data_Rebased_Volumes'!AE81</f>
        <v>0</v>
      </c>
      <c r="AF81" s="92">
        <f>'1.4_RAW_Data_Rebased_Volumes'!AF81</f>
        <v>0</v>
      </c>
      <c r="AG81" s="94"/>
      <c r="AH81" s="93">
        <f>'1.4_RAW_Data_Rebased_Volumes'!AH81</f>
        <v>0</v>
      </c>
      <c r="AI81" s="93">
        <f>'1.4_RAW_Data_Rebased_Volumes'!AI81</f>
        <v>0</v>
      </c>
      <c r="AJ81" s="93">
        <f>'1.4_RAW_Data_Rebased_Volumes'!AJ81</f>
        <v>0</v>
      </c>
      <c r="AK81" s="93">
        <f>'1.4_RAW_Data_Rebased_Volumes'!AK81</f>
        <v>0</v>
      </c>
      <c r="AL81" s="93">
        <f>'1.4_RAW_Data_Rebased_Volumes'!AL81</f>
        <v>0</v>
      </c>
      <c r="AM81" s="92">
        <f>'1.4_RAW_Data_Rebased_Volumes'!AM81</f>
        <v>0</v>
      </c>
      <c r="AN81" s="94"/>
      <c r="AO81" s="93">
        <f>'1.4_RAW_Data_Rebased_Volumes'!AO81</f>
        <v>0</v>
      </c>
      <c r="AP81" s="93">
        <f>'1.4_RAW_Data_Rebased_Volumes'!AP81</f>
        <v>0</v>
      </c>
      <c r="AQ81" s="93">
        <f>'1.4_RAW_Data_Rebased_Volumes'!AQ81</f>
        <v>0</v>
      </c>
      <c r="AR81" s="93">
        <f>'1.4_RAW_Data_Rebased_Volumes'!AR81</f>
        <v>0</v>
      </c>
      <c r="AS81" s="93">
        <f>'1.4_RAW_Data_Rebased_Volumes'!AS81</f>
        <v>0</v>
      </c>
      <c r="AT81" s="92">
        <f>'1.4_RAW_Data_Rebased_Volumes'!AT81</f>
        <v>0</v>
      </c>
      <c r="AU81" s="94"/>
      <c r="AV81" s="93">
        <f>'1.4_RAW_Data_Rebased_Volumes'!AV81</f>
        <v>0</v>
      </c>
      <c r="AW81" s="93">
        <f>'1.4_RAW_Data_Rebased_Volumes'!AW81</f>
        <v>0</v>
      </c>
      <c r="AX81" s="93">
        <f>'1.4_RAW_Data_Rebased_Volumes'!AX81</f>
        <v>0</v>
      </c>
      <c r="AY81" s="93">
        <f>'1.4_RAW_Data_Rebased_Volumes'!AY81</f>
        <v>0</v>
      </c>
      <c r="AZ81" s="93">
        <f>'1.4_RAW_Data_Rebased_Volumes'!AZ81</f>
        <v>0</v>
      </c>
      <c r="BA81" s="92">
        <f>'1.4_RAW_Data_Rebased_Volumes'!BA81</f>
        <v>0</v>
      </c>
      <c r="BB81" s="94"/>
    </row>
    <row r="82" spans="1:54" x14ac:dyDescent="0.3">
      <c r="A82" s="341" t="str">
        <f>A78</f>
        <v>132KV Network</v>
      </c>
      <c r="B82" s="169">
        <v>5</v>
      </c>
      <c r="C82" s="168" t="s">
        <v>46</v>
      </c>
      <c r="D82" s="103" t="s">
        <v>56</v>
      </c>
      <c r="E82" s="102" t="str">
        <f t="shared" si="2"/>
        <v>Low</v>
      </c>
      <c r="F82" s="101">
        <f>'1.4_RAW_Data_Rebased_Volumes'!F82</f>
        <v>701.94730000000015</v>
      </c>
      <c r="G82" s="101">
        <f>'1.4_RAW_Data_Rebased_Volumes'!G82</f>
        <v>170.76969999999977</v>
      </c>
      <c r="H82" s="101">
        <f>'1.4_RAW_Data_Rebased_Volumes'!H82</f>
        <v>361.84090000000032</v>
      </c>
      <c r="I82" s="101">
        <f>'1.4_RAW_Data_Rebased_Volumes'!I82</f>
        <v>2.9767000000000001</v>
      </c>
      <c r="J82" s="101">
        <f>'1.4_RAW_Data_Rebased_Volumes'!J82</f>
        <v>53.932799999999993</v>
      </c>
      <c r="K82" s="100">
        <f>'1.4_RAW_Data_Rebased_Volumes'!K82</f>
        <v>112.42719999999997</v>
      </c>
      <c r="M82" s="101">
        <f>'1.4_RAW_Data_Rebased_Volumes'!M82</f>
        <v>700.93380000000002</v>
      </c>
      <c r="N82" s="101">
        <f>'1.4_RAW_Data_Rebased_Volumes'!N82</f>
        <v>337.61789999999985</v>
      </c>
      <c r="O82" s="101">
        <f>'1.4_RAW_Data_Rebased_Volumes'!O82</f>
        <v>42.350899999999989</v>
      </c>
      <c r="P82" s="101">
        <f>'1.4_RAW_Data_Rebased_Volumes'!P82</f>
        <v>178.11670000000009</v>
      </c>
      <c r="Q82" s="101">
        <f>'1.4_RAW_Data_Rebased_Volumes'!Q82</f>
        <v>57.029700000000041</v>
      </c>
      <c r="R82" s="100">
        <f>'1.4_RAW_Data_Rebased_Volumes'!R82</f>
        <v>85.818600000000004</v>
      </c>
      <c r="T82" s="101">
        <f>'1.4_RAW_Data_Rebased_Volumes'!T82</f>
        <v>701.94729999999981</v>
      </c>
      <c r="U82" s="101">
        <f>'1.4_RAW_Data_Rebased_Volumes'!U82</f>
        <v>120.3651999999999</v>
      </c>
      <c r="V82" s="101">
        <f>'1.4_RAW_Data_Rebased_Volumes'!V82</f>
        <v>50.404499999999999</v>
      </c>
      <c r="W82" s="101">
        <f>'1.4_RAW_Data_Rebased_Volumes'!W82</f>
        <v>307.60509999999982</v>
      </c>
      <c r="X82" s="101">
        <f>'1.4_RAW_Data_Rebased_Volumes'!X82</f>
        <v>57.029700000000041</v>
      </c>
      <c r="Y82" s="100">
        <f>'1.4_RAW_Data_Rebased_Volumes'!Y82</f>
        <v>166.54280000000006</v>
      </c>
      <c r="AA82" s="101">
        <f>'1.4_RAW_Data_Rebased_Volumes'!AA82</f>
        <v>218.28694999999993</v>
      </c>
      <c r="AB82" s="101">
        <f>'1.4_RAW_Data_Rebased_Volumes'!AB82</f>
        <v>217.25269999999995</v>
      </c>
      <c r="AC82" s="101">
        <f>'1.4_RAW_Data_Rebased_Volumes'!AC82</f>
        <v>-8.0536000000000101</v>
      </c>
      <c r="AD82" s="101">
        <f>'1.4_RAW_Data_Rebased_Volumes'!AD82</f>
        <v>-129.48839999999973</v>
      </c>
      <c r="AE82" s="101">
        <f>'1.4_RAW_Data_Rebased_Volumes'!AE82</f>
        <v>0</v>
      </c>
      <c r="AF82" s="100">
        <f>'1.4_RAW_Data_Rebased_Volumes'!AF82</f>
        <v>-80.724200000000053</v>
      </c>
      <c r="AG82" s="94"/>
      <c r="AH82" s="101">
        <f>'1.4_RAW_Data_Rebased_Volumes'!AH82</f>
        <v>434.46389999999985</v>
      </c>
      <c r="AI82" s="101">
        <f>'1.4_RAW_Data_Rebased_Volumes'!AI82</f>
        <v>217.25269999999998</v>
      </c>
      <c r="AJ82" s="101">
        <f>'1.4_RAW_Data_Rebased_Volumes'!AJ82</f>
        <v>-8.0536000000000012</v>
      </c>
      <c r="AK82" s="101">
        <f>'1.4_RAW_Data_Rebased_Volumes'!AK82</f>
        <v>-129.4883999999999</v>
      </c>
      <c r="AL82" s="101">
        <f>'1.4_RAW_Data_Rebased_Volumes'!AL82</f>
        <v>0</v>
      </c>
      <c r="AM82" s="100">
        <f>'1.4_RAW_Data_Rebased_Volumes'!AM82</f>
        <v>-79.669200000000018</v>
      </c>
      <c r="AN82" s="94"/>
      <c r="AO82" s="101">
        <f>'1.4_RAW_Data_Rebased_Volumes'!AO82</f>
        <v>0</v>
      </c>
      <c r="AP82" s="101">
        <f>'1.4_RAW_Data_Rebased_Volumes'!AP82</f>
        <v>0</v>
      </c>
      <c r="AQ82" s="101">
        <f>'1.4_RAW_Data_Rebased_Volumes'!AQ82</f>
        <v>0</v>
      </c>
      <c r="AR82" s="101">
        <f>'1.4_RAW_Data_Rebased_Volumes'!AR82</f>
        <v>0</v>
      </c>
      <c r="AS82" s="101">
        <f>'1.4_RAW_Data_Rebased_Volumes'!AS82</f>
        <v>0</v>
      </c>
      <c r="AT82" s="100">
        <f>'1.4_RAW_Data_Rebased_Volumes'!AT82</f>
        <v>0</v>
      </c>
      <c r="AU82" s="94"/>
      <c r="AV82" s="101">
        <f>'1.4_RAW_Data_Rebased_Volumes'!AV82</f>
        <v>1.0549999999999999</v>
      </c>
      <c r="AW82" s="101">
        <f>'1.4_RAW_Data_Rebased_Volumes'!AW82</f>
        <v>0</v>
      </c>
      <c r="AX82" s="101">
        <f>'1.4_RAW_Data_Rebased_Volumes'!AX82</f>
        <v>0</v>
      </c>
      <c r="AY82" s="101">
        <f>'1.4_RAW_Data_Rebased_Volumes'!AY82</f>
        <v>0</v>
      </c>
      <c r="AZ82" s="101">
        <f>'1.4_RAW_Data_Rebased_Volumes'!AZ82</f>
        <v>0</v>
      </c>
      <c r="BA82" s="100">
        <f>'1.4_RAW_Data_Rebased_Volumes'!BA82</f>
        <v>1.0549999999999999</v>
      </c>
      <c r="BB82" s="94"/>
    </row>
    <row r="83" spans="1:54" x14ac:dyDescent="0.3">
      <c r="A83" s="342"/>
      <c r="B83" s="23"/>
      <c r="C83" s="133"/>
      <c r="D83" s="31"/>
      <c r="E83" s="99" t="str">
        <f t="shared" si="2"/>
        <v>Medium</v>
      </c>
      <c r="F83" s="98">
        <f>'1.4_RAW_Data_Rebased_Volumes'!F83</f>
        <v>166.07480000000004</v>
      </c>
      <c r="G83" s="98">
        <f>'1.4_RAW_Data_Rebased_Volumes'!G83</f>
        <v>49.926900000000046</v>
      </c>
      <c r="H83" s="98">
        <f>'1.4_RAW_Data_Rebased_Volumes'!H83</f>
        <v>30.605900000000002</v>
      </c>
      <c r="I83" s="98">
        <f>'1.4_RAW_Data_Rebased_Volumes'!I83</f>
        <v>25.436899999999994</v>
      </c>
      <c r="J83" s="98">
        <f>'1.4_RAW_Data_Rebased_Volumes'!J83</f>
        <v>20.424899999999997</v>
      </c>
      <c r="K83" s="97">
        <f>'1.4_RAW_Data_Rebased_Volumes'!K83</f>
        <v>39.680199999999992</v>
      </c>
      <c r="M83" s="98">
        <f>'1.4_RAW_Data_Rebased_Volumes'!M83</f>
        <v>166.07480000000001</v>
      </c>
      <c r="N83" s="98">
        <f>'1.4_RAW_Data_Rebased_Volumes'!N83</f>
        <v>80.842799999999997</v>
      </c>
      <c r="O83" s="98">
        <f>'1.4_RAW_Data_Rebased_Volumes'!O83</f>
        <v>8.764300000000004</v>
      </c>
      <c r="P83" s="98">
        <f>'1.4_RAW_Data_Rebased_Volumes'!P83</f>
        <v>30.605900000000002</v>
      </c>
      <c r="Q83" s="98">
        <f>'1.4_RAW_Data_Rebased_Volumes'!Q83</f>
        <v>25.436899999999994</v>
      </c>
      <c r="R83" s="97">
        <f>'1.4_RAW_Data_Rebased_Volumes'!R83</f>
        <v>20.424899999999997</v>
      </c>
      <c r="T83" s="98">
        <f>'1.4_RAW_Data_Rebased_Volumes'!T83</f>
        <v>166.07480000000004</v>
      </c>
      <c r="U83" s="98">
        <f>'1.4_RAW_Data_Rebased_Volumes'!U83</f>
        <v>41.162600000000019</v>
      </c>
      <c r="V83" s="98">
        <f>'1.4_RAW_Data_Rebased_Volumes'!V83</f>
        <v>8.764300000000004</v>
      </c>
      <c r="W83" s="98">
        <f>'1.4_RAW_Data_Rebased_Volumes'!W83</f>
        <v>30.605900000000002</v>
      </c>
      <c r="X83" s="98">
        <f>'1.4_RAW_Data_Rebased_Volumes'!X83</f>
        <v>25.436899999999994</v>
      </c>
      <c r="Y83" s="97">
        <f>'1.4_RAW_Data_Rebased_Volumes'!Y83</f>
        <v>60.105100000000007</v>
      </c>
      <c r="AA83" s="98">
        <f>'1.4_RAW_Data_Rebased_Volumes'!AA83</f>
        <v>39.680199999999992</v>
      </c>
      <c r="AB83" s="98">
        <f>'1.4_RAW_Data_Rebased_Volumes'!AB83</f>
        <v>39.680199999999978</v>
      </c>
      <c r="AC83" s="98">
        <f>'1.4_RAW_Data_Rebased_Volumes'!AC83</f>
        <v>0</v>
      </c>
      <c r="AD83" s="98">
        <f>'1.4_RAW_Data_Rebased_Volumes'!AD83</f>
        <v>0</v>
      </c>
      <c r="AE83" s="98">
        <f>'1.4_RAW_Data_Rebased_Volumes'!AE83</f>
        <v>0</v>
      </c>
      <c r="AF83" s="97">
        <f>'1.4_RAW_Data_Rebased_Volumes'!AF83</f>
        <v>-39.680200000000013</v>
      </c>
      <c r="AG83" s="94"/>
      <c r="AH83" s="98">
        <f>'1.4_RAW_Data_Rebased_Volumes'!AH83</f>
        <v>79.360399999999984</v>
      </c>
      <c r="AI83" s="98">
        <f>'1.4_RAW_Data_Rebased_Volumes'!AI83</f>
        <v>39.680199999999992</v>
      </c>
      <c r="AJ83" s="98">
        <f>'1.4_RAW_Data_Rebased_Volumes'!AJ83</f>
        <v>0</v>
      </c>
      <c r="AK83" s="98">
        <f>'1.4_RAW_Data_Rebased_Volumes'!AK83</f>
        <v>0</v>
      </c>
      <c r="AL83" s="98">
        <f>'1.4_RAW_Data_Rebased_Volumes'!AL83</f>
        <v>0</v>
      </c>
      <c r="AM83" s="97">
        <f>'1.4_RAW_Data_Rebased_Volumes'!AM83</f>
        <v>-39.680199999999992</v>
      </c>
      <c r="AN83" s="94"/>
      <c r="AO83" s="98">
        <f>'1.4_RAW_Data_Rebased_Volumes'!AO83</f>
        <v>0</v>
      </c>
      <c r="AP83" s="98">
        <f>'1.4_RAW_Data_Rebased_Volumes'!AP83</f>
        <v>0</v>
      </c>
      <c r="AQ83" s="98">
        <f>'1.4_RAW_Data_Rebased_Volumes'!AQ83</f>
        <v>0</v>
      </c>
      <c r="AR83" s="98">
        <f>'1.4_RAW_Data_Rebased_Volumes'!AR83</f>
        <v>0</v>
      </c>
      <c r="AS83" s="98">
        <f>'1.4_RAW_Data_Rebased_Volumes'!AS83</f>
        <v>0</v>
      </c>
      <c r="AT83" s="97">
        <f>'1.4_RAW_Data_Rebased_Volumes'!AT83</f>
        <v>0</v>
      </c>
      <c r="AU83" s="94"/>
      <c r="AV83" s="98">
        <f>'1.4_RAW_Data_Rebased_Volumes'!AV83</f>
        <v>0</v>
      </c>
      <c r="AW83" s="98">
        <f>'1.4_RAW_Data_Rebased_Volumes'!AW83</f>
        <v>0</v>
      </c>
      <c r="AX83" s="98">
        <f>'1.4_RAW_Data_Rebased_Volumes'!AX83</f>
        <v>0</v>
      </c>
      <c r="AY83" s="98">
        <f>'1.4_RAW_Data_Rebased_Volumes'!AY83</f>
        <v>0</v>
      </c>
      <c r="AZ83" s="98">
        <f>'1.4_RAW_Data_Rebased_Volumes'!AZ83</f>
        <v>0</v>
      </c>
      <c r="BA83" s="97">
        <f>'1.4_RAW_Data_Rebased_Volumes'!BA83</f>
        <v>0</v>
      </c>
      <c r="BB83" s="94"/>
    </row>
    <row r="84" spans="1:54" x14ac:dyDescent="0.3">
      <c r="A84" s="342"/>
      <c r="B84" s="23"/>
      <c r="C84" s="133"/>
      <c r="D84" s="31"/>
      <c r="E84" s="99" t="str">
        <f t="shared" si="2"/>
        <v>High</v>
      </c>
      <c r="F84" s="98">
        <f>'1.4_RAW_Data_Rebased_Volumes'!F84</f>
        <v>354.21710000000013</v>
      </c>
      <c r="G84" s="98">
        <f>'1.4_RAW_Data_Rebased_Volumes'!G84</f>
        <v>216.41770000000002</v>
      </c>
      <c r="H84" s="98">
        <f>'1.4_RAW_Data_Rebased_Volumes'!H84</f>
        <v>102.2529000000001</v>
      </c>
      <c r="I84" s="98">
        <f>'1.4_RAW_Data_Rebased_Volumes'!I84</f>
        <v>0</v>
      </c>
      <c r="J84" s="98">
        <f>'1.4_RAW_Data_Rebased_Volumes'!J84</f>
        <v>35.546499999999988</v>
      </c>
      <c r="K84" s="97">
        <f>'1.4_RAW_Data_Rebased_Volumes'!K84</f>
        <v>0</v>
      </c>
      <c r="M84" s="98">
        <f>'1.4_RAW_Data_Rebased_Volumes'!M84</f>
        <v>348.66010000000011</v>
      </c>
      <c r="N84" s="98">
        <f>'1.4_RAW_Data_Rebased_Volumes'!N84</f>
        <v>183.23400000000007</v>
      </c>
      <c r="O84" s="98">
        <f>'1.4_RAW_Data_Rebased_Volumes'!O84</f>
        <v>82.431899999999985</v>
      </c>
      <c r="P84" s="98">
        <f>'1.4_RAW_Data_Rebased_Volumes'!P84</f>
        <v>47.447700000000026</v>
      </c>
      <c r="Q84" s="98">
        <f>'1.4_RAW_Data_Rebased_Volumes'!Q84</f>
        <v>0</v>
      </c>
      <c r="R84" s="97">
        <f>'1.4_RAW_Data_Rebased_Volumes'!R84</f>
        <v>35.546499999999988</v>
      </c>
      <c r="T84" s="98">
        <f>'1.4_RAW_Data_Rebased_Volumes'!T84</f>
        <v>354.21710000000002</v>
      </c>
      <c r="U84" s="98">
        <f>'1.4_RAW_Data_Rebased_Volumes'!U84</f>
        <v>188.79100000000005</v>
      </c>
      <c r="V84" s="98">
        <f>'1.4_RAW_Data_Rebased_Volumes'!V84</f>
        <v>82.431899999999985</v>
      </c>
      <c r="W84" s="98">
        <f>'1.4_RAW_Data_Rebased_Volumes'!W84</f>
        <v>47.447700000000026</v>
      </c>
      <c r="X84" s="98">
        <f>'1.4_RAW_Data_Rebased_Volumes'!X84</f>
        <v>0</v>
      </c>
      <c r="Y84" s="97">
        <f>'1.4_RAW_Data_Rebased_Volumes'!Y84</f>
        <v>35.546499999999988</v>
      </c>
      <c r="AA84" s="98">
        <f>'1.4_RAW_Data_Rebased_Volumes'!AA84</f>
        <v>5.5570000000000004</v>
      </c>
      <c r="AB84" s="98">
        <f>'1.4_RAW_Data_Rebased_Volumes'!AB84</f>
        <v>-5.5569999999999879</v>
      </c>
      <c r="AC84" s="98">
        <f>'1.4_RAW_Data_Rebased_Volumes'!AC84</f>
        <v>0</v>
      </c>
      <c r="AD84" s="98">
        <f>'1.4_RAW_Data_Rebased_Volumes'!AD84</f>
        <v>0</v>
      </c>
      <c r="AE84" s="98">
        <f>'1.4_RAW_Data_Rebased_Volumes'!AE84</f>
        <v>0</v>
      </c>
      <c r="AF84" s="97">
        <f>'1.4_RAW_Data_Rebased_Volumes'!AF84</f>
        <v>0</v>
      </c>
      <c r="AG84" s="94"/>
      <c r="AH84" s="98">
        <f>'1.4_RAW_Data_Rebased_Volumes'!AH84</f>
        <v>0</v>
      </c>
      <c r="AI84" s="98">
        <f>'1.4_RAW_Data_Rebased_Volumes'!AI84</f>
        <v>0</v>
      </c>
      <c r="AJ84" s="98">
        <f>'1.4_RAW_Data_Rebased_Volumes'!AJ84</f>
        <v>0</v>
      </c>
      <c r="AK84" s="98">
        <f>'1.4_RAW_Data_Rebased_Volumes'!AK84</f>
        <v>0</v>
      </c>
      <c r="AL84" s="98">
        <f>'1.4_RAW_Data_Rebased_Volumes'!AL84</f>
        <v>0</v>
      </c>
      <c r="AM84" s="97">
        <f>'1.4_RAW_Data_Rebased_Volumes'!AM84</f>
        <v>0</v>
      </c>
      <c r="AN84" s="94"/>
      <c r="AO84" s="98">
        <f>'1.4_RAW_Data_Rebased_Volumes'!AO84</f>
        <v>0</v>
      </c>
      <c r="AP84" s="98">
        <f>'1.4_RAW_Data_Rebased_Volumes'!AP84</f>
        <v>0</v>
      </c>
      <c r="AQ84" s="98">
        <f>'1.4_RAW_Data_Rebased_Volumes'!AQ84</f>
        <v>0</v>
      </c>
      <c r="AR84" s="98">
        <f>'1.4_RAW_Data_Rebased_Volumes'!AR84</f>
        <v>0</v>
      </c>
      <c r="AS84" s="98">
        <f>'1.4_RAW_Data_Rebased_Volumes'!AS84</f>
        <v>0</v>
      </c>
      <c r="AT84" s="97">
        <f>'1.4_RAW_Data_Rebased_Volumes'!AT84</f>
        <v>0</v>
      </c>
      <c r="AU84" s="94"/>
      <c r="AV84" s="98">
        <f>'1.4_RAW_Data_Rebased_Volumes'!AV84</f>
        <v>5.5570000000000004</v>
      </c>
      <c r="AW84" s="98">
        <f>'1.4_RAW_Data_Rebased_Volumes'!AW84</f>
        <v>5.5570000000000004</v>
      </c>
      <c r="AX84" s="98">
        <f>'1.4_RAW_Data_Rebased_Volumes'!AX84</f>
        <v>0</v>
      </c>
      <c r="AY84" s="98">
        <f>'1.4_RAW_Data_Rebased_Volumes'!AY84</f>
        <v>0</v>
      </c>
      <c r="AZ84" s="98">
        <f>'1.4_RAW_Data_Rebased_Volumes'!AZ84</f>
        <v>0</v>
      </c>
      <c r="BA84" s="97">
        <f>'1.4_RAW_Data_Rebased_Volumes'!BA84</f>
        <v>0</v>
      </c>
      <c r="BB84" s="94"/>
    </row>
    <row r="85" spans="1:54" ht="12.75" thickBot="1" x14ac:dyDescent="0.35">
      <c r="A85" s="342"/>
      <c r="B85" s="171"/>
      <c r="C85" s="170"/>
      <c r="D85" s="96"/>
      <c r="E85" s="95" t="str">
        <f t="shared" si="2"/>
        <v>Very high</v>
      </c>
      <c r="F85" s="93">
        <f>'1.4_RAW_Data_Rebased_Volumes'!F85</f>
        <v>280.26610000000016</v>
      </c>
      <c r="G85" s="93">
        <f>'1.4_RAW_Data_Rebased_Volumes'!G85</f>
        <v>97.222300000000089</v>
      </c>
      <c r="H85" s="93">
        <f>'1.4_RAW_Data_Rebased_Volumes'!H85</f>
        <v>116.50380000000008</v>
      </c>
      <c r="I85" s="93">
        <f>'1.4_RAW_Data_Rebased_Volumes'!I85</f>
        <v>26.546400000000002</v>
      </c>
      <c r="J85" s="93">
        <f>'1.4_RAW_Data_Rebased_Volumes'!J85</f>
        <v>0</v>
      </c>
      <c r="K85" s="92">
        <f>'1.4_RAW_Data_Rebased_Volumes'!K85</f>
        <v>39.993600000000008</v>
      </c>
      <c r="M85" s="93">
        <f>'1.4_RAW_Data_Rebased_Volumes'!M85</f>
        <v>280.22460000000012</v>
      </c>
      <c r="N85" s="93">
        <f>'1.4_RAW_Data_Rebased_Volumes'!N85</f>
        <v>136.07200000000009</v>
      </c>
      <c r="O85" s="93">
        <f>'1.4_RAW_Data_Rebased_Volumes'!O85</f>
        <v>1.1024</v>
      </c>
      <c r="P85" s="93">
        <f>'1.4_RAW_Data_Rebased_Volumes'!P85</f>
        <v>69.05980000000001</v>
      </c>
      <c r="Q85" s="93">
        <f>'1.4_RAW_Data_Rebased_Volumes'!Q85</f>
        <v>47.444000000000003</v>
      </c>
      <c r="R85" s="92">
        <f>'1.4_RAW_Data_Rebased_Volumes'!R85</f>
        <v>26.546400000000002</v>
      </c>
      <c r="T85" s="93">
        <f>'1.4_RAW_Data_Rebased_Volumes'!T85</f>
        <v>280.26610000000011</v>
      </c>
      <c r="U85" s="93">
        <f>'1.4_RAW_Data_Rebased_Volumes'!U85</f>
        <v>96.119900000000086</v>
      </c>
      <c r="V85" s="93">
        <f>'1.4_RAW_Data_Rebased_Volumes'!V85</f>
        <v>1.1024</v>
      </c>
      <c r="W85" s="93">
        <f>'1.4_RAW_Data_Rebased_Volumes'!W85</f>
        <v>69.05980000000001</v>
      </c>
      <c r="X85" s="93">
        <f>'1.4_RAW_Data_Rebased_Volumes'!X85</f>
        <v>47.444000000000003</v>
      </c>
      <c r="Y85" s="92">
        <f>'1.4_RAW_Data_Rebased_Volumes'!Y85</f>
        <v>66.54000000000002</v>
      </c>
      <c r="AA85" s="93">
        <f>'1.4_RAW_Data_Rebased_Volumes'!AA85</f>
        <v>39.972850000000008</v>
      </c>
      <c r="AB85" s="93">
        <f>'1.4_RAW_Data_Rebased_Volumes'!AB85</f>
        <v>39.952100000000002</v>
      </c>
      <c r="AC85" s="93">
        <f>'1.4_RAW_Data_Rebased_Volumes'!AC85</f>
        <v>0</v>
      </c>
      <c r="AD85" s="93">
        <f>'1.4_RAW_Data_Rebased_Volumes'!AD85</f>
        <v>0</v>
      </c>
      <c r="AE85" s="93">
        <f>'1.4_RAW_Data_Rebased_Volumes'!AE85</f>
        <v>0</v>
      </c>
      <c r="AF85" s="92">
        <f>'1.4_RAW_Data_Rebased_Volumes'!AF85</f>
        <v>-39.993600000000015</v>
      </c>
      <c r="AG85" s="94"/>
      <c r="AH85" s="93">
        <f>'1.4_RAW_Data_Rebased_Volumes'!AH85</f>
        <v>79.945700000000016</v>
      </c>
      <c r="AI85" s="93">
        <f>'1.4_RAW_Data_Rebased_Volumes'!AI85</f>
        <v>39.952100000000002</v>
      </c>
      <c r="AJ85" s="93">
        <f>'1.4_RAW_Data_Rebased_Volumes'!AJ85</f>
        <v>0</v>
      </c>
      <c r="AK85" s="93">
        <f>'1.4_RAW_Data_Rebased_Volumes'!AK85</f>
        <v>0</v>
      </c>
      <c r="AL85" s="93">
        <f>'1.4_RAW_Data_Rebased_Volumes'!AL85</f>
        <v>0</v>
      </c>
      <c r="AM85" s="92">
        <f>'1.4_RAW_Data_Rebased_Volumes'!AM85</f>
        <v>-39.993600000000008</v>
      </c>
      <c r="AN85" s="94"/>
      <c r="AO85" s="93">
        <f>'1.4_RAW_Data_Rebased_Volumes'!AO85</f>
        <v>0</v>
      </c>
      <c r="AP85" s="93">
        <f>'1.4_RAW_Data_Rebased_Volumes'!AP85</f>
        <v>0</v>
      </c>
      <c r="AQ85" s="93">
        <f>'1.4_RAW_Data_Rebased_Volumes'!AQ85</f>
        <v>0</v>
      </c>
      <c r="AR85" s="93">
        <f>'1.4_RAW_Data_Rebased_Volumes'!AR85</f>
        <v>0</v>
      </c>
      <c r="AS85" s="93">
        <f>'1.4_RAW_Data_Rebased_Volumes'!AS85</f>
        <v>0</v>
      </c>
      <c r="AT85" s="92">
        <f>'1.4_RAW_Data_Rebased_Volumes'!AT85</f>
        <v>0</v>
      </c>
      <c r="AU85" s="94"/>
      <c r="AV85" s="93">
        <f>'1.4_RAW_Data_Rebased_Volumes'!AV85</f>
        <v>0</v>
      </c>
      <c r="AW85" s="93">
        <f>'1.4_RAW_Data_Rebased_Volumes'!AW85</f>
        <v>0</v>
      </c>
      <c r="AX85" s="93">
        <f>'1.4_RAW_Data_Rebased_Volumes'!AX85</f>
        <v>0</v>
      </c>
      <c r="AY85" s="93">
        <f>'1.4_RAW_Data_Rebased_Volumes'!AY85</f>
        <v>0</v>
      </c>
      <c r="AZ85" s="93">
        <f>'1.4_RAW_Data_Rebased_Volumes'!AZ85</f>
        <v>0</v>
      </c>
      <c r="BA85" s="92">
        <f>'1.4_RAW_Data_Rebased_Volumes'!BA85</f>
        <v>0</v>
      </c>
      <c r="BB85" s="94"/>
    </row>
    <row r="86" spans="1:54" x14ac:dyDescent="0.3">
      <c r="A86" s="341" t="str">
        <f>A82</f>
        <v>132KV Network</v>
      </c>
      <c r="B86" s="169">
        <v>6</v>
      </c>
      <c r="C86" s="168" t="s">
        <v>47</v>
      </c>
      <c r="D86" s="103" t="s">
        <v>58</v>
      </c>
      <c r="E86" s="102" t="str">
        <f t="shared" si="2"/>
        <v>Low</v>
      </c>
      <c r="F86" s="101">
        <f>'1.4_RAW_Data_Rebased_Volumes'!F86</f>
        <v>655.15644039366532</v>
      </c>
      <c r="G86" s="101">
        <f>'1.4_RAW_Data_Rebased_Volumes'!G86</f>
        <v>297.78793917395745</v>
      </c>
      <c r="H86" s="101">
        <f>'1.4_RAW_Data_Rebased_Volumes'!H86</f>
        <v>98.827391473639437</v>
      </c>
      <c r="I86" s="101">
        <f>'1.4_RAW_Data_Rebased_Volumes'!I86</f>
        <v>24.86661935242342</v>
      </c>
      <c r="J86" s="101">
        <f>'1.4_RAW_Data_Rebased_Volumes'!J86</f>
        <v>85.343041908797304</v>
      </c>
      <c r="K86" s="100">
        <f>'1.4_RAW_Data_Rebased_Volumes'!K86</f>
        <v>148.33144848484767</v>
      </c>
      <c r="M86" s="101">
        <f>'1.4_RAW_Data_Rebased_Volumes'!M86</f>
        <v>654.10144039367458</v>
      </c>
      <c r="N86" s="101">
        <f>'1.4_RAW_Data_Rebased_Volumes'!N86</f>
        <v>426.33148578410595</v>
      </c>
      <c r="O86" s="101">
        <f>'1.4_RAW_Data_Rebased_Volumes'!O86</f>
        <v>29.185859656117778</v>
      </c>
      <c r="P86" s="101">
        <f>'1.4_RAW_Data_Rebased_Volumes'!P86</f>
        <v>14.670283006135566</v>
      </c>
      <c r="Q86" s="101">
        <f>'1.4_RAW_Data_Rebased_Volumes'!Q86</f>
        <v>34.17276459158213</v>
      </c>
      <c r="R86" s="100">
        <f>'1.4_RAW_Data_Rebased_Volumes'!R86</f>
        <v>149.7410473557332</v>
      </c>
      <c r="T86" s="101">
        <f>'1.4_RAW_Data_Rebased_Volumes'!T86</f>
        <v>655.15644039366373</v>
      </c>
      <c r="U86" s="101">
        <f>'1.4_RAW_Data_Rebased_Volumes'!U86</f>
        <v>262.13618257221998</v>
      </c>
      <c r="V86" s="101">
        <f>'1.4_RAW_Data_Rebased_Volumes'!V86</f>
        <v>42.894523268996132</v>
      </c>
      <c r="W86" s="101">
        <f>'1.4_RAW_Data_Rebased_Volumes'!W86</f>
        <v>58.634123106386312</v>
      </c>
      <c r="X86" s="101">
        <f>'1.4_RAW_Data_Rebased_Volumes'!X86</f>
        <v>43.501756070278901</v>
      </c>
      <c r="Y86" s="100">
        <f>'1.4_RAW_Data_Rebased_Volumes'!Y86</f>
        <v>247.98985537578247</v>
      </c>
      <c r="AA86" s="101">
        <f>'1.4_RAW_Data_Rebased_Volumes'!AA86</f>
        <v>218.30769999999976</v>
      </c>
      <c r="AB86" s="101">
        <f>'1.4_RAW_Data_Rebased_Volumes'!AB86</f>
        <v>164.19530321188597</v>
      </c>
      <c r="AC86" s="101">
        <f>'1.4_RAW_Data_Rebased_Volumes'!AC86</f>
        <v>-13.708663612878354</v>
      </c>
      <c r="AD86" s="101">
        <f>'1.4_RAW_Data_Rebased_Volumes'!AD86</f>
        <v>-43.963840100250749</v>
      </c>
      <c r="AE86" s="101">
        <f>'1.4_RAW_Data_Rebased_Volumes'!AE86</f>
        <v>-9.3289914786967714</v>
      </c>
      <c r="AF86" s="100">
        <f>'1.4_RAW_Data_Rebased_Volumes'!AF86</f>
        <v>-98.248808020049267</v>
      </c>
      <c r="AG86" s="94"/>
      <c r="AH86" s="101">
        <f>'1.4_RAW_Data_Rebased_Volumes'!AH86</f>
        <v>434.5053999999995</v>
      </c>
      <c r="AI86" s="101">
        <f>'1.4_RAW_Data_Rebased_Volumes'!AI86</f>
        <v>164.19530321187605</v>
      </c>
      <c r="AJ86" s="101">
        <f>'1.4_RAW_Data_Rebased_Volumes'!AJ86</f>
        <v>-13.708663612878336</v>
      </c>
      <c r="AK86" s="101">
        <f>'1.4_RAW_Data_Rebased_Volumes'!AK86</f>
        <v>-43.963840100250664</v>
      </c>
      <c r="AL86" s="101">
        <f>'1.4_RAW_Data_Rebased_Volumes'!AL86</f>
        <v>-9.3289914786967394</v>
      </c>
      <c r="AM86" s="100">
        <f>'1.4_RAW_Data_Rebased_Volumes'!AM86</f>
        <v>-97.193808020049858</v>
      </c>
      <c r="AN86" s="94"/>
      <c r="AO86" s="101">
        <f>'1.4_RAW_Data_Rebased_Volumes'!AO86</f>
        <v>0</v>
      </c>
      <c r="AP86" s="101">
        <f>'1.4_RAW_Data_Rebased_Volumes'!AP86</f>
        <v>0</v>
      </c>
      <c r="AQ86" s="101">
        <f>'1.4_RAW_Data_Rebased_Volumes'!AQ86</f>
        <v>0</v>
      </c>
      <c r="AR86" s="101">
        <f>'1.4_RAW_Data_Rebased_Volumes'!AR86</f>
        <v>0</v>
      </c>
      <c r="AS86" s="101">
        <f>'1.4_RAW_Data_Rebased_Volumes'!AS86</f>
        <v>0</v>
      </c>
      <c r="AT86" s="100">
        <f>'1.4_RAW_Data_Rebased_Volumes'!AT86</f>
        <v>0</v>
      </c>
      <c r="AU86" s="94"/>
      <c r="AV86" s="101">
        <f>'1.4_RAW_Data_Rebased_Volumes'!AV86</f>
        <v>1.0549999999999999</v>
      </c>
      <c r="AW86" s="101">
        <f>'1.4_RAW_Data_Rebased_Volumes'!AW86</f>
        <v>0</v>
      </c>
      <c r="AX86" s="101">
        <f>'1.4_RAW_Data_Rebased_Volumes'!AX86</f>
        <v>0</v>
      </c>
      <c r="AY86" s="101">
        <f>'1.4_RAW_Data_Rebased_Volumes'!AY86</f>
        <v>0</v>
      </c>
      <c r="AZ86" s="101">
        <f>'1.4_RAW_Data_Rebased_Volumes'!AZ86</f>
        <v>0</v>
      </c>
      <c r="BA86" s="100">
        <f>'1.4_RAW_Data_Rebased_Volumes'!BA86</f>
        <v>1.0549999999999999</v>
      </c>
      <c r="BB86" s="94"/>
    </row>
    <row r="87" spans="1:54" x14ac:dyDescent="0.3">
      <c r="A87" s="342"/>
      <c r="B87" s="23"/>
      <c r="C87" s="133"/>
      <c r="D87" s="31"/>
      <c r="E87" s="99" t="str">
        <f t="shared" si="2"/>
        <v>Medium</v>
      </c>
      <c r="F87" s="98">
        <f>'1.4_RAW_Data_Rebased_Volumes'!F87</f>
        <v>182.60600682855545</v>
      </c>
      <c r="G87" s="98">
        <f>'1.4_RAW_Data_Rebased_Volumes'!G87</f>
        <v>73.024905096350182</v>
      </c>
      <c r="H87" s="98">
        <f>'1.4_RAW_Data_Rebased_Volumes'!H87</f>
        <v>28.090558109756103</v>
      </c>
      <c r="I87" s="98">
        <f>'1.4_RAW_Data_Rebased_Volumes'!I87</f>
        <v>3.7221899999999994</v>
      </c>
      <c r="J87" s="98">
        <f>'1.4_RAW_Data_Rebased_Volumes'!J87</f>
        <v>13.410947499999994</v>
      </c>
      <c r="K87" s="97">
        <f>'1.4_RAW_Data_Rebased_Volumes'!K87</f>
        <v>64.357406122449163</v>
      </c>
      <c r="M87" s="98">
        <f>'1.4_RAW_Data_Rebased_Volumes'!M87</f>
        <v>182.60600682855505</v>
      </c>
      <c r="N87" s="98">
        <f>'1.4_RAW_Data_Rebased_Volumes'!N87</f>
        <v>111.46437509634994</v>
      </c>
      <c r="O87" s="98">
        <f>'1.4_RAW_Data_Rebased_Volumes'!O87</f>
        <v>1.5509125000000001</v>
      </c>
      <c r="P87" s="98">
        <f>'1.4_RAW_Data_Rebased_Volumes'!P87</f>
        <v>24.494070060975616</v>
      </c>
      <c r="Q87" s="98">
        <f>'1.4_RAW_Data_Rebased_Volumes'!Q87</f>
        <v>6.0779480487804864</v>
      </c>
      <c r="R87" s="97">
        <f>'1.4_RAW_Data_Rebased_Volumes'!R87</f>
        <v>39.018701122449002</v>
      </c>
      <c r="T87" s="98">
        <f>'1.4_RAW_Data_Rebased_Volumes'!T87</f>
        <v>182.60600682855528</v>
      </c>
      <c r="U87" s="98">
        <f>'1.4_RAW_Data_Rebased_Volumes'!U87</f>
        <v>71.784175096350168</v>
      </c>
      <c r="V87" s="98">
        <f>'1.4_RAW_Data_Rebased_Volumes'!V87</f>
        <v>1.5509125000000001</v>
      </c>
      <c r="W87" s="98">
        <f>'1.4_RAW_Data_Rebased_Volumes'!W87</f>
        <v>24.494070060975616</v>
      </c>
      <c r="X87" s="98">
        <f>'1.4_RAW_Data_Rebased_Volumes'!X87</f>
        <v>6.0779480487804864</v>
      </c>
      <c r="Y87" s="97">
        <f>'1.4_RAW_Data_Rebased_Volumes'!Y87</f>
        <v>78.698901122449016</v>
      </c>
      <c r="AA87" s="98">
        <f>'1.4_RAW_Data_Rebased_Volumes'!AA87</f>
        <v>39.680199999999992</v>
      </c>
      <c r="AB87" s="98">
        <f>'1.4_RAW_Data_Rebased_Volumes'!AB87</f>
        <v>39.680199999999772</v>
      </c>
      <c r="AC87" s="98">
        <f>'1.4_RAW_Data_Rebased_Volumes'!AC87</f>
        <v>0</v>
      </c>
      <c r="AD87" s="98">
        <f>'1.4_RAW_Data_Rebased_Volumes'!AD87</f>
        <v>0</v>
      </c>
      <c r="AE87" s="98">
        <f>'1.4_RAW_Data_Rebased_Volumes'!AE87</f>
        <v>0</v>
      </c>
      <c r="AF87" s="97">
        <f>'1.4_RAW_Data_Rebased_Volumes'!AF87</f>
        <v>-39.680200000000013</v>
      </c>
      <c r="AG87" s="94"/>
      <c r="AH87" s="98">
        <f>'1.4_RAW_Data_Rebased_Volumes'!AH87</f>
        <v>79.360399999999984</v>
      </c>
      <c r="AI87" s="98">
        <f>'1.4_RAW_Data_Rebased_Volumes'!AI87</f>
        <v>39.680199999999999</v>
      </c>
      <c r="AJ87" s="98">
        <f>'1.4_RAW_Data_Rebased_Volumes'!AJ87</f>
        <v>0</v>
      </c>
      <c r="AK87" s="98">
        <f>'1.4_RAW_Data_Rebased_Volumes'!AK87</f>
        <v>0</v>
      </c>
      <c r="AL87" s="98">
        <f>'1.4_RAW_Data_Rebased_Volumes'!AL87</f>
        <v>0</v>
      </c>
      <c r="AM87" s="97">
        <f>'1.4_RAW_Data_Rebased_Volumes'!AM87</f>
        <v>-39.680199999999985</v>
      </c>
      <c r="AN87" s="94"/>
      <c r="AO87" s="98">
        <f>'1.4_RAW_Data_Rebased_Volumes'!AO87</f>
        <v>0</v>
      </c>
      <c r="AP87" s="98">
        <f>'1.4_RAW_Data_Rebased_Volumes'!AP87</f>
        <v>0</v>
      </c>
      <c r="AQ87" s="98">
        <f>'1.4_RAW_Data_Rebased_Volumes'!AQ87</f>
        <v>0</v>
      </c>
      <c r="AR87" s="98">
        <f>'1.4_RAW_Data_Rebased_Volumes'!AR87</f>
        <v>0</v>
      </c>
      <c r="AS87" s="98">
        <f>'1.4_RAW_Data_Rebased_Volumes'!AS87</f>
        <v>0</v>
      </c>
      <c r="AT87" s="97">
        <f>'1.4_RAW_Data_Rebased_Volumes'!AT87</f>
        <v>0</v>
      </c>
      <c r="AU87" s="94"/>
      <c r="AV87" s="98">
        <f>'1.4_RAW_Data_Rebased_Volumes'!AV87</f>
        <v>0</v>
      </c>
      <c r="AW87" s="98">
        <f>'1.4_RAW_Data_Rebased_Volumes'!AW87</f>
        <v>0</v>
      </c>
      <c r="AX87" s="98">
        <f>'1.4_RAW_Data_Rebased_Volumes'!AX87</f>
        <v>0</v>
      </c>
      <c r="AY87" s="98">
        <f>'1.4_RAW_Data_Rebased_Volumes'!AY87</f>
        <v>0</v>
      </c>
      <c r="AZ87" s="98">
        <f>'1.4_RAW_Data_Rebased_Volumes'!AZ87</f>
        <v>0</v>
      </c>
      <c r="BA87" s="97">
        <f>'1.4_RAW_Data_Rebased_Volumes'!BA87</f>
        <v>0</v>
      </c>
      <c r="BB87" s="94"/>
    </row>
    <row r="88" spans="1:54" x14ac:dyDescent="0.3">
      <c r="A88" s="342"/>
      <c r="B88" s="23"/>
      <c r="C88" s="133"/>
      <c r="D88" s="31"/>
      <c r="E88" s="99" t="str">
        <f t="shared" si="2"/>
        <v>High</v>
      </c>
      <c r="F88" s="98">
        <f>'1.4_RAW_Data_Rebased_Volumes'!F88</f>
        <v>304.44314999999989</v>
      </c>
      <c r="G88" s="98">
        <f>'1.4_RAW_Data_Rebased_Volumes'!G88</f>
        <v>149.87334702670711</v>
      </c>
      <c r="H88" s="98">
        <f>'1.4_RAW_Data_Rebased_Volumes'!H88</f>
        <v>22.24743977587821</v>
      </c>
      <c r="I88" s="98">
        <f>'1.4_RAW_Data_Rebased_Volumes'!I88</f>
        <v>41.287652439024328</v>
      </c>
      <c r="J88" s="98">
        <f>'1.4_RAW_Data_Rebased_Volumes'!J88</f>
        <v>54.028772296851827</v>
      </c>
      <c r="K88" s="97">
        <f>'1.4_RAW_Data_Rebased_Volumes'!K88</f>
        <v>37.005938461538392</v>
      </c>
      <c r="M88" s="98">
        <f>'1.4_RAW_Data_Rebased_Volumes'!M88</f>
        <v>298.88615000000027</v>
      </c>
      <c r="N88" s="98">
        <f>'1.4_RAW_Data_Rebased_Volumes'!N88</f>
        <v>133.83761016986566</v>
      </c>
      <c r="O88" s="98">
        <f>'1.4_RAW_Data_Rebased_Volumes'!O88</f>
        <v>15.198051085291681</v>
      </c>
      <c r="P88" s="98">
        <f>'1.4_RAW_Data_Rebased_Volumes'!P88</f>
        <v>8.5538973404714156</v>
      </c>
      <c r="Q88" s="98">
        <f>'1.4_RAW_Data_Rebased_Volumes'!Q88</f>
        <v>43.491546749795738</v>
      </c>
      <c r="R88" s="97">
        <f>'1.4_RAW_Data_Rebased_Volumes'!R88</f>
        <v>97.805044654575809</v>
      </c>
      <c r="T88" s="98">
        <f>'1.4_RAW_Data_Rebased_Volumes'!T88</f>
        <v>304.44315000000029</v>
      </c>
      <c r="U88" s="98">
        <f>'1.4_RAW_Data_Rebased_Volumes'!U88</f>
        <v>133.83761016986566</v>
      </c>
      <c r="V88" s="98">
        <f>'1.4_RAW_Data_Rebased_Volumes'!V88</f>
        <v>20.755051085291658</v>
      </c>
      <c r="W88" s="98">
        <f>'1.4_RAW_Data_Rebased_Volumes'!W88</f>
        <v>8.5538973404714156</v>
      </c>
      <c r="X88" s="98">
        <f>'1.4_RAW_Data_Rebased_Volumes'!X88</f>
        <v>43.491546749795738</v>
      </c>
      <c r="Y88" s="97">
        <f>'1.4_RAW_Data_Rebased_Volumes'!Y88</f>
        <v>97.805044654575823</v>
      </c>
      <c r="AA88" s="98">
        <f>'1.4_RAW_Data_Rebased_Volumes'!AA88</f>
        <v>5.5570000000000004</v>
      </c>
      <c r="AB88" s="98">
        <f>'1.4_RAW_Data_Rebased_Volumes'!AB88</f>
        <v>0</v>
      </c>
      <c r="AC88" s="98">
        <f>'1.4_RAW_Data_Rebased_Volumes'!AC88</f>
        <v>-5.5569999999999773</v>
      </c>
      <c r="AD88" s="98">
        <f>'1.4_RAW_Data_Rebased_Volumes'!AD88</f>
        <v>0</v>
      </c>
      <c r="AE88" s="98">
        <f>'1.4_RAW_Data_Rebased_Volumes'!AE88</f>
        <v>0</v>
      </c>
      <c r="AF88" s="97">
        <f>'1.4_RAW_Data_Rebased_Volumes'!AF88</f>
        <v>0</v>
      </c>
      <c r="AG88" s="94"/>
      <c r="AH88" s="98">
        <f>'1.4_RAW_Data_Rebased_Volumes'!AH88</f>
        <v>0</v>
      </c>
      <c r="AI88" s="98">
        <f>'1.4_RAW_Data_Rebased_Volumes'!AI88</f>
        <v>0</v>
      </c>
      <c r="AJ88" s="98">
        <f>'1.4_RAW_Data_Rebased_Volumes'!AJ88</f>
        <v>0</v>
      </c>
      <c r="AK88" s="98">
        <f>'1.4_RAW_Data_Rebased_Volumes'!AK88</f>
        <v>0</v>
      </c>
      <c r="AL88" s="98">
        <f>'1.4_RAW_Data_Rebased_Volumes'!AL88</f>
        <v>0</v>
      </c>
      <c r="AM88" s="97">
        <f>'1.4_RAW_Data_Rebased_Volumes'!AM88</f>
        <v>0</v>
      </c>
      <c r="AN88" s="94"/>
      <c r="AO88" s="98">
        <f>'1.4_RAW_Data_Rebased_Volumes'!AO88</f>
        <v>0</v>
      </c>
      <c r="AP88" s="98">
        <f>'1.4_RAW_Data_Rebased_Volumes'!AP88</f>
        <v>0</v>
      </c>
      <c r="AQ88" s="98">
        <f>'1.4_RAW_Data_Rebased_Volumes'!AQ88</f>
        <v>0</v>
      </c>
      <c r="AR88" s="98">
        <f>'1.4_RAW_Data_Rebased_Volumes'!AR88</f>
        <v>0</v>
      </c>
      <c r="AS88" s="98">
        <f>'1.4_RAW_Data_Rebased_Volumes'!AS88</f>
        <v>0</v>
      </c>
      <c r="AT88" s="97">
        <f>'1.4_RAW_Data_Rebased_Volumes'!AT88</f>
        <v>0</v>
      </c>
      <c r="AU88" s="94"/>
      <c r="AV88" s="98">
        <f>'1.4_RAW_Data_Rebased_Volumes'!AV88</f>
        <v>5.5570000000000004</v>
      </c>
      <c r="AW88" s="98">
        <f>'1.4_RAW_Data_Rebased_Volumes'!AW88</f>
        <v>0</v>
      </c>
      <c r="AX88" s="98">
        <f>'1.4_RAW_Data_Rebased_Volumes'!AX88</f>
        <v>5.5570000000000004</v>
      </c>
      <c r="AY88" s="98">
        <f>'1.4_RAW_Data_Rebased_Volumes'!AY88</f>
        <v>0</v>
      </c>
      <c r="AZ88" s="98">
        <f>'1.4_RAW_Data_Rebased_Volumes'!AZ88</f>
        <v>0</v>
      </c>
      <c r="BA88" s="97">
        <f>'1.4_RAW_Data_Rebased_Volumes'!BA88</f>
        <v>0</v>
      </c>
      <c r="BB88" s="94"/>
    </row>
    <row r="89" spans="1:54" ht="12.75" thickBot="1" x14ac:dyDescent="0.35">
      <c r="A89" s="342"/>
      <c r="B89" s="171"/>
      <c r="C89" s="170"/>
      <c r="D89" s="96"/>
      <c r="E89" s="95" t="str">
        <f t="shared" si="2"/>
        <v>Very high</v>
      </c>
      <c r="F89" s="93">
        <f>'1.4_RAW_Data_Rebased_Volumes'!F89</f>
        <v>360.29910277777572</v>
      </c>
      <c r="G89" s="93">
        <f>'1.4_RAW_Data_Rebased_Volumes'!G89</f>
        <v>240.1624577030712</v>
      </c>
      <c r="H89" s="93">
        <f>'1.4_RAW_Data_Rebased_Volumes'!H89</f>
        <v>9.7073469802555152</v>
      </c>
      <c r="I89" s="93">
        <f>'1.4_RAW_Data_Rebased_Volumes'!I89</f>
        <v>0.42188823529411762</v>
      </c>
      <c r="J89" s="93">
        <f>'1.4_RAW_Data_Rebased_Volumes'!J89</f>
        <v>12.43169999999999</v>
      </c>
      <c r="K89" s="92">
        <f>'1.4_RAW_Data_Rebased_Volumes'!K89</f>
        <v>97.575709859154898</v>
      </c>
      <c r="M89" s="93">
        <f>'1.4_RAW_Data_Rebased_Volumes'!M89</f>
        <v>360.29910277777662</v>
      </c>
      <c r="N89" s="93">
        <f>'1.4_RAW_Data_Rebased_Volumes'!N89</f>
        <v>243.11598801484715</v>
      </c>
      <c r="O89" s="93">
        <f>'1.4_RAW_Data_Rebased_Volumes'!O89</f>
        <v>34.682687335283603</v>
      </c>
      <c r="P89" s="93">
        <f>'1.4_RAW_Data_Rebased_Volumes'!P89</f>
        <v>9.8306555236728848</v>
      </c>
      <c r="Q89" s="93">
        <f>'1.4_RAW_Data_Rebased_Volumes'!Q89</f>
        <v>2.6144620448179268</v>
      </c>
      <c r="R89" s="92">
        <f>'1.4_RAW_Data_Rebased_Volumes'!R89</f>
        <v>70.055309859155102</v>
      </c>
      <c r="T89" s="93">
        <f>'1.4_RAW_Data_Rebased_Volumes'!T89</f>
        <v>360.29910277777611</v>
      </c>
      <c r="U89" s="93">
        <f>'1.4_RAW_Data_Rebased_Volumes'!U89</f>
        <v>203.16388801484675</v>
      </c>
      <c r="V89" s="93">
        <f>'1.4_RAW_Data_Rebased_Volumes'!V89</f>
        <v>34.682687335283603</v>
      </c>
      <c r="W89" s="93">
        <f>'1.4_RAW_Data_Rebased_Volumes'!W89</f>
        <v>9.8306555236728848</v>
      </c>
      <c r="X89" s="93">
        <f>'1.4_RAW_Data_Rebased_Volumes'!X89</f>
        <v>2.6144620448179268</v>
      </c>
      <c r="Y89" s="92">
        <f>'1.4_RAW_Data_Rebased_Volumes'!Y89</f>
        <v>110.00740985915495</v>
      </c>
      <c r="AA89" s="93">
        <f>'1.4_RAW_Data_Rebased_Volumes'!AA89</f>
        <v>39.952100000000065</v>
      </c>
      <c r="AB89" s="93">
        <f>'1.4_RAW_Data_Rebased_Volumes'!AB89</f>
        <v>39.952100000000399</v>
      </c>
      <c r="AC89" s="93">
        <f>'1.4_RAW_Data_Rebased_Volumes'!AC89</f>
        <v>0</v>
      </c>
      <c r="AD89" s="93">
        <f>'1.4_RAW_Data_Rebased_Volumes'!AD89</f>
        <v>0</v>
      </c>
      <c r="AE89" s="93">
        <f>'1.4_RAW_Data_Rebased_Volumes'!AE89</f>
        <v>0</v>
      </c>
      <c r="AF89" s="92">
        <f>'1.4_RAW_Data_Rebased_Volumes'!AF89</f>
        <v>-39.952099999999845</v>
      </c>
      <c r="AG89" s="94"/>
      <c r="AH89" s="93">
        <f>'1.4_RAW_Data_Rebased_Volumes'!AH89</f>
        <v>79.904200000000131</v>
      </c>
      <c r="AI89" s="93">
        <f>'1.4_RAW_Data_Rebased_Volumes'!AI89</f>
        <v>39.952100000000058</v>
      </c>
      <c r="AJ89" s="93">
        <f>'1.4_RAW_Data_Rebased_Volumes'!AJ89</f>
        <v>0</v>
      </c>
      <c r="AK89" s="93">
        <f>'1.4_RAW_Data_Rebased_Volumes'!AK89</f>
        <v>0</v>
      </c>
      <c r="AL89" s="93">
        <f>'1.4_RAW_Data_Rebased_Volumes'!AL89</f>
        <v>0</v>
      </c>
      <c r="AM89" s="92">
        <f>'1.4_RAW_Data_Rebased_Volumes'!AM89</f>
        <v>-39.952100000000073</v>
      </c>
      <c r="AN89" s="94"/>
      <c r="AO89" s="93">
        <f>'1.4_RAW_Data_Rebased_Volumes'!AO89</f>
        <v>0</v>
      </c>
      <c r="AP89" s="93">
        <f>'1.4_RAW_Data_Rebased_Volumes'!AP89</f>
        <v>0</v>
      </c>
      <c r="AQ89" s="93">
        <f>'1.4_RAW_Data_Rebased_Volumes'!AQ89</f>
        <v>0</v>
      </c>
      <c r="AR89" s="93">
        <f>'1.4_RAW_Data_Rebased_Volumes'!AR89</f>
        <v>0</v>
      </c>
      <c r="AS89" s="93">
        <f>'1.4_RAW_Data_Rebased_Volumes'!AS89</f>
        <v>0</v>
      </c>
      <c r="AT89" s="92">
        <f>'1.4_RAW_Data_Rebased_Volumes'!AT89</f>
        <v>0</v>
      </c>
      <c r="AU89" s="94"/>
      <c r="AV89" s="93">
        <f>'1.4_RAW_Data_Rebased_Volumes'!AV89</f>
        <v>0</v>
      </c>
      <c r="AW89" s="93">
        <f>'1.4_RAW_Data_Rebased_Volumes'!AW89</f>
        <v>0</v>
      </c>
      <c r="AX89" s="93">
        <f>'1.4_RAW_Data_Rebased_Volumes'!AX89</f>
        <v>0</v>
      </c>
      <c r="AY89" s="93">
        <f>'1.4_RAW_Data_Rebased_Volumes'!AY89</f>
        <v>0</v>
      </c>
      <c r="AZ89" s="93">
        <f>'1.4_RAW_Data_Rebased_Volumes'!AZ89</f>
        <v>0</v>
      </c>
      <c r="BA89" s="92">
        <f>'1.4_RAW_Data_Rebased_Volumes'!BA89</f>
        <v>0</v>
      </c>
      <c r="BB89" s="94"/>
    </row>
    <row r="90" spans="1:54" x14ac:dyDescent="0.3">
      <c r="A90" s="341" t="str">
        <f>A86</f>
        <v>132KV Network</v>
      </c>
      <c r="B90" s="169">
        <v>7</v>
      </c>
      <c r="C90" s="168" t="s">
        <v>48</v>
      </c>
      <c r="D90" s="103" t="s">
        <v>56</v>
      </c>
      <c r="E90" s="102" t="str">
        <f t="shared" si="2"/>
        <v>Low</v>
      </c>
      <c r="F90" s="101">
        <f>'1.4_RAW_Data_Rebased_Volumes'!F90</f>
        <v>1657</v>
      </c>
      <c r="G90" s="101">
        <f>'1.4_RAW_Data_Rebased_Volumes'!G90</f>
        <v>682</v>
      </c>
      <c r="H90" s="101">
        <f>'1.4_RAW_Data_Rebased_Volumes'!H90</f>
        <v>363</v>
      </c>
      <c r="I90" s="101">
        <f>'1.4_RAW_Data_Rebased_Volumes'!I90</f>
        <v>40</v>
      </c>
      <c r="J90" s="101">
        <f>'1.4_RAW_Data_Rebased_Volumes'!J90</f>
        <v>472</v>
      </c>
      <c r="K90" s="100">
        <f>'1.4_RAW_Data_Rebased_Volumes'!K90</f>
        <v>100</v>
      </c>
      <c r="M90" s="101">
        <f>'1.4_RAW_Data_Rebased_Volumes'!M90</f>
        <v>1652</v>
      </c>
      <c r="N90" s="101">
        <f>'1.4_RAW_Data_Rebased_Volumes'!N90</f>
        <v>815</v>
      </c>
      <c r="O90" s="101">
        <f>'1.4_RAW_Data_Rebased_Volumes'!O90</f>
        <v>371</v>
      </c>
      <c r="P90" s="101">
        <f>'1.4_RAW_Data_Rebased_Volumes'!P90</f>
        <v>286</v>
      </c>
      <c r="Q90" s="101">
        <f>'1.4_RAW_Data_Rebased_Volumes'!Q90</f>
        <v>40</v>
      </c>
      <c r="R90" s="100">
        <f>'1.4_RAW_Data_Rebased_Volumes'!R90</f>
        <v>140</v>
      </c>
      <c r="T90" s="101">
        <f>'1.4_RAW_Data_Rebased_Volumes'!T90</f>
        <v>1657</v>
      </c>
      <c r="U90" s="101">
        <f>'1.4_RAW_Data_Rebased_Volumes'!U90</f>
        <v>532</v>
      </c>
      <c r="V90" s="101">
        <f>'1.4_RAW_Data_Rebased_Volumes'!V90</f>
        <v>220</v>
      </c>
      <c r="W90" s="101">
        <f>'1.4_RAW_Data_Rebased_Volumes'!W90</f>
        <v>286</v>
      </c>
      <c r="X90" s="101">
        <f>'1.4_RAW_Data_Rebased_Volumes'!X90</f>
        <v>40</v>
      </c>
      <c r="Y90" s="100">
        <f>'1.4_RAW_Data_Rebased_Volumes'!Y90</f>
        <v>579</v>
      </c>
      <c r="AA90" s="101">
        <f>'1.4_RAW_Data_Rebased_Volumes'!AA90</f>
        <v>440</v>
      </c>
      <c r="AB90" s="101">
        <f>'1.4_RAW_Data_Rebased_Volumes'!AB90</f>
        <v>283</v>
      </c>
      <c r="AC90" s="101">
        <f>'1.4_RAW_Data_Rebased_Volumes'!AC90</f>
        <v>151</v>
      </c>
      <c r="AD90" s="101">
        <f>'1.4_RAW_Data_Rebased_Volumes'!AD90</f>
        <v>0</v>
      </c>
      <c r="AE90" s="101">
        <f>'1.4_RAW_Data_Rebased_Volumes'!AE90</f>
        <v>0</v>
      </c>
      <c r="AF90" s="100">
        <f>'1.4_RAW_Data_Rebased_Volumes'!AF90</f>
        <v>-439</v>
      </c>
      <c r="AG90" s="94"/>
      <c r="AH90" s="101">
        <f>'1.4_RAW_Data_Rebased_Volumes'!AH90</f>
        <v>566</v>
      </c>
      <c r="AI90" s="101">
        <f>'1.4_RAW_Data_Rebased_Volumes'!AI90</f>
        <v>283</v>
      </c>
      <c r="AJ90" s="101">
        <f>'1.4_RAW_Data_Rebased_Volumes'!AJ90</f>
        <v>0</v>
      </c>
      <c r="AK90" s="101">
        <f>'1.4_RAW_Data_Rebased_Volumes'!AK90</f>
        <v>0</v>
      </c>
      <c r="AL90" s="101">
        <f>'1.4_RAW_Data_Rebased_Volumes'!AL90</f>
        <v>0</v>
      </c>
      <c r="AM90" s="100">
        <f>'1.4_RAW_Data_Rebased_Volumes'!AM90</f>
        <v>-283</v>
      </c>
      <c r="AN90" s="94"/>
      <c r="AO90" s="101">
        <f>'1.4_RAW_Data_Rebased_Volumes'!AO90</f>
        <v>152</v>
      </c>
      <c r="AP90" s="101">
        <f>'1.4_RAW_Data_Rebased_Volumes'!AP90</f>
        <v>0</v>
      </c>
      <c r="AQ90" s="101">
        <f>'1.4_RAW_Data_Rebased_Volumes'!AQ90</f>
        <v>-1</v>
      </c>
      <c r="AR90" s="101">
        <f>'1.4_RAW_Data_Rebased_Volumes'!AR90</f>
        <v>0</v>
      </c>
      <c r="AS90" s="101">
        <f>'1.4_RAW_Data_Rebased_Volumes'!AS90</f>
        <v>0</v>
      </c>
      <c r="AT90" s="100">
        <f>'1.4_RAW_Data_Rebased_Volumes'!AT90</f>
        <v>-151</v>
      </c>
      <c r="AU90" s="94"/>
      <c r="AV90" s="101">
        <f>'1.4_RAW_Data_Rebased_Volumes'!AV90</f>
        <v>5</v>
      </c>
      <c r="AW90" s="101">
        <f>'1.4_RAW_Data_Rebased_Volumes'!AW90</f>
        <v>0</v>
      </c>
      <c r="AX90" s="101">
        <f>'1.4_RAW_Data_Rebased_Volumes'!AX90</f>
        <v>0</v>
      </c>
      <c r="AY90" s="101">
        <f>'1.4_RAW_Data_Rebased_Volumes'!AY90</f>
        <v>0</v>
      </c>
      <c r="AZ90" s="101">
        <f>'1.4_RAW_Data_Rebased_Volumes'!AZ90</f>
        <v>0</v>
      </c>
      <c r="BA90" s="100">
        <f>'1.4_RAW_Data_Rebased_Volumes'!BA90</f>
        <v>5</v>
      </c>
      <c r="BB90" s="94"/>
    </row>
    <row r="91" spans="1:54" x14ac:dyDescent="0.3">
      <c r="A91" s="22"/>
      <c r="B91" s="23"/>
      <c r="C91" s="133"/>
      <c r="D91" s="31"/>
      <c r="E91" s="99" t="str">
        <f t="shared" si="2"/>
        <v>Medium</v>
      </c>
      <c r="F91" s="98">
        <f>'1.4_RAW_Data_Rebased_Volumes'!F91</f>
        <v>410</v>
      </c>
      <c r="G91" s="98">
        <f>'1.4_RAW_Data_Rebased_Volumes'!G91</f>
        <v>160</v>
      </c>
      <c r="H91" s="98">
        <f>'1.4_RAW_Data_Rebased_Volumes'!H91</f>
        <v>26</v>
      </c>
      <c r="I91" s="98">
        <f>'1.4_RAW_Data_Rebased_Volumes'!I91</f>
        <v>72</v>
      </c>
      <c r="J91" s="98">
        <f>'1.4_RAW_Data_Rebased_Volumes'!J91</f>
        <v>49</v>
      </c>
      <c r="K91" s="97">
        <f>'1.4_RAW_Data_Rebased_Volumes'!K91</f>
        <v>103</v>
      </c>
      <c r="M91" s="98">
        <f>'1.4_RAW_Data_Rebased_Volumes'!M91</f>
        <v>410</v>
      </c>
      <c r="N91" s="98">
        <f>'1.4_RAW_Data_Rebased_Volumes'!N91</f>
        <v>160</v>
      </c>
      <c r="O91" s="98">
        <f>'1.4_RAW_Data_Rebased_Volumes'!O91</f>
        <v>5</v>
      </c>
      <c r="P91" s="98">
        <f>'1.4_RAW_Data_Rebased_Volumes'!P91</f>
        <v>20</v>
      </c>
      <c r="Q91" s="98">
        <f>'1.4_RAW_Data_Rebased_Volumes'!Q91</f>
        <v>76</v>
      </c>
      <c r="R91" s="97">
        <f>'1.4_RAW_Data_Rebased_Volumes'!R91</f>
        <v>149</v>
      </c>
      <c r="T91" s="98">
        <f>'1.4_RAW_Data_Rebased_Volumes'!T91</f>
        <v>410</v>
      </c>
      <c r="U91" s="98">
        <f>'1.4_RAW_Data_Rebased_Volumes'!U91</f>
        <v>160</v>
      </c>
      <c r="V91" s="98">
        <f>'1.4_RAW_Data_Rebased_Volumes'!V91</f>
        <v>5</v>
      </c>
      <c r="W91" s="98">
        <f>'1.4_RAW_Data_Rebased_Volumes'!W91</f>
        <v>20</v>
      </c>
      <c r="X91" s="98">
        <f>'1.4_RAW_Data_Rebased_Volumes'!X91</f>
        <v>76</v>
      </c>
      <c r="Y91" s="97">
        <f>'1.4_RAW_Data_Rebased_Volumes'!Y91</f>
        <v>149</v>
      </c>
      <c r="AA91" s="98">
        <f>'1.4_RAW_Data_Rebased_Volumes'!AA91</f>
        <v>0</v>
      </c>
      <c r="AB91" s="98">
        <f>'1.4_RAW_Data_Rebased_Volumes'!AB91</f>
        <v>0</v>
      </c>
      <c r="AC91" s="98">
        <f>'1.4_RAW_Data_Rebased_Volumes'!AC91</f>
        <v>0</v>
      </c>
      <c r="AD91" s="98">
        <f>'1.4_RAW_Data_Rebased_Volumes'!AD91</f>
        <v>0</v>
      </c>
      <c r="AE91" s="98">
        <f>'1.4_RAW_Data_Rebased_Volumes'!AE91</f>
        <v>0</v>
      </c>
      <c r="AF91" s="97">
        <f>'1.4_RAW_Data_Rebased_Volumes'!AF91</f>
        <v>0</v>
      </c>
      <c r="AG91" s="94"/>
      <c r="AH91" s="98">
        <f>'1.4_RAW_Data_Rebased_Volumes'!AH91</f>
        <v>0</v>
      </c>
      <c r="AI91" s="98">
        <f>'1.4_RAW_Data_Rebased_Volumes'!AI91</f>
        <v>0</v>
      </c>
      <c r="AJ91" s="98">
        <f>'1.4_RAW_Data_Rebased_Volumes'!AJ91</f>
        <v>0</v>
      </c>
      <c r="AK91" s="98">
        <f>'1.4_RAW_Data_Rebased_Volumes'!AK91</f>
        <v>0</v>
      </c>
      <c r="AL91" s="98">
        <f>'1.4_RAW_Data_Rebased_Volumes'!AL91</f>
        <v>0</v>
      </c>
      <c r="AM91" s="97">
        <f>'1.4_RAW_Data_Rebased_Volumes'!AM91</f>
        <v>0</v>
      </c>
      <c r="AN91" s="94"/>
      <c r="AO91" s="98">
        <f>'1.4_RAW_Data_Rebased_Volumes'!AO91</f>
        <v>0</v>
      </c>
      <c r="AP91" s="98">
        <f>'1.4_RAW_Data_Rebased_Volumes'!AP91</f>
        <v>0</v>
      </c>
      <c r="AQ91" s="98">
        <f>'1.4_RAW_Data_Rebased_Volumes'!AQ91</f>
        <v>0</v>
      </c>
      <c r="AR91" s="98">
        <f>'1.4_RAW_Data_Rebased_Volumes'!AR91</f>
        <v>0</v>
      </c>
      <c r="AS91" s="98">
        <f>'1.4_RAW_Data_Rebased_Volumes'!AS91</f>
        <v>0</v>
      </c>
      <c r="AT91" s="97">
        <f>'1.4_RAW_Data_Rebased_Volumes'!AT91</f>
        <v>0</v>
      </c>
      <c r="AU91" s="94"/>
      <c r="AV91" s="98">
        <f>'1.4_RAW_Data_Rebased_Volumes'!AV91</f>
        <v>0</v>
      </c>
      <c r="AW91" s="98">
        <f>'1.4_RAW_Data_Rebased_Volumes'!AW91</f>
        <v>0</v>
      </c>
      <c r="AX91" s="98">
        <f>'1.4_RAW_Data_Rebased_Volumes'!AX91</f>
        <v>0</v>
      </c>
      <c r="AY91" s="98">
        <f>'1.4_RAW_Data_Rebased_Volumes'!AY91</f>
        <v>0</v>
      </c>
      <c r="AZ91" s="98">
        <f>'1.4_RAW_Data_Rebased_Volumes'!AZ91</f>
        <v>0</v>
      </c>
      <c r="BA91" s="97">
        <f>'1.4_RAW_Data_Rebased_Volumes'!BA91</f>
        <v>0</v>
      </c>
      <c r="BB91" s="94"/>
    </row>
    <row r="92" spans="1:54" x14ac:dyDescent="0.3">
      <c r="A92" s="22"/>
      <c r="B92" s="23"/>
      <c r="C92" s="133"/>
      <c r="D92" s="31"/>
      <c r="E92" s="99" t="str">
        <f t="shared" si="2"/>
        <v>High</v>
      </c>
      <c r="F92" s="98">
        <f>'1.4_RAW_Data_Rebased_Volumes'!F92</f>
        <v>446</v>
      </c>
      <c r="G92" s="98">
        <f>'1.4_RAW_Data_Rebased_Volumes'!G92</f>
        <v>69</v>
      </c>
      <c r="H92" s="98">
        <f>'1.4_RAW_Data_Rebased_Volumes'!H92</f>
        <v>186</v>
      </c>
      <c r="I92" s="98">
        <f>'1.4_RAW_Data_Rebased_Volumes'!I92</f>
        <v>9</v>
      </c>
      <c r="J92" s="98">
        <f>'1.4_RAW_Data_Rebased_Volumes'!J92</f>
        <v>167</v>
      </c>
      <c r="K92" s="97">
        <f>'1.4_RAW_Data_Rebased_Volumes'!K92</f>
        <v>15</v>
      </c>
      <c r="M92" s="98">
        <f>'1.4_RAW_Data_Rebased_Volumes'!M92</f>
        <v>446</v>
      </c>
      <c r="N92" s="98">
        <f>'1.4_RAW_Data_Rebased_Volumes'!N92</f>
        <v>62</v>
      </c>
      <c r="O92" s="98">
        <f>'1.4_RAW_Data_Rebased_Volumes'!O92</f>
        <v>160</v>
      </c>
      <c r="P92" s="98">
        <f>'1.4_RAW_Data_Rebased_Volumes'!P92</f>
        <v>180</v>
      </c>
      <c r="Q92" s="98">
        <f>'1.4_RAW_Data_Rebased_Volumes'!Q92</f>
        <v>13</v>
      </c>
      <c r="R92" s="97">
        <f>'1.4_RAW_Data_Rebased_Volumes'!R92</f>
        <v>31</v>
      </c>
      <c r="T92" s="98">
        <f>'1.4_RAW_Data_Rebased_Volumes'!T92</f>
        <v>446</v>
      </c>
      <c r="U92" s="98">
        <f>'1.4_RAW_Data_Rebased_Volumes'!U92</f>
        <v>62</v>
      </c>
      <c r="V92" s="98">
        <f>'1.4_RAW_Data_Rebased_Volumes'!V92</f>
        <v>9</v>
      </c>
      <c r="W92" s="98">
        <f>'1.4_RAW_Data_Rebased_Volumes'!W92</f>
        <v>180</v>
      </c>
      <c r="X92" s="98">
        <f>'1.4_RAW_Data_Rebased_Volumes'!X92</f>
        <v>13</v>
      </c>
      <c r="Y92" s="97">
        <f>'1.4_RAW_Data_Rebased_Volumes'!Y92</f>
        <v>182</v>
      </c>
      <c r="AA92" s="98">
        <f>'1.4_RAW_Data_Rebased_Volumes'!AA92</f>
        <v>151</v>
      </c>
      <c r="AB92" s="98">
        <f>'1.4_RAW_Data_Rebased_Volumes'!AB92</f>
        <v>0</v>
      </c>
      <c r="AC92" s="98">
        <f>'1.4_RAW_Data_Rebased_Volumes'!AC92</f>
        <v>151</v>
      </c>
      <c r="AD92" s="98">
        <f>'1.4_RAW_Data_Rebased_Volumes'!AD92</f>
        <v>0</v>
      </c>
      <c r="AE92" s="98">
        <f>'1.4_RAW_Data_Rebased_Volumes'!AE92</f>
        <v>0</v>
      </c>
      <c r="AF92" s="97">
        <f>'1.4_RAW_Data_Rebased_Volumes'!AF92</f>
        <v>-151</v>
      </c>
      <c r="AG92" s="94"/>
      <c r="AH92" s="98">
        <f>'1.4_RAW_Data_Rebased_Volumes'!AH92</f>
        <v>0</v>
      </c>
      <c r="AI92" s="98">
        <f>'1.4_RAW_Data_Rebased_Volumes'!AI92</f>
        <v>0</v>
      </c>
      <c r="AJ92" s="98">
        <f>'1.4_RAW_Data_Rebased_Volumes'!AJ92</f>
        <v>0</v>
      </c>
      <c r="AK92" s="98">
        <f>'1.4_RAW_Data_Rebased_Volumes'!AK92</f>
        <v>0</v>
      </c>
      <c r="AL92" s="98">
        <f>'1.4_RAW_Data_Rebased_Volumes'!AL92</f>
        <v>0</v>
      </c>
      <c r="AM92" s="97">
        <f>'1.4_RAW_Data_Rebased_Volumes'!AM92</f>
        <v>0</v>
      </c>
      <c r="AN92" s="94"/>
      <c r="AO92" s="98">
        <f>'1.4_RAW_Data_Rebased_Volumes'!AO92</f>
        <v>151</v>
      </c>
      <c r="AP92" s="98">
        <f>'1.4_RAW_Data_Rebased_Volumes'!AP92</f>
        <v>0</v>
      </c>
      <c r="AQ92" s="98">
        <f>'1.4_RAW_Data_Rebased_Volumes'!AQ92</f>
        <v>0</v>
      </c>
      <c r="AR92" s="98">
        <f>'1.4_RAW_Data_Rebased_Volumes'!AR92</f>
        <v>0</v>
      </c>
      <c r="AS92" s="98">
        <f>'1.4_RAW_Data_Rebased_Volumes'!AS92</f>
        <v>0</v>
      </c>
      <c r="AT92" s="97">
        <f>'1.4_RAW_Data_Rebased_Volumes'!AT92</f>
        <v>-151</v>
      </c>
      <c r="AU92" s="94"/>
      <c r="AV92" s="98">
        <f>'1.4_RAW_Data_Rebased_Volumes'!AV92</f>
        <v>0</v>
      </c>
      <c r="AW92" s="98">
        <f>'1.4_RAW_Data_Rebased_Volumes'!AW92</f>
        <v>0</v>
      </c>
      <c r="AX92" s="98">
        <f>'1.4_RAW_Data_Rebased_Volumes'!AX92</f>
        <v>0</v>
      </c>
      <c r="AY92" s="98">
        <f>'1.4_RAW_Data_Rebased_Volumes'!AY92</f>
        <v>0</v>
      </c>
      <c r="AZ92" s="98">
        <f>'1.4_RAW_Data_Rebased_Volumes'!AZ92</f>
        <v>0</v>
      </c>
      <c r="BA92" s="97">
        <f>'1.4_RAW_Data_Rebased_Volumes'!BA92</f>
        <v>0</v>
      </c>
      <c r="BB92" s="94"/>
    </row>
    <row r="93" spans="1:54" ht="12.75" thickBot="1" x14ac:dyDescent="0.35">
      <c r="A93" s="22"/>
      <c r="B93" s="26"/>
      <c r="C93" s="132"/>
      <c r="D93" s="96"/>
      <c r="E93" s="95" t="str">
        <f t="shared" si="2"/>
        <v>Very high</v>
      </c>
      <c r="F93" s="93">
        <f>'1.4_RAW_Data_Rebased_Volumes'!F93</f>
        <v>1167</v>
      </c>
      <c r="G93" s="93">
        <f>'1.4_RAW_Data_Rebased_Volumes'!G93</f>
        <v>835</v>
      </c>
      <c r="H93" s="93">
        <f>'1.4_RAW_Data_Rebased_Volumes'!H93</f>
        <v>177</v>
      </c>
      <c r="I93" s="93">
        <f>'1.4_RAW_Data_Rebased_Volumes'!I93</f>
        <v>16</v>
      </c>
      <c r="J93" s="93">
        <f>'1.4_RAW_Data_Rebased_Volumes'!J93</f>
        <v>134</v>
      </c>
      <c r="K93" s="92">
        <f>'1.4_RAW_Data_Rebased_Volumes'!K93</f>
        <v>5</v>
      </c>
      <c r="M93" s="93">
        <f>'1.4_RAW_Data_Rebased_Volumes'!M93</f>
        <v>1157</v>
      </c>
      <c r="N93" s="93">
        <f>'1.4_RAW_Data_Rebased_Volumes'!N93</f>
        <v>766</v>
      </c>
      <c r="O93" s="93">
        <f>'1.4_RAW_Data_Rebased_Volumes'!O93</f>
        <v>75</v>
      </c>
      <c r="P93" s="93">
        <f>'1.4_RAW_Data_Rebased_Volumes'!P93</f>
        <v>146</v>
      </c>
      <c r="Q93" s="93">
        <f>'1.4_RAW_Data_Rebased_Volumes'!Q93</f>
        <v>23</v>
      </c>
      <c r="R93" s="92">
        <f>'1.4_RAW_Data_Rebased_Volumes'!R93</f>
        <v>147</v>
      </c>
      <c r="T93" s="93">
        <f>'1.4_RAW_Data_Rebased_Volumes'!T93</f>
        <v>1167</v>
      </c>
      <c r="U93" s="93">
        <f>'1.4_RAW_Data_Rebased_Volumes'!U93</f>
        <v>766</v>
      </c>
      <c r="V93" s="93">
        <f>'1.4_RAW_Data_Rebased_Volumes'!V93</f>
        <v>75</v>
      </c>
      <c r="W93" s="93">
        <f>'1.4_RAW_Data_Rebased_Volumes'!W93</f>
        <v>156</v>
      </c>
      <c r="X93" s="93">
        <f>'1.4_RAW_Data_Rebased_Volumes'!X93</f>
        <v>23</v>
      </c>
      <c r="Y93" s="92">
        <f>'1.4_RAW_Data_Rebased_Volumes'!Y93</f>
        <v>147</v>
      </c>
      <c r="AA93" s="93">
        <f>'1.4_RAW_Data_Rebased_Volumes'!AA93</f>
        <v>10</v>
      </c>
      <c r="AB93" s="93">
        <f>'1.4_RAW_Data_Rebased_Volumes'!AB93</f>
        <v>0</v>
      </c>
      <c r="AC93" s="93">
        <f>'1.4_RAW_Data_Rebased_Volumes'!AC93</f>
        <v>0</v>
      </c>
      <c r="AD93" s="93">
        <f>'1.4_RAW_Data_Rebased_Volumes'!AD93</f>
        <v>-10</v>
      </c>
      <c r="AE93" s="93">
        <f>'1.4_RAW_Data_Rebased_Volumes'!AE93</f>
        <v>0</v>
      </c>
      <c r="AF93" s="92">
        <f>'1.4_RAW_Data_Rebased_Volumes'!AF93</f>
        <v>0</v>
      </c>
      <c r="AG93" s="94"/>
      <c r="AH93" s="93">
        <f>'1.4_RAW_Data_Rebased_Volumes'!AH93</f>
        <v>0</v>
      </c>
      <c r="AI93" s="93">
        <f>'1.4_RAW_Data_Rebased_Volumes'!AI93</f>
        <v>0</v>
      </c>
      <c r="AJ93" s="93">
        <f>'1.4_RAW_Data_Rebased_Volumes'!AJ93</f>
        <v>0</v>
      </c>
      <c r="AK93" s="93">
        <f>'1.4_RAW_Data_Rebased_Volumes'!AK93</f>
        <v>0</v>
      </c>
      <c r="AL93" s="93">
        <f>'1.4_RAW_Data_Rebased_Volumes'!AL93</f>
        <v>0</v>
      </c>
      <c r="AM93" s="92">
        <f>'1.4_RAW_Data_Rebased_Volumes'!AM93</f>
        <v>0</v>
      </c>
      <c r="AN93" s="94"/>
      <c r="AO93" s="93">
        <f>'1.4_RAW_Data_Rebased_Volumes'!AO93</f>
        <v>0</v>
      </c>
      <c r="AP93" s="93">
        <f>'1.4_RAW_Data_Rebased_Volumes'!AP93</f>
        <v>0</v>
      </c>
      <c r="AQ93" s="93">
        <f>'1.4_RAW_Data_Rebased_Volumes'!AQ93</f>
        <v>0</v>
      </c>
      <c r="AR93" s="93">
        <f>'1.4_RAW_Data_Rebased_Volumes'!AR93</f>
        <v>0</v>
      </c>
      <c r="AS93" s="93">
        <f>'1.4_RAW_Data_Rebased_Volumes'!AS93</f>
        <v>0</v>
      </c>
      <c r="AT93" s="92">
        <f>'1.4_RAW_Data_Rebased_Volumes'!AT93</f>
        <v>0</v>
      </c>
      <c r="AU93" s="94"/>
      <c r="AV93" s="93">
        <f>'1.4_RAW_Data_Rebased_Volumes'!AV93</f>
        <v>10</v>
      </c>
      <c r="AW93" s="93">
        <f>'1.4_RAW_Data_Rebased_Volumes'!AW93</f>
        <v>0</v>
      </c>
      <c r="AX93" s="93">
        <f>'1.4_RAW_Data_Rebased_Volumes'!AX93</f>
        <v>0</v>
      </c>
      <c r="AY93" s="93">
        <f>'1.4_RAW_Data_Rebased_Volumes'!AY93</f>
        <v>10</v>
      </c>
      <c r="AZ93" s="93">
        <f>'1.4_RAW_Data_Rebased_Volumes'!AZ93</f>
        <v>0</v>
      </c>
      <c r="BA93" s="92">
        <f>'1.4_RAW_Data_Rebased_Volumes'!BA93</f>
        <v>0</v>
      </c>
      <c r="BB93" s="94"/>
    </row>
  </sheetData>
  <mergeCells count="14">
    <mergeCell ref="AV8:BA8"/>
    <mergeCell ref="AV7:BA7"/>
    <mergeCell ref="F7:K7"/>
    <mergeCell ref="F8:K8"/>
    <mergeCell ref="AA8:AF8"/>
    <mergeCell ref="AH8:AM8"/>
    <mergeCell ref="AO8:AT8"/>
    <mergeCell ref="M7:R7"/>
    <mergeCell ref="T7:Y7"/>
    <mergeCell ref="AA7:AF7"/>
    <mergeCell ref="AH7:AM7"/>
    <mergeCell ref="AO7:AT7"/>
    <mergeCell ref="M8:R8"/>
    <mergeCell ref="T8:Y8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T193"/>
  <sheetViews>
    <sheetView showGridLines="0" workbookViewId="0"/>
  </sheetViews>
  <sheetFormatPr defaultRowHeight="12.4" x14ac:dyDescent="0.3"/>
  <cols>
    <col min="1" max="1" width="13.3515625" customWidth="1"/>
    <col min="2" max="2" width="10.05859375" customWidth="1"/>
    <col min="3" max="3" width="28.5859375" bestFit="1" customWidth="1"/>
    <col min="4" max="4" width="11.46875" bestFit="1" customWidth="1"/>
    <col min="5" max="5" width="9.234375" bestFit="1" customWidth="1"/>
    <col min="6" max="6" width="15.3515625" style="117" bestFit="1" customWidth="1"/>
    <col min="7" max="7" width="10.05859375" style="117" customWidth="1"/>
    <col min="8" max="8" width="9.76171875" style="117" customWidth="1"/>
    <col min="9" max="9" width="6.8203125" style="117" bestFit="1" customWidth="1"/>
    <col min="10" max="10" width="8.703125" style="117" customWidth="1"/>
    <col min="11" max="11" width="10.05859375" style="117" customWidth="1"/>
    <col min="12" max="12" width="2.234375" style="117" customWidth="1"/>
    <col min="13" max="13" width="15.3515625" style="117" bestFit="1" customWidth="1"/>
    <col min="14" max="14" width="7.5859375" style="117" bestFit="1" customWidth="1"/>
    <col min="15" max="16" width="6.8203125" style="117" bestFit="1" customWidth="1"/>
    <col min="17" max="17" width="5.8203125" style="117" bestFit="1" customWidth="1"/>
    <col min="18" max="18" width="7.5859375" style="117" bestFit="1" customWidth="1"/>
    <col min="19" max="19" width="2.234375" style="117" customWidth="1"/>
    <col min="20" max="20" width="15.3515625" style="117" bestFit="1" customWidth="1"/>
    <col min="21" max="21" width="7.5859375" style="117" bestFit="1" customWidth="1"/>
    <col min="22" max="23" width="6.8203125" style="117" bestFit="1" customWidth="1"/>
    <col min="24" max="24" width="5.8203125" style="117" bestFit="1" customWidth="1"/>
    <col min="25" max="25" width="7.5859375" style="117" bestFit="1" customWidth="1"/>
    <col min="26" max="26" width="9" customWidth="1"/>
    <col min="27" max="27" width="15.3515625" bestFit="1" customWidth="1"/>
    <col min="28" max="32" width="5" customWidth="1"/>
    <col min="33" max="33" width="2.234375" customWidth="1"/>
    <col min="34" max="34" width="15.3515625" bestFit="1" customWidth="1"/>
    <col min="35" max="39" width="5" customWidth="1"/>
    <col min="40" max="40" width="2.234375" customWidth="1"/>
    <col min="41" max="41" width="15.3515625" bestFit="1" customWidth="1"/>
    <col min="42" max="46" width="5" customWidth="1"/>
    <col min="47" max="47" width="2.234375" customWidth="1"/>
    <col min="48" max="48" width="15.3515625" bestFit="1" customWidth="1"/>
    <col min="49" max="53" width="5" customWidth="1"/>
  </cols>
  <sheetData>
    <row r="1" spans="1:202" ht="13.5" x14ac:dyDescent="0.3">
      <c r="A1" s="1"/>
      <c r="B1" s="1"/>
      <c r="C1" s="1"/>
      <c r="D1" s="1"/>
      <c r="E1" s="1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</row>
    <row r="2" spans="1:202" ht="13.5" x14ac:dyDescent="0.3">
      <c r="A2" s="1"/>
      <c r="B2" s="1"/>
      <c r="C2" s="1"/>
      <c r="D2" s="1"/>
      <c r="E2" s="4" t="s">
        <v>202</v>
      </c>
      <c r="F2" s="129"/>
      <c r="G2" s="129"/>
      <c r="H2" s="129"/>
      <c r="I2" s="129"/>
      <c r="J2" s="131"/>
      <c r="K2" s="129"/>
      <c r="L2" s="129"/>
      <c r="M2" s="129"/>
      <c r="N2" s="129"/>
      <c r="O2" s="129"/>
      <c r="P2" s="129"/>
      <c r="Q2" s="131"/>
      <c r="R2" s="129"/>
      <c r="S2" s="131"/>
      <c r="T2" s="129"/>
      <c r="U2" s="129"/>
      <c r="V2" s="129"/>
      <c r="W2" s="129"/>
      <c r="X2" s="131"/>
      <c r="Y2" s="129"/>
      <c r="Z2" s="1"/>
      <c r="AA2" s="4"/>
      <c r="AB2" s="1"/>
      <c r="AC2" s="1"/>
      <c r="AD2" s="1"/>
      <c r="AE2" s="4"/>
      <c r="AF2" s="4"/>
      <c r="AG2" s="4"/>
      <c r="AH2" s="4"/>
      <c r="AI2" s="1"/>
      <c r="AJ2" s="1"/>
      <c r="AK2" s="1"/>
      <c r="AL2" s="4"/>
      <c r="AM2" s="4"/>
      <c r="AN2" s="1"/>
      <c r="AO2" s="4"/>
      <c r="AP2" s="1"/>
      <c r="AQ2" s="1"/>
      <c r="AR2" s="1"/>
      <c r="AS2" s="4"/>
      <c r="AT2" s="4"/>
      <c r="AU2" s="1"/>
      <c r="AV2" s="4"/>
      <c r="AW2" s="1"/>
      <c r="AX2" s="1"/>
      <c r="AY2" s="1"/>
      <c r="AZ2" s="4"/>
      <c r="BA2" s="4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</row>
    <row r="3" spans="1:202" ht="13.5" x14ac:dyDescent="0.3">
      <c r="A3" s="1"/>
      <c r="B3" s="1"/>
      <c r="C3" s="1"/>
      <c r="D3" s="1"/>
      <c r="E3" s="5" t="s">
        <v>1</v>
      </c>
      <c r="F3" s="129"/>
      <c r="G3" s="129"/>
      <c r="H3" s="129"/>
      <c r="I3" s="129"/>
      <c r="J3" s="130"/>
      <c r="K3" s="129"/>
      <c r="L3" s="129"/>
      <c r="M3" s="129"/>
      <c r="N3" s="129"/>
      <c r="O3" s="129"/>
      <c r="P3" s="129"/>
      <c r="Q3" s="130"/>
      <c r="R3" s="129"/>
      <c r="S3" s="130"/>
      <c r="T3" s="129"/>
      <c r="U3" s="129"/>
      <c r="V3" s="129"/>
      <c r="W3" s="129"/>
      <c r="X3" s="130"/>
      <c r="Y3" s="129"/>
      <c r="Z3" s="1"/>
      <c r="AA3" s="5"/>
      <c r="AB3" s="1"/>
      <c r="AC3" s="1"/>
      <c r="AD3" s="1"/>
      <c r="AE3" s="5"/>
      <c r="AF3" s="5"/>
      <c r="AG3" s="5"/>
      <c r="AH3" s="5"/>
      <c r="AI3" s="1"/>
      <c r="AJ3" s="1"/>
      <c r="AK3" s="1"/>
      <c r="AL3" s="5"/>
      <c r="AM3" s="5"/>
      <c r="AN3" s="1"/>
      <c r="AO3" s="5"/>
      <c r="AP3" s="1"/>
      <c r="AQ3" s="1"/>
      <c r="AR3" s="1"/>
      <c r="AS3" s="5"/>
      <c r="AT3" s="5"/>
      <c r="AU3" s="1"/>
      <c r="AV3" s="5"/>
      <c r="AW3" s="1"/>
      <c r="AX3" s="1"/>
      <c r="AY3" s="1"/>
      <c r="AZ3" s="5"/>
      <c r="BA3" s="5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spans="1:202" ht="13.5" x14ac:dyDescent="0.3">
      <c r="A4" s="1"/>
      <c r="B4" s="1"/>
      <c r="C4" s="1"/>
      <c r="D4" s="1"/>
      <c r="E4" s="1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</row>
    <row r="5" spans="1:202" ht="18" customHeight="1" x14ac:dyDescent="0.3"/>
    <row r="6" spans="1:202" ht="18" customHeight="1" thickBot="1" x14ac:dyDescent="0.35">
      <c r="A6" s="115" t="s">
        <v>87</v>
      </c>
      <c r="B6" s="115"/>
      <c r="C6" s="115" t="s">
        <v>82</v>
      </c>
    </row>
    <row r="7" spans="1:202" ht="12.4" customHeight="1" x14ac:dyDescent="0.3">
      <c r="A7" s="114"/>
      <c r="F7" s="427" t="s">
        <v>79</v>
      </c>
      <c r="G7" s="428"/>
      <c r="H7" s="428"/>
      <c r="I7" s="428"/>
      <c r="J7" s="428"/>
      <c r="K7" s="429"/>
      <c r="M7" s="427" t="s">
        <v>78</v>
      </c>
      <c r="N7" s="428"/>
      <c r="O7" s="428"/>
      <c r="P7" s="428"/>
      <c r="Q7" s="428"/>
      <c r="R7" s="429"/>
      <c r="T7" s="427" t="s">
        <v>77</v>
      </c>
      <c r="U7" s="428"/>
      <c r="V7" s="428"/>
      <c r="W7" s="428"/>
      <c r="X7" s="428"/>
      <c r="Y7" s="429"/>
      <c r="AA7" s="421" t="s">
        <v>76</v>
      </c>
      <c r="AB7" s="422"/>
      <c r="AC7" s="422"/>
      <c r="AD7" s="422"/>
      <c r="AE7" s="422"/>
      <c r="AF7" s="423"/>
      <c r="AH7" s="421" t="s">
        <v>76</v>
      </c>
      <c r="AI7" s="422"/>
      <c r="AJ7" s="422"/>
      <c r="AK7" s="422"/>
      <c r="AL7" s="422"/>
      <c r="AM7" s="423"/>
      <c r="AO7" s="421" t="s">
        <v>76</v>
      </c>
      <c r="AP7" s="422"/>
      <c r="AQ7" s="422"/>
      <c r="AR7" s="422"/>
      <c r="AS7" s="422"/>
      <c r="AT7" s="423"/>
      <c r="AV7" s="421" t="s">
        <v>76</v>
      </c>
      <c r="AW7" s="422"/>
      <c r="AX7" s="422"/>
      <c r="AY7" s="422"/>
      <c r="AZ7" s="422"/>
      <c r="BA7" s="423"/>
    </row>
    <row r="8" spans="1:202" ht="24.75" customHeight="1" thickBot="1" x14ac:dyDescent="0.35">
      <c r="F8" s="424" t="s">
        <v>75</v>
      </c>
      <c r="G8" s="425"/>
      <c r="H8" s="425"/>
      <c r="I8" s="425"/>
      <c r="J8" s="425"/>
      <c r="K8" s="426"/>
      <c r="L8"/>
      <c r="M8" s="424" t="s">
        <v>74</v>
      </c>
      <c r="N8" s="425"/>
      <c r="O8" s="425"/>
      <c r="P8" s="425"/>
      <c r="Q8" s="425"/>
      <c r="R8" s="426"/>
      <c r="S8"/>
      <c r="T8" s="424" t="s">
        <v>74</v>
      </c>
      <c r="U8" s="425"/>
      <c r="V8" s="425"/>
      <c r="W8" s="425"/>
      <c r="X8" s="425"/>
      <c r="Y8" s="426"/>
      <c r="AA8" s="424" t="s">
        <v>73</v>
      </c>
      <c r="AB8" s="425"/>
      <c r="AC8" s="425"/>
      <c r="AD8" s="425"/>
      <c r="AE8" s="425"/>
      <c r="AF8" s="426"/>
      <c r="AH8" s="424" t="s">
        <v>72</v>
      </c>
      <c r="AI8" s="425"/>
      <c r="AJ8" s="425"/>
      <c r="AK8" s="425"/>
      <c r="AL8" s="425"/>
      <c r="AM8" s="426"/>
      <c r="AO8" s="424" t="s">
        <v>71</v>
      </c>
      <c r="AP8" s="425"/>
      <c r="AQ8" s="425"/>
      <c r="AR8" s="425"/>
      <c r="AS8" s="425"/>
      <c r="AT8" s="426"/>
      <c r="AV8" s="424" t="s">
        <v>187</v>
      </c>
      <c r="AW8" s="425"/>
      <c r="AX8" s="425"/>
      <c r="AY8" s="425"/>
      <c r="AZ8" s="425"/>
      <c r="BA8" s="426"/>
    </row>
    <row r="9" spans="1:202" ht="24.75" customHeight="1" thickBot="1" x14ac:dyDescent="0.35">
      <c r="A9" s="52" t="s">
        <v>40</v>
      </c>
      <c r="B9" s="53" t="s">
        <v>10</v>
      </c>
      <c r="C9" s="54" t="s">
        <v>41</v>
      </c>
      <c r="D9" s="111" t="s">
        <v>70</v>
      </c>
      <c r="E9" s="110" t="s">
        <v>69</v>
      </c>
      <c r="F9" s="128" t="s">
        <v>88</v>
      </c>
      <c r="G9" s="127" t="s">
        <v>63</v>
      </c>
      <c r="H9" s="126" t="s">
        <v>62</v>
      </c>
      <c r="I9" s="126" t="s">
        <v>61</v>
      </c>
      <c r="J9" s="125" t="s">
        <v>60</v>
      </c>
      <c r="K9" s="124" t="s">
        <v>59</v>
      </c>
      <c r="M9" s="128" t="s">
        <v>88</v>
      </c>
      <c r="N9" s="127" t="s">
        <v>63</v>
      </c>
      <c r="O9" s="126" t="s">
        <v>62</v>
      </c>
      <c r="P9" s="126" t="s">
        <v>61</v>
      </c>
      <c r="Q9" s="125" t="s">
        <v>60</v>
      </c>
      <c r="R9" s="124" t="s">
        <v>59</v>
      </c>
      <c r="T9" s="128" t="s">
        <v>88</v>
      </c>
      <c r="U9" s="127" t="s">
        <v>63</v>
      </c>
      <c r="V9" s="126" t="s">
        <v>62</v>
      </c>
      <c r="W9" s="126" t="s">
        <v>61</v>
      </c>
      <c r="X9" s="125" t="s">
        <v>60</v>
      </c>
      <c r="Y9" s="124" t="s">
        <v>59</v>
      </c>
      <c r="AA9" s="108" t="s">
        <v>67</v>
      </c>
      <c r="AB9" s="107" t="s">
        <v>63</v>
      </c>
      <c r="AC9" s="106" t="s">
        <v>62</v>
      </c>
      <c r="AD9" s="106" t="s">
        <v>61</v>
      </c>
      <c r="AE9" s="105" t="s">
        <v>60</v>
      </c>
      <c r="AF9" s="104" t="s">
        <v>59</v>
      </c>
      <c r="AH9" s="108" t="s">
        <v>66</v>
      </c>
      <c r="AI9" s="107" t="s">
        <v>63</v>
      </c>
      <c r="AJ9" s="106" t="s">
        <v>62</v>
      </c>
      <c r="AK9" s="106" t="s">
        <v>61</v>
      </c>
      <c r="AL9" s="105" t="s">
        <v>60</v>
      </c>
      <c r="AM9" s="104" t="s">
        <v>59</v>
      </c>
      <c r="AO9" s="109" t="s">
        <v>65</v>
      </c>
      <c r="AP9" s="107" t="s">
        <v>63</v>
      </c>
      <c r="AQ9" s="106" t="s">
        <v>62</v>
      </c>
      <c r="AR9" s="106" t="s">
        <v>61</v>
      </c>
      <c r="AS9" s="105" t="s">
        <v>60</v>
      </c>
      <c r="AT9" s="104" t="s">
        <v>59</v>
      </c>
      <c r="AV9" s="108" t="s">
        <v>64</v>
      </c>
      <c r="AW9" s="107" t="s">
        <v>63</v>
      </c>
      <c r="AX9" s="106" t="s">
        <v>62</v>
      </c>
      <c r="AY9" s="106" t="s">
        <v>61</v>
      </c>
      <c r="AZ9" s="105" t="s">
        <v>60</v>
      </c>
      <c r="BA9" s="104" t="s">
        <v>59</v>
      </c>
    </row>
    <row r="10" spans="1:202" x14ac:dyDescent="0.3">
      <c r="A10" s="340" t="s">
        <v>37</v>
      </c>
      <c r="B10" s="169">
        <v>1</v>
      </c>
      <c r="C10" s="168" t="s">
        <v>42</v>
      </c>
      <c r="D10" s="103" t="s">
        <v>57</v>
      </c>
      <c r="E10" s="102" t="s">
        <v>51</v>
      </c>
      <c r="F10" s="123">
        <f>'1.5_RAW_Data_Rebased_MR'!F10</f>
        <v>608676.1084636068</v>
      </c>
      <c r="G10" s="123">
        <f>'1.5_RAW_Data_Rebased_MR'!G10</f>
        <v>98517.083841975866</v>
      </c>
      <c r="H10" s="123">
        <f>'1.5_RAW_Data_Rebased_MR'!H10</f>
        <v>182683.32095124654</v>
      </c>
      <c r="I10" s="123">
        <f>'1.5_RAW_Data_Rebased_MR'!I10</f>
        <v>6155.4357154119498</v>
      </c>
      <c r="J10" s="123">
        <f>'1.5_RAW_Data_Rebased_MR'!J10</f>
        <v>57212.28385813145</v>
      </c>
      <c r="K10" s="122">
        <f>'1.5_RAW_Data_Rebased_MR'!K10</f>
        <v>264107.98409684096</v>
      </c>
      <c r="M10" s="123">
        <f>'1.5_RAW_Data_Rebased_MR'!M10</f>
        <v>794959.8214878802</v>
      </c>
      <c r="N10" s="123">
        <f>'1.5_RAW_Data_Rebased_MR'!N10</f>
        <v>146428.84687191912</v>
      </c>
      <c r="O10" s="123">
        <f>'1.5_RAW_Data_Rebased_MR'!O10</f>
        <v>0</v>
      </c>
      <c r="P10" s="123">
        <f>'1.5_RAW_Data_Rebased_MR'!P10</f>
        <v>0</v>
      </c>
      <c r="Q10" s="123">
        <f>'1.5_RAW_Data_Rebased_MR'!Q10</f>
        <v>497313.97157112695</v>
      </c>
      <c r="R10" s="122">
        <f>'1.5_RAW_Data_Rebased_MR'!R10</f>
        <v>151217.0030448341</v>
      </c>
      <c r="T10" s="123">
        <f>'1.5_RAW_Data_Rebased_MR'!T10</f>
        <v>1385446.9314397504</v>
      </c>
      <c r="U10" s="123">
        <f>'1.5_RAW_Data_Rebased_MR'!U10</f>
        <v>98517.083842604581</v>
      </c>
      <c r="V10" s="123">
        <f>'1.5_RAW_Data_Rebased_MR'!V10</f>
        <v>0</v>
      </c>
      <c r="W10" s="123">
        <f>'1.5_RAW_Data_Rebased_MR'!W10</f>
        <v>0</v>
      </c>
      <c r="X10" s="123">
        <f>'1.5_RAW_Data_Rebased_MR'!X10</f>
        <v>497313.97157112695</v>
      </c>
      <c r="Y10" s="122">
        <f>'1.5_RAW_Data_Rebased_MR'!Y10</f>
        <v>789615.87602601899</v>
      </c>
      <c r="AA10" s="101">
        <f>'1.5_RAW_Data_Rebased_MR'!AA10</f>
        <v>-590487.10995187028</v>
      </c>
      <c r="AB10" s="101">
        <f>'1.5_RAW_Data_Rebased_MR'!AB10</f>
        <v>47911.763029314534</v>
      </c>
      <c r="AC10" s="101">
        <f>'1.5_RAW_Data_Rebased_MR'!AC10</f>
        <v>0</v>
      </c>
      <c r="AD10" s="101">
        <f>'1.5_RAW_Data_Rebased_MR'!AD10</f>
        <v>0</v>
      </c>
      <c r="AE10" s="101">
        <f>'1.5_RAW_Data_Rebased_MR'!AE10</f>
        <v>0</v>
      </c>
      <c r="AF10" s="100">
        <f>'1.5_RAW_Data_Rebased_MR'!AF10</f>
        <v>-638398.87298118486</v>
      </c>
      <c r="AG10" s="94"/>
      <c r="AH10" s="101">
        <f>'1.5_RAW_Data_Rebased_MR'!AH10</f>
        <v>686310.63601049944</v>
      </c>
      <c r="AI10" s="101">
        <f>'1.5_RAW_Data_Rebased_MR'!AI10</f>
        <v>47911.763029314556</v>
      </c>
      <c r="AJ10" s="101">
        <f>'1.5_RAW_Data_Rebased_MR'!AJ10</f>
        <v>0</v>
      </c>
      <c r="AK10" s="101">
        <f>'1.5_RAW_Data_Rebased_MR'!AK10</f>
        <v>0</v>
      </c>
      <c r="AL10" s="101">
        <f>'1.5_RAW_Data_Rebased_MR'!AL10</f>
        <v>0</v>
      </c>
      <c r="AM10" s="100">
        <f>'1.5_RAW_Data_Rebased_MR'!AM10</f>
        <v>-638398.87298118486</v>
      </c>
      <c r="AN10" s="94"/>
      <c r="AO10" s="101">
        <f>'1.5_RAW_Data_Rebased_MR'!AO10</f>
        <v>0</v>
      </c>
      <c r="AP10" s="101">
        <f>'1.5_RAW_Data_Rebased_MR'!AP10</f>
        <v>0</v>
      </c>
      <c r="AQ10" s="101">
        <f>'1.5_RAW_Data_Rebased_MR'!AQ10</f>
        <v>0</v>
      </c>
      <c r="AR10" s="101">
        <f>'1.5_RAW_Data_Rebased_MR'!AR10</f>
        <v>0</v>
      </c>
      <c r="AS10" s="101">
        <f>'1.5_RAW_Data_Rebased_MR'!AS10</f>
        <v>0</v>
      </c>
      <c r="AT10" s="100">
        <f>'1.5_RAW_Data_Rebased_MR'!AT10</f>
        <v>0</v>
      </c>
      <c r="AU10" s="94"/>
      <c r="AV10" s="101">
        <f>'1.5_RAW_Data_Rebased_MR'!AV10</f>
        <v>0</v>
      </c>
      <c r="AW10" s="101">
        <f>'1.5_RAW_Data_Rebased_MR'!AW10</f>
        <v>0</v>
      </c>
      <c r="AX10" s="101">
        <f>'1.5_RAW_Data_Rebased_MR'!AX10</f>
        <v>0</v>
      </c>
      <c r="AY10" s="101">
        <f>'1.5_RAW_Data_Rebased_MR'!AY10</f>
        <v>0</v>
      </c>
      <c r="AZ10" s="101">
        <f>'1.5_RAW_Data_Rebased_MR'!AZ10</f>
        <v>0</v>
      </c>
      <c r="BA10" s="100">
        <f>'1.5_RAW_Data_Rebased_MR'!BA10</f>
        <v>0</v>
      </c>
    </row>
    <row r="11" spans="1:202" x14ac:dyDescent="0.3">
      <c r="A11" s="22"/>
      <c r="B11" s="23"/>
      <c r="C11" s="133"/>
      <c r="D11" s="31"/>
      <c r="E11" s="99" t="s">
        <v>52</v>
      </c>
      <c r="F11" s="121">
        <f>'1.5_RAW_Data_Rebased_MR'!F11</f>
        <v>2043882.673719445</v>
      </c>
      <c r="G11" s="121">
        <f>'1.5_RAW_Data_Rebased_MR'!G11</f>
        <v>734752.52933567739</v>
      </c>
      <c r="H11" s="121">
        <f>'1.5_RAW_Data_Rebased_MR'!H11</f>
        <v>142316.74328746606</v>
      </c>
      <c r="I11" s="121">
        <f>'1.5_RAW_Data_Rebased_MR'!I11</f>
        <v>0</v>
      </c>
      <c r="J11" s="121">
        <f>'1.5_RAW_Data_Rebased_MR'!J11</f>
        <v>234693.72441773885</v>
      </c>
      <c r="K11" s="120">
        <f>'1.5_RAW_Data_Rebased_MR'!K11</f>
        <v>932119.67667856277</v>
      </c>
      <c r="M11" s="121">
        <f>'1.5_RAW_Data_Rebased_MR'!M11</f>
        <v>1880619.7530113677</v>
      </c>
      <c r="N11" s="121">
        <f>'1.5_RAW_Data_Rebased_MR'!N11</f>
        <v>903848.12565679336</v>
      </c>
      <c r="O11" s="121">
        <f>'1.5_RAW_Data_Rebased_MR'!O11</f>
        <v>0</v>
      </c>
      <c r="P11" s="121">
        <f>'1.5_RAW_Data_Rebased_MR'!P11</f>
        <v>0</v>
      </c>
      <c r="Q11" s="121">
        <f>'1.5_RAW_Data_Rebased_MR'!Q11</f>
        <v>445901.88659656793</v>
      </c>
      <c r="R11" s="120">
        <f>'1.5_RAW_Data_Rebased_MR'!R11</f>
        <v>530869.74075800634</v>
      </c>
      <c r="T11" s="121">
        <f>'1.5_RAW_Data_Rebased_MR'!T11</f>
        <v>3974047.2501786975</v>
      </c>
      <c r="U11" s="121">
        <f>'1.5_RAW_Data_Rebased_MR'!U11</f>
        <v>734752.52933658939</v>
      </c>
      <c r="V11" s="121">
        <f>'1.5_RAW_Data_Rebased_MR'!V11</f>
        <v>0</v>
      </c>
      <c r="W11" s="121">
        <f>'1.5_RAW_Data_Rebased_MR'!W11</f>
        <v>0</v>
      </c>
      <c r="X11" s="121">
        <f>'1.5_RAW_Data_Rebased_MR'!X11</f>
        <v>445901.88659656793</v>
      </c>
      <c r="Y11" s="120">
        <f>'1.5_RAW_Data_Rebased_MR'!Y11</f>
        <v>2793392.8342455402</v>
      </c>
      <c r="AA11" s="98">
        <f>'1.5_RAW_Data_Rebased_MR'!AA11</f>
        <v>-2093427.4971673298</v>
      </c>
      <c r="AB11" s="98">
        <f>'1.5_RAW_Data_Rebased_MR'!AB11</f>
        <v>169095.59632020397</v>
      </c>
      <c r="AC11" s="98">
        <f>'1.5_RAW_Data_Rebased_MR'!AC11</f>
        <v>0</v>
      </c>
      <c r="AD11" s="98">
        <f>'1.5_RAW_Data_Rebased_MR'!AD11</f>
        <v>0</v>
      </c>
      <c r="AE11" s="98">
        <f>'1.5_RAW_Data_Rebased_MR'!AE11</f>
        <v>0</v>
      </c>
      <c r="AF11" s="97">
        <f>'1.5_RAW_Data_Rebased_MR'!AF11</f>
        <v>-2262523.0934875337</v>
      </c>
      <c r="AG11" s="94"/>
      <c r="AH11" s="98">
        <f>'1.5_RAW_Data_Rebased_MR'!AH11</f>
        <v>2431618.6898077377</v>
      </c>
      <c r="AI11" s="98">
        <f>'1.5_RAW_Data_Rebased_MR'!AI11</f>
        <v>169095.59632020394</v>
      </c>
      <c r="AJ11" s="98">
        <f>'1.5_RAW_Data_Rebased_MR'!AJ11</f>
        <v>0</v>
      </c>
      <c r="AK11" s="98">
        <f>'1.5_RAW_Data_Rebased_MR'!AK11</f>
        <v>0</v>
      </c>
      <c r="AL11" s="98">
        <f>'1.5_RAW_Data_Rebased_MR'!AL11</f>
        <v>0</v>
      </c>
      <c r="AM11" s="97">
        <f>'1.5_RAW_Data_Rebased_MR'!AM11</f>
        <v>-2262523.0934875337</v>
      </c>
      <c r="AN11" s="94"/>
      <c r="AO11" s="98">
        <f>'1.5_RAW_Data_Rebased_MR'!AO11</f>
        <v>0</v>
      </c>
      <c r="AP11" s="98">
        <f>'1.5_RAW_Data_Rebased_MR'!AP11</f>
        <v>0</v>
      </c>
      <c r="AQ11" s="98">
        <f>'1.5_RAW_Data_Rebased_MR'!AQ11</f>
        <v>0</v>
      </c>
      <c r="AR11" s="98">
        <f>'1.5_RAW_Data_Rebased_MR'!AR11</f>
        <v>0</v>
      </c>
      <c r="AS11" s="98">
        <f>'1.5_RAW_Data_Rebased_MR'!AS11</f>
        <v>0</v>
      </c>
      <c r="AT11" s="97">
        <f>'1.5_RAW_Data_Rebased_MR'!AT11</f>
        <v>0</v>
      </c>
      <c r="AU11" s="94"/>
      <c r="AV11" s="98">
        <f>'1.5_RAW_Data_Rebased_MR'!AV11</f>
        <v>0</v>
      </c>
      <c r="AW11" s="98">
        <f>'1.5_RAW_Data_Rebased_MR'!AW11</f>
        <v>0</v>
      </c>
      <c r="AX11" s="98">
        <f>'1.5_RAW_Data_Rebased_MR'!AX11</f>
        <v>0</v>
      </c>
      <c r="AY11" s="98">
        <f>'1.5_RAW_Data_Rebased_MR'!AY11</f>
        <v>0</v>
      </c>
      <c r="AZ11" s="98">
        <f>'1.5_RAW_Data_Rebased_MR'!AZ11</f>
        <v>0</v>
      </c>
      <c r="BA11" s="97">
        <f>'1.5_RAW_Data_Rebased_MR'!BA11</f>
        <v>0</v>
      </c>
    </row>
    <row r="12" spans="1:202" x14ac:dyDescent="0.3">
      <c r="A12" s="22"/>
      <c r="B12" s="23"/>
      <c r="C12" s="133"/>
      <c r="D12" s="31"/>
      <c r="E12" s="99" t="s">
        <v>53</v>
      </c>
      <c r="F12" s="121">
        <f>'1.5_RAW_Data_Rebased_MR'!F12</f>
        <v>150528.0976510699</v>
      </c>
      <c r="G12" s="121">
        <f>'1.5_RAW_Data_Rebased_MR'!G12</f>
        <v>50992.886621517857</v>
      </c>
      <c r="H12" s="121">
        <f>'1.5_RAW_Data_Rebased_MR'!H12</f>
        <v>0</v>
      </c>
      <c r="I12" s="121">
        <f>'1.5_RAW_Data_Rebased_MR'!I12</f>
        <v>99535.21102955204</v>
      </c>
      <c r="J12" s="121">
        <f>'1.5_RAW_Data_Rebased_MR'!J12</f>
        <v>0</v>
      </c>
      <c r="K12" s="120">
        <f>'1.5_RAW_Data_Rebased_MR'!K12</f>
        <v>0</v>
      </c>
      <c r="M12" s="121">
        <f>'1.5_RAW_Data_Rebased_MR'!M12</f>
        <v>377355.52571796527</v>
      </c>
      <c r="N12" s="121">
        <f>'1.5_RAW_Data_Rebased_MR'!N12</f>
        <v>50992.886621484809</v>
      </c>
      <c r="O12" s="121">
        <f>'1.5_RAW_Data_Rebased_MR'!O12</f>
        <v>0</v>
      </c>
      <c r="P12" s="121">
        <f>'1.5_RAW_Data_Rebased_MR'!P12</f>
        <v>0</v>
      </c>
      <c r="Q12" s="121">
        <f>'1.5_RAW_Data_Rebased_MR'!Q12</f>
        <v>0</v>
      </c>
      <c r="R12" s="120">
        <f>'1.5_RAW_Data_Rebased_MR'!R12</f>
        <v>326362.63909648045</v>
      </c>
      <c r="T12" s="121">
        <f>'1.5_RAW_Data_Rebased_MR'!T12</f>
        <v>377355.52571796527</v>
      </c>
      <c r="U12" s="121">
        <f>'1.5_RAW_Data_Rebased_MR'!U12</f>
        <v>50992.886621484809</v>
      </c>
      <c r="V12" s="121">
        <f>'1.5_RAW_Data_Rebased_MR'!V12</f>
        <v>0</v>
      </c>
      <c r="W12" s="121">
        <f>'1.5_RAW_Data_Rebased_MR'!W12</f>
        <v>0</v>
      </c>
      <c r="X12" s="121">
        <f>'1.5_RAW_Data_Rebased_MR'!X12</f>
        <v>0</v>
      </c>
      <c r="Y12" s="120">
        <f>'1.5_RAW_Data_Rebased_MR'!Y12</f>
        <v>326362.63909648045</v>
      </c>
      <c r="AA12" s="98">
        <f>'1.5_RAW_Data_Rebased_MR'!AA12</f>
        <v>0</v>
      </c>
      <c r="AB12" s="98">
        <f>'1.5_RAW_Data_Rebased_MR'!AB12</f>
        <v>0</v>
      </c>
      <c r="AC12" s="98">
        <f>'1.5_RAW_Data_Rebased_MR'!AC12</f>
        <v>0</v>
      </c>
      <c r="AD12" s="98">
        <f>'1.5_RAW_Data_Rebased_MR'!AD12</f>
        <v>0</v>
      </c>
      <c r="AE12" s="98">
        <f>'1.5_RAW_Data_Rebased_MR'!AE12</f>
        <v>0</v>
      </c>
      <c r="AF12" s="97">
        <f>'1.5_RAW_Data_Rebased_MR'!AF12</f>
        <v>0</v>
      </c>
      <c r="AG12" s="94"/>
      <c r="AH12" s="98">
        <f>'1.5_RAW_Data_Rebased_MR'!AH12</f>
        <v>0</v>
      </c>
      <c r="AI12" s="98">
        <f>'1.5_RAW_Data_Rebased_MR'!AI12</f>
        <v>0</v>
      </c>
      <c r="AJ12" s="98">
        <f>'1.5_RAW_Data_Rebased_MR'!AJ12</f>
        <v>0</v>
      </c>
      <c r="AK12" s="98">
        <f>'1.5_RAW_Data_Rebased_MR'!AK12</f>
        <v>0</v>
      </c>
      <c r="AL12" s="98">
        <f>'1.5_RAW_Data_Rebased_MR'!AL12</f>
        <v>0</v>
      </c>
      <c r="AM12" s="97">
        <f>'1.5_RAW_Data_Rebased_MR'!AM12</f>
        <v>0</v>
      </c>
      <c r="AN12" s="94"/>
      <c r="AO12" s="98">
        <f>'1.5_RAW_Data_Rebased_MR'!AO12</f>
        <v>0</v>
      </c>
      <c r="AP12" s="98">
        <f>'1.5_RAW_Data_Rebased_MR'!AP12</f>
        <v>0</v>
      </c>
      <c r="AQ12" s="98">
        <f>'1.5_RAW_Data_Rebased_MR'!AQ12</f>
        <v>0</v>
      </c>
      <c r="AR12" s="98">
        <f>'1.5_RAW_Data_Rebased_MR'!AR12</f>
        <v>0</v>
      </c>
      <c r="AS12" s="98">
        <f>'1.5_RAW_Data_Rebased_MR'!AS12</f>
        <v>0</v>
      </c>
      <c r="AT12" s="97">
        <f>'1.5_RAW_Data_Rebased_MR'!AT12</f>
        <v>0</v>
      </c>
      <c r="AU12" s="94"/>
      <c r="AV12" s="98">
        <f>'1.5_RAW_Data_Rebased_MR'!AV12</f>
        <v>0</v>
      </c>
      <c r="AW12" s="98">
        <f>'1.5_RAW_Data_Rebased_MR'!AW12</f>
        <v>0</v>
      </c>
      <c r="AX12" s="98">
        <f>'1.5_RAW_Data_Rebased_MR'!AX12</f>
        <v>0</v>
      </c>
      <c r="AY12" s="98">
        <f>'1.5_RAW_Data_Rebased_MR'!AY12</f>
        <v>0</v>
      </c>
      <c r="AZ12" s="98">
        <f>'1.5_RAW_Data_Rebased_MR'!AZ12</f>
        <v>0</v>
      </c>
      <c r="BA12" s="97">
        <f>'1.5_RAW_Data_Rebased_MR'!BA12</f>
        <v>0</v>
      </c>
    </row>
    <row r="13" spans="1:202" ht="12.75" thickBot="1" x14ac:dyDescent="0.35">
      <c r="A13" s="22"/>
      <c r="B13" s="171"/>
      <c r="C13" s="170"/>
      <c r="D13" s="96"/>
      <c r="E13" s="95" t="s">
        <v>54</v>
      </c>
      <c r="F13" s="119">
        <f>'1.5_RAW_Data_Rebased_MR'!F13</f>
        <v>7045591.4355525766</v>
      </c>
      <c r="G13" s="119">
        <f>'1.5_RAW_Data_Rebased_MR'!G13</f>
        <v>2229037.978446357</v>
      </c>
      <c r="H13" s="119">
        <f>'1.5_RAW_Data_Rebased_MR'!H13</f>
        <v>0</v>
      </c>
      <c r="I13" s="119">
        <f>'1.5_RAW_Data_Rebased_MR'!I13</f>
        <v>0</v>
      </c>
      <c r="J13" s="119">
        <f>'1.5_RAW_Data_Rebased_MR'!J13</f>
        <v>0</v>
      </c>
      <c r="K13" s="118">
        <f>'1.5_RAW_Data_Rebased_MR'!K13</f>
        <v>4816553.4571062196</v>
      </c>
      <c r="M13" s="119">
        <f>'1.5_RAW_Data_Rebased_MR'!M13</f>
        <v>14112022.133655453</v>
      </c>
      <c r="N13" s="119">
        <f>'1.5_RAW_Data_Rebased_MR'!N13</f>
        <v>2229037.9784464356</v>
      </c>
      <c r="O13" s="119">
        <f>'1.5_RAW_Data_Rebased_MR'!O13</f>
        <v>0</v>
      </c>
      <c r="P13" s="119">
        <f>'1.5_RAW_Data_Rebased_MR'!P13</f>
        <v>0</v>
      </c>
      <c r="Q13" s="119">
        <f>'1.5_RAW_Data_Rebased_MR'!Q13</f>
        <v>0</v>
      </c>
      <c r="R13" s="118">
        <f>'1.5_RAW_Data_Rebased_MR'!R13</f>
        <v>11882984.155209018</v>
      </c>
      <c r="T13" s="119">
        <f>'1.5_RAW_Data_Rebased_MR'!T13</f>
        <v>14112022.133655453</v>
      </c>
      <c r="U13" s="119">
        <f>'1.5_RAW_Data_Rebased_MR'!U13</f>
        <v>2229037.9784464356</v>
      </c>
      <c r="V13" s="119">
        <f>'1.5_RAW_Data_Rebased_MR'!V13</f>
        <v>0</v>
      </c>
      <c r="W13" s="119">
        <f>'1.5_RAW_Data_Rebased_MR'!W13</f>
        <v>0</v>
      </c>
      <c r="X13" s="119">
        <f>'1.5_RAW_Data_Rebased_MR'!X13</f>
        <v>0</v>
      </c>
      <c r="Y13" s="118">
        <f>'1.5_RAW_Data_Rebased_MR'!Y13</f>
        <v>11882984.155209018</v>
      </c>
      <c r="AA13" s="93">
        <f>'1.5_RAW_Data_Rebased_MR'!AA13</f>
        <v>0</v>
      </c>
      <c r="AB13" s="93">
        <f>'1.5_RAW_Data_Rebased_MR'!AB13</f>
        <v>0</v>
      </c>
      <c r="AC13" s="93">
        <f>'1.5_RAW_Data_Rebased_MR'!AC13</f>
        <v>0</v>
      </c>
      <c r="AD13" s="93">
        <f>'1.5_RAW_Data_Rebased_MR'!AD13</f>
        <v>0</v>
      </c>
      <c r="AE13" s="93">
        <f>'1.5_RAW_Data_Rebased_MR'!AE13</f>
        <v>0</v>
      </c>
      <c r="AF13" s="92">
        <f>'1.5_RAW_Data_Rebased_MR'!AF13</f>
        <v>0</v>
      </c>
      <c r="AG13" s="94"/>
      <c r="AH13" s="93">
        <f>'1.5_RAW_Data_Rebased_MR'!AH13</f>
        <v>0</v>
      </c>
      <c r="AI13" s="93">
        <f>'1.5_RAW_Data_Rebased_MR'!AI13</f>
        <v>0</v>
      </c>
      <c r="AJ13" s="93">
        <f>'1.5_RAW_Data_Rebased_MR'!AJ13</f>
        <v>0</v>
      </c>
      <c r="AK13" s="93">
        <f>'1.5_RAW_Data_Rebased_MR'!AK13</f>
        <v>0</v>
      </c>
      <c r="AL13" s="93">
        <f>'1.5_RAW_Data_Rebased_MR'!AL13</f>
        <v>0</v>
      </c>
      <c r="AM13" s="92">
        <f>'1.5_RAW_Data_Rebased_MR'!AM13</f>
        <v>0</v>
      </c>
      <c r="AN13" s="94"/>
      <c r="AO13" s="93">
        <f>'1.5_RAW_Data_Rebased_MR'!AO13</f>
        <v>0</v>
      </c>
      <c r="AP13" s="93">
        <f>'1.5_RAW_Data_Rebased_MR'!AP13</f>
        <v>0</v>
      </c>
      <c r="AQ13" s="93">
        <f>'1.5_RAW_Data_Rebased_MR'!AQ13</f>
        <v>0</v>
      </c>
      <c r="AR13" s="93">
        <f>'1.5_RAW_Data_Rebased_MR'!AR13</f>
        <v>0</v>
      </c>
      <c r="AS13" s="93">
        <f>'1.5_RAW_Data_Rebased_MR'!AS13</f>
        <v>0</v>
      </c>
      <c r="AT13" s="92">
        <f>'1.5_RAW_Data_Rebased_MR'!AT13</f>
        <v>0</v>
      </c>
      <c r="AU13" s="94"/>
      <c r="AV13" s="93">
        <f>'1.5_RAW_Data_Rebased_MR'!AV13</f>
        <v>0</v>
      </c>
      <c r="AW13" s="93">
        <f>'1.5_RAW_Data_Rebased_MR'!AW13</f>
        <v>0</v>
      </c>
      <c r="AX13" s="93">
        <f>'1.5_RAW_Data_Rebased_MR'!AX13</f>
        <v>0</v>
      </c>
      <c r="AY13" s="93">
        <f>'1.5_RAW_Data_Rebased_MR'!AY13</f>
        <v>0</v>
      </c>
      <c r="AZ13" s="93">
        <f>'1.5_RAW_Data_Rebased_MR'!AZ13</f>
        <v>0</v>
      </c>
      <c r="BA13" s="92">
        <f>'1.5_RAW_Data_Rebased_MR'!BA13</f>
        <v>0</v>
      </c>
    </row>
    <row r="14" spans="1:202" x14ac:dyDescent="0.3">
      <c r="A14" s="341" t="str">
        <f>A10</f>
        <v>400KV Network</v>
      </c>
      <c r="B14" s="169">
        <v>2</v>
      </c>
      <c r="C14" s="168" t="s">
        <v>43</v>
      </c>
      <c r="D14" s="103" t="s">
        <v>55</v>
      </c>
      <c r="E14" s="102" t="str">
        <f t="shared" ref="E14:E45" si="0">E10</f>
        <v>Low</v>
      </c>
      <c r="F14" s="123">
        <f>'1.5_RAW_Data_Rebased_MR'!F14</f>
        <v>632376.3525183443</v>
      </c>
      <c r="G14" s="123">
        <f>'1.5_RAW_Data_Rebased_MR'!G14</f>
        <v>438861.91551624215</v>
      </c>
      <c r="H14" s="123">
        <f>'1.5_RAW_Data_Rebased_MR'!H14</f>
        <v>193514.43700210212</v>
      </c>
      <c r="I14" s="123">
        <f>'1.5_RAW_Data_Rebased_MR'!I14</f>
        <v>0</v>
      </c>
      <c r="J14" s="123">
        <f>'1.5_RAW_Data_Rebased_MR'!J14</f>
        <v>0</v>
      </c>
      <c r="K14" s="122">
        <f>'1.5_RAW_Data_Rebased_MR'!K14</f>
        <v>0</v>
      </c>
      <c r="M14" s="123">
        <f>'1.5_RAW_Data_Rebased_MR'!M14</f>
        <v>941446.86407535442</v>
      </c>
      <c r="N14" s="123">
        <f>'1.5_RAW_Data_Rebased_MR'!N14</f>
        <v>373695.74501155579</v>
      </c>
      <c r="O14" s="123">
        <f>'1.5_RAW_Data_Rebased_MR'!O14</f>
        <v>131580.61097802315</v>
      </c>
      <c r="P14" s="123">
        <f>'1.5_RAW_Data_Rebased_MR'!P14</f>
        <v>436170.50808577548</v>
      </c>
      <c r="Q14" s="123">
        <f>'1.5_RAW_Data_Rebased_MR'!Q14</f>
        <v>0</v>
      </c>
      <c r="R14" s="122">
        <f>'1.5_RAW_Data_Rebased_MR'!R14</f>
        <v>0</v>
      </c>
      <c r="T14" s="123">
        <f>'1.5_RAW_Data_Rebased_MR'!T14</f>
        <v>941446.86407535442</v>
      </c>
      <c r="U14" s="123">
        <f>'1.5_RAW_Data_Rebased_MR'!U14</f>
        <v>373695.74501155579</v>
      </c>
      <c r="V14" s="123">
        <f>'1.5_RAW_Data_Rebased_MR'!V14</f>
        <v>131580.61097802315</v>
      </c>
      <c r="W14" s="123">
        <f>'1.5_RAW_Data_Rebased_MR'!W14</f>
        <v>436170.50808577548</v>
      </c>
      <c r="X14" s="123">
        <f>'1.5_RAW_Data_Rebased_MR'!X14</f>
        <v>0</v>
      </c>
      <c r="Y14" s="122">
        <f>'1.5_RAW_Data_Rebased_MR'!Y14</f>
        <v>0</v>
      </c>
      <c r="AA14" s="101">
        <f>'1.5_RAW_Data_Rebased_MR'!AA14</f>
        <v>0</v>
      </c>
      <c r="AB14" s="101">
        <f>'1.5_RAW_Data_Rebased_MR'!AB14</f>
        <v>0</v>
      </c>
      <c r="AC14" s="101">
        <f>'1.5_RAW_Data_Rebased_MR'!AC14</f>
        <v>0</v>
      </c>
      <c r="AD14" s="101">
        <f>'1.5_RAW_Data_Rebased_MR'!AD14</f>
        <v>0</v>
      </c>
      <c r="AE14" s="101">
        <f>'1.5_RAW_Data_Rebased_MR'!AE14</f>
        <v>0</v>
      </c>
      <c r="AF14" s="100">
        <f>'1.5_RAW_Data_Rebased_MR'!AF14</f>
        <v>0</v>
      </c>
      <c r="AG14" s="94"/>
      <c r="AH14" s="101">
        <f>'1.5_RAW_Data_Rebased_MR'!AH14</f>
        <v>0</v>
      </c>
      <c r="AI14" s="101">
        <f>'1.5_RAW_Data_Rebased_MR'!AI14</f>
        <v>0</v>
      </c>
      <c r="AJ14" s="101">
        <f>'1.5_RAW_Data_Rebased_MR'!AJ14</f>
        <v>0</v>
      </c>
      <c r="AK14" s="101">
        <f>'1.5_RAW_Data_Rebased_MR'!AK14</f>
        <v>0</v>
      </c>
      <c r="AL14" s="101">
        <f>'1.5_RAW_Data_Rebased_MR'!AL14</f>
        <v>0</v>
      </c>
      <c r="AM14" s="100">
        <f>'1.5_RAW_Data_Rebased_MR'!AM14</f>
        <v>0</v>
      </c>
      <c r="AN14" s="94"/>
      <c r="AO14" s="101">
        <f>'1.5_RAW_Data_Rebased_MR'!AO14</f>
        <v>0</v>
      </c>
      <c r="AP14" s="101">
        <f>'1.5_RAW_Data_Rebased_MR'!AP14</f>
        <v>0</v>
      </c>
      <c r="AQ14" s="101">
        <f>'1.5_RAW_Data_Rebased_MR'!AQ14</f>
        <v>0</v>
      </c>
      <c r="AR14" s="101">
        <f>'1.5_RAW_Data_Rebased_MR'!AR14</f>
        <v>0</v>
      </c>
      <c r="AS14" s="101">
        <f>'1.5_RAW_Data_Rebased_MR'!AS14</f>
        <v>0</v>
      </c>
      <c r="AT14" s="100">
        <f>'1.5_RAW_Data_Rebased_MR'!AT14</f>
        <v>0</v>
      </c>
      <c r="AU14" s="94"/>
      <c r="AV14" s="101">
        <f>'1.5_RAW_Data_Rebased_MR'!AV14</f>
        <v>0</v>
      </c>
      <c r="AW14" s="101">
        <f>'1.5_RAW_Data_Rebased_MR'!AW14</f>
        <v>0</v>
      </c>
      <c r="AX14" s="101">
        <f>'1.5_RAW_Data_Rebased_MR'!AX14</f>
        <v>0</v>
      </c>
      <c r="AY14" s="101">
        <f>'1.5_RAW_Data_Rebased_MR'!AY14</f>
        <v>0</v>
      </c>
      <c r="AZ14" s="101">
        <f>'1.5_RAW_Data_Rebased_MR'!AZ14</f>
        <v>0</v>
      </c>
      <c r="BA14" s="100">
        <f>'1.5_RAW_Data_Rebased_MR'!BA14</f>
        <v>0</v>
      </c>
    </row>
    <row r="15" spans="1:202" x14ac:dyDescent="0.3">
      <c r="A15" s="342"/>
      <c r="B15" s="23"/>
      <c r="C15" s="133"/>
      <c r="D15" s="31"/>
      <c r="E15" s="99" t="str">
        <f t="shared" si="0"/>
        <v>Medium</v>
      </c>
      <c r="F15" s="121">
        <f>'1.5_RAW_Data_Rebased_MR'!F15</f>
        <v>1447481.7859843029</v>
      </c>
      <c r="G15" s="121">
        <f>'1.5_RAW_Data_Rebased_MR'!G15</f>
        <v>616618.75648506708</v>
      </c>
      <c r="H15" s="121">
        <f>'1.5_RAW_Data_Rebased_MR'!H15</f>
        <v>830863.0294992358</v>
      </c>
      <c r="I15" s="121">
        <f>'1.5_RAW_Data_Rebased_MR'!I15</f>
        <v>0</v>
      </c>
      <c r="J15" s="121">
        <f>'1.5_RAW_Data_Rebased_MR'!J15</f>
        <v>0</v>
      </c>
      <c r="K15" s="120">
        <f>'1.5_RAW_Data_Rebased_MR'!K15</f>
        <v>0</v>
      </c>
      <c r="M15" s="121">
        <f>'1.5_RAW_Data_Rebased_MR'!M15</f>
        <v>2173795.4944678815</v>
      </c>
      <c r="N15" s="121">
        <f>'1.5_RAW_Data_Rebased_MR'!N15</f>
        <v>616618.75647900219</v>
      </c>
      <c r="O15" s="121">
        <f>'1.5_RAW_Data_Rebased_MR'!O15</f>
        <v>0</v>
      </c>
      <c r="P15" s="121">
        <f>'1.5_RAW_Data_Rebased_MR'!P15</f>
        <v>1043431.7600418556</v>
      </c>
      <c r="Q15" s="121">
        <f>'1.5_RAW_Data_Rebased_MR'!Q15</f>
        <v>513744.97794702381</v>
      </c>
      <c r="R15" s="120">
        <f>'1.5_RAW_Data_Rebased_MR'!R15</f>
        <v>0</v>
      </c>
      <c r="T15" s="121">
        <f>'1.5_RAW_Data_Rebased_MR'!T15</f>
        <v>2173795.4944678815</v>
      </c>
      <c r="U15" s="121">
        <f>'1.5_RAW_Data_Rebased_MR'!U15</f>
        <v>616618.75647900219</v>
      </c>
      <c r="V15" s="121">
        <f>'1.5_RAW_Data_Rebased_MR'!V15</f>
        <v>0</v>
      </c>
      <c r="W15" s="121">
        <f>'1.5_RAW_Data_Rebased_MR'!W15</f>
        <v>1043431.7600418556</v>
      </c>
      <c r="X15" s="121">
        <f>'1.5_RAW_Data_Rebased_MR'!X15</f>
        <v>513744.97794702381</v>
      </c>
      <c r="Y15" s="120">
        <f>'1.5_RAW_Data_Rebased_MR'!Y15</f>
        <v>0</v>
      </c>
      <c r="AA15" s="98">
        <f>'1.5_RAW_Data_Rebased_MR'!AA15</f>
        <v>0</v>
      </c>
      <c r="AB15" s="98">
        <f>'1.5_RAW_Data_Rebased_MR'!AB15</f>
        <v>0</v>
      </c>
      <c r="AC15" s="98">
        <f>'1.5_RAW_Data_Rebased_MR'!AC15</f>
        <v>0</v>
      </c>
      <c r="AD15" s="98">
        <f>'1.5_RAW_Data_Rebased_MR'!AD15</f>
        <v>0</v>
      </c>
      <c r="AE15" s="98">
        <f>'1.5_RAW_Data_Rebased_MR'!AE15</f>
        <v>0</v>
      </c>
      <c r="AF15" s="97">
        <f>'1.5_RAW_Data_Rebased_MR'!AF15</f>
        <v>0</v>
      </c>
      <c r="AG15" s="94"/>
      <c r="AH15" s="98">
        <f>'1.5_RAW_Data_Rebased_MR'!AH15</f>
        <v>0</v>
      </c>
      <c r="AI15" s="98">
        <f>'1.5_RAW_Data_Rebased_MR'!AI15</f>
        <v>0</v>
      </c>
      <c r="AJ15" s="98">
        <f>'1.5_RAW_Data_Rebased_MR'!AJ15</f>
        <v>0</v>
      </c>
      <c r="AK15" s="98">
        <f>'1.5_RAW_Data_Rebased_MR'!AK15</f>
        <v>0</v>
      </c>
      <c r="AL15" s="98">
        <f>'1.5_RAW_Data_Rebased_MR'!AL15</f>
        <v>0</v>
      </c>
      <c r="AM15" s="97">
        <f>'1.5_RAW_Data_Rebased_MR'!AM15</f>
        <v>0</v>
      </c>
      <c r="AN15" s="94"/>
      <c r="AO15" s="98">
        <f>'1.5_RAW_Data_Rebased_MR'!AO15</f>
        <v>0</v>
      </c>
      <c r="AP15" s="98">
        <f>'1.5_RAW_Data_Rebased_MR'!AP15</f>
        <v>0</v>
      </c>
      <c r="AQ15" s="98">
        <f>'1.5_RAW_Data_Rebased_MR'!AQ15</f>
        <v>0</v>
      </c>
      <c r="AR15" s="98">
        <f>'1.5_RAW_Data_Rebased_MR'!AR15</f>
        <v>0</v>
      </c>
      <c r="AS15" s="98">
        <f>'1.5_RAW_Data_Rebased_MR'!AS15</f>
        <v>0</v>
      </c>
      <c r="AT15" s="97">
        <f>'1.5_RAW_Data_Rebased_MR'!AT15</f>
        <v>0</v>
      </c>
      <c r="AU15" s="94"/>
      <c r="AV15" s="98">
        <f>'1.5_RAW_Data_Rebased_MR'!AV15</f>
        <v>0</v>
      </c>
      <c r="AW15" s="98">
        <f>'1.5_RAW_Data_Rebased_MR'!AW15</f>
        <v>0</v>
      </c>
      <c r="AX15" s="98">
        <f>'1.5_RAW_Data_Rebased_MR'!AX15</f>
        <v>0</v>
      </c>
      <c r="AY15" s="98">
        <f>'1.5_RAW_Data_Rebased_MR'!AY15</f>
        <v>0</v>
      </c>
      <c r="AZ15" s="98">
        <f>'1.5_RAW_Data_Rebased_MR'!AZ15</f>
        <v>0</v>
      </c>
      <c r="BA15" s="97">
        <f>'1.5_RAW_Data_Rebased_MR'!BA15</f>
        <v>0</v>
      </c>
    </row>
    <row r="16" spans="1:202" x14ac:dyDescent="0.3">
      <c r="A16" s="342"/>
      <c r="B16" s="23"/>
      <c r="C16" s="133"/>
      <c r="D16" s="31"/>
      <c r="E16" s="99" t="str">
        <f t="shared" si="0"/>
        <v>High</v>
      </c>
      <c r="F16" s="121">
        <f>'1.5_RAW_Data_Rebased_MR'!F16</f>
        <v>2256570.067857096</v>
      </c>
      <c r="G16" s="121">
        <f>'1.5_RAW_Data_Rebased_MR'!G16</f>
        <v>562681.21357179247</v>
      </c>
      <c r="H16" s="121">
        <f>'1.5_RAW_Data_Rebased_MR'!H16</f>
        <v>1693888.8542853035</v>
      </c>
      <c r="I16" s="121">
        <f>'1.5_RAW_Data_Rebased_MR'!I16</f>
        <v>0</v>
      </c>
      <c r="J16" s="121">
        <f>'1.5_RAW_Data_Rebased_MR'!J16</f>
        <v>0</v>
      </c>
      <c r="K16" s="120">
        <f>'1.5_RAW_Data_Rebased_MR'!K16</f>
        <v>0</v>
      </c>
      <c r="M16" s="121">
        <f>'1.5_RAW_Data_Rebased_MR'!M16</f>
        <v>4607502.3215638772</v>
      </c>
      <c r="N16" s="121">
        <f>'1.5_RAW_Data_Rebased_MR'!N16</f>
        <v>249170.64119281396</v>
      </c>
      <c r="O16" s="121">
        <f>'1.5_RAW_Data_Rebased_MR'!O16</f>
        <v>357050.03940417251</v>
      </c>
      <c r="P16" s="121">
        <f>'1.5_RAW_Data_Rebased_MR'!P16</f>
        <v>296025.30963741592</v>
      </c>
      <c r="Q16" s="121">
        <f>'1.5_RAW_Data_Rebased_MR'!Q16</f>
        <v>3705256.3313294747</v>
      </c>
      <c r="R16" s="120">
        <f>'1.5_RAW_Data_Rebased_MR'!R16</f>
        <v>0</v>
      </c>
      <c r="T16" s="121">
        <f>'1.5_RAW_Data_Rebased_MR'!T16</f>
        <v>4607502.3215638772</v>
      </c>
      <c r="U16" s="121">
        <f>'1.5_RAW_Data_Rebased_MR'!U16</f>
        <v>249170.64119281396</v>
      </c>
      <c r="V16" s="121">
        <f>'1.5_RAW_Data_Rebased_MR'!V16</f>
        <v>357050.03940417251</v>
      </c>
      <c r="W16" s="121">
        <f>'1.5_RAW_Data_Rebased_MR'!W16</f>
        <v>296025.30963741592</v>
      </c>
      <c r="X16" s="121">
        <f>'1.5_RAW_Data_Rebased_MR'!X16</f>
        <v>3705256.3313294747</v>
      </c>
      <c r="Y16" s="120">
        <f>'1.5_RAW_Data_Rebased_MR'!Y16</f>
        <v>0</v>
      </c>
      <c r="AA16" s="98">
        <f>'1.5_RAW_Data_Rebased_MR'!AA16</f>
        <v>0</v>
      </c>
      <c r="AB16" s="98">
        <f>'1.5_RAW_Data_Rebased_MR'!AB16</f>
        <v>0</v>
      </c>
      <c r="AC16" s="98">
        <f>'1.5_RAW_Data_Rebased_MR'!AC16</f>
        <v>0</v>
      </c>
      <c r="AD16" s="98">
        <f>'1.5_RAW_Data_Rebased_MR'!AD16</f>
        <v>0</v>
      </c>
      <c r="AE16" s="98">
        <f>'1.5_RAW_Data_Rebased_MR'!AE16</f>
        <v>0</v>
      </c>
      <c r="AF16" s="97">
        <f>'1.5_RAW_Data_Rebased_MR'!AF16</f>
        <v>0</v>
      </c>
      <c r="AG16" s="94"/>
      <c r="AH16" s="98">
        <f>'1.5_RAW_Data_Rebased_MR'!AH16</f>
        <v>0</v>
      </c>
      <c r="AI16" s="98">
        <f>'1.5_RAW_Data_Rebased_MR'!AI16</f>
        <v>0</v>
      </c>
      <c r="AJ16" s="98">
        <f>'1.5_RAW_Data_Rebased_MR'!AJ16</f>
        <v>0</v>
      </c>
      <c r="AK16" s="98">
        <f>'1.5_RAW_Data_Rebased_MR'!AK16</f>
        <v>0</v>
      </c>
      <c r="AL16" s="98">
        <f>'1.5_RAW_Data_Rebased_MR'!AL16</f>
        <v>0</v>
      </c>
      <c r="AM16" s="97">
        <f>'1.5_RAW_Data_Rebased_MR'!AM16</f>
        <v>0</v>
      </c>
      <c r="AN16" s="94"/>
      <c r="AO16" s="98">
        <f>'1.5_RAW_Data_Rebased_MR'!AO16</f>
        <v>0</v>
      </c>
      <c r="AP16" s="98">
        <f>'1.5_RAW_Data_Rebased_MR'!AP16</f>
        <v>0</v>
      </c>
      <c r="AQ16" s="98">
        <f>'1.5_RAW_Data_Rebased_MR'!AQ16</f>
        <v>0</v>
      </c>
      <c r="AR16" s="98">
        <f>'1.5_RAW_Data_Rebased_MR'!AR16</f>
        <v>0</v>
      </c>
      <c r="AS16" s="98">
        <f>'1.5_RAW_Data_Rebased_MR'!AS16</f>
        <v>0</v>
      </c>
      <c r="AT16" s="97">
        <f>'1.5_RAW_Data_Rebased_MR'!AT16</f>
        <v>0</v>
      </c>
      <c r="AU16" s="94"/>
      <c r="AV16" s="98">
        <f>'1.5_RAW_Data_Rebased_MR'!AV16</f>
        <v>0</v>
      </c>
      <c r="AW16" s="98">
        <f>'1.5_RAW_Data_Rebased_MR'!AW16</f>
        <v>0</v>
      </c>
      <c r="AX16" s="98">
        <f>'1.5_RAW_Data_Rebased_MR'!AX16</f>
        <v>0</v>
      </c>
      <c r="AY16" s="98">
        <f>'1.5_RAW_Data_Rebased_MR'!AY16</f>
        <v>0</v>
      </c>
      <c r="AZ16" s="98">
        <f>'1.5_RAW_Data_Rebased_MR'!AZ16</f>
        <v>0</v>
      </c>
      <c r="BA16" s="97">
        <f>'1.5_RAW_Data_Rebased_MR'!BA16</f>
        <v>0</v>
      </c>
    </row>
    <row r="17" spans="1:53" ht="12.75" thickBot="1" x14ac:dyDescent="0.35">
      <c r="A17" s="342"/>
      <c r="B17" s="171"/>
      <c r="C17" s="170"/>
      <c r="D17" s="96"/>
      <c r="E17" s="95" t="str">
        <f t="shared" si="0"/>
        <v>Very high</v>
      </c>
      <c r="F17" s="119">
        <f>'1.5_RAW_Data_Rebased_MR'!F17</f>
        <v>648092.02699842118</v>
      </c>
      <c r="G17" s="119">
        <f>'1.5_RAW_Data_Rebased_MR'!G17</f>
        <v>272939.57427008467</v>
      </c>
      <c r="H17" s="119">
        <f>'1.5_RAW_Data_Rebased_MR'!H17</f>
        <v>375152.45272833644</v>
      </c>
      <c r="I17" s="119">
        <f>'1.5_RAW_Data_Rebased_MR'!I17</f>
        <v>0</v>
      </c>
      <c r="J17" s="119">
        <f>'1.5_RAW_Data_Rebased_MR'!J17</f>
        <v>0</v>
      </c>
      <c r="K17" s="118">
        <f>'1.5_RAW_Data_Rebased_MR'!K17</f>
        <v>0</v>
      </c>
      <c r="M17" s="119">
        <f>'1.5_RAW_Data_Rebased_MR'!M17</f>
        <v>953447.36284212163</v>
      </c>
      <c r="N17" s="119">
        <f>'1.5_RAW_Data_Rebased_MR'!N17</f>
        <v>272939.57426740811</v>
      </c>
      <c r="O17" s="119">
        <f>'1.5_RAW_Data_Rebased_MR'!O17</f>
        <v>0</v>
      </c>
      <c r="P17" s="119">
        <f>'1.5_RAW_Data_Rebased_MR'!P17</f>
        <v>680507.78857471352</v>
      </c>
      <c r="Q17" s="119">
        <f>'1.5_RAW_Data_Rebased_MR'!Q17</f>
        <v>0</v>
      </c>
      <c r="R17" s="118">
        <f>'1.5_RAW_Data_Rebased_MR'!R17</f>
        <v>0</v>
      </c>
      <c r="T17" s="119">
        <f>'1.5_RAW_Data_Rebased_MR'!T17</f>
        <v>953447.36284212163</v>
      </c>
      <c r="U17" s="119">
        <f>'1.5_RAW_Data_Rebased_MR'!U17</f>
        <v>272939.57426740811</v>
      </c>
      <c r="V17" s="119">
        <f>'1.5_RAW_Data_Rebased_MR'!V17</f>
        <v>0</v>
      </c>
      <c r="W17" s="119">
        <f>'1.5_RAW_Data_Rebased_MR'!W17</f>
        <v>680507.78857471352</v>
      </c>
      <c r="X17" s="119">
        <f>'1.5_RAW_Data_Rebased_MR'!X17</f>
        <v>0</v>
      </c>
      <c r="Y17" s="118">
        <f>'1.5_RAW_Data_Rebased_MR'!Y17</f>
        <v>0</v>
      </c>
      <c r="AA17" s="93">
        <f>'1.5_RAW_Data_Rebased_MR'!AA17</f>
        <v>0</v>
      </c>
      <c r="AB17" s="93">
        <f>'1.5_RAW_Data_Rebased_MR'!AB17</f>
        <v>0</v>
      </c>
      <c r="AC17" s="93">
        <f>'1.5_RAW_Data_Rebased_MR'!AC17</f>
        <v>0</v>
      </c>
      <c r="AD17" s="93">
        <f>'1.5_RAW_Data_Rebased_MR'!AD17</f>
        <v>0</v>
      </c>
      <c r="AE17" s="93">
        <f>'1.5_RAW_Data_Rebased_MR'!AE17</f>
        <v>0</v>
      </c>
      <c r="AF17" s="92">
        <f>'1.5_RAW_Data_Rebased_MR'!AF17</f>
        <v>0</v>
      </c>
      <c r="AG17" s="94"/>
      <c r="AH17" s="93">
        <f>'1.5_RAW_Data_Rebased_MR'!AH17</f>
        <v>0</v>
      </c>
      <c r="AI17" s="93">
        <f>'1.5_RAW_Data_Rebased_MR'!AI17</f>
        <v>0</v>
      </c>
      <c r="AJ17" s="93">
        <f>'1.5_RAW_Data_Rebased_MR'!AJ17</f>
        <v>0</v>
      </c>
      <c r="AK17" s="93">
        <f>'1.5_RAW_Data_Rebased_MR'!AK17</f>
        <v>0</v>
      </c>
      <c r="AL17" s="93">
        <f>'1.5_RAW_Data_Rebased_MR'!AL17</f>
        <v>0</v>
      </c>
      <c r="AM17" s="92">
        <f>'1.5_RAW_Data_Rebased_MR'!AM17</f>
        <v>0</v>
      </c>
      <c r="AN17" s="94"/>
      <c r="AO17" s="93">
        <f>'1.5_RAW_Data_Rebased_MR'!AO17</f>
        <v>0</v>
      </c>
      <c r="AP17" s="93">
        <f>'1.5_RAW_Data_Rebased_MR'!AP17</f>
        <v>0</v>
      </c>
      <c r="AQ17" s="93">
        <f>'1.5_RAW_Data_Rebased_MR'!AQ17</f>
        <v>0</v>
      </c>
      <c r="AR17" s="93">
        <f>'1.5_RAW_Data_Rebased_MR'!AR17</f>
        <v>0</v>
      </c>
      <c r="AS17" s="93">
        <f>'1.5_RAW_Data_Rebased_MR'!AS17</f>
        <v>0</v>
      </c>
      <c r="AT17" s="92">
        <f>'1.5_RAW_Data_Rebased_MR'!AT17</f>
        <v>0</v>
      </c>
      <c r="AU17" s="94"/>
      <c r="AV17" s="93">
        <f>'1.5_RAW_Data_Rebased_MR'!AV17</f>
        <v>0</v>
      </c>
      <c r="AW17" s="93">
        <f>'1.5_RAW_Data_Rebased_MR'!AW17</f>
        <v>0</v>
      </c>
      <c r="AX17" s="93">
        <f>'1.5_RAW_Data_Rebased_MR'!AX17</f>
        <v>0</v>
      </c>
      <c r="AY17" s="93">
        <f>'1.5_RAW_Data_Rebased_MR'!AY17</f>
        <v>0</v>
      </c>
      <c r="AZ17" s="93">
        <f>'1.5_RAW_Data_Rebased_MR'!AZ17</f>
        <v>0</v>
      </c>
      <c r="BA17" s="92">
        <f>'1.5_RAW_Data_Rebased_MR'!BA17</f>
        <v>0</v>
      </c>
    </row>
    <row r="18" spans="1:53" x14ac:dyDescent="0.3">
      <c r="A18" s="341" t="str">
        <f>A14</f>
        <v>400KV Network</v>
      </c>
      <c r="B18" s="169">
        <v>3</v>
      </c>
      <c r="C18" s="168" t="s">
        <v>44</v>
      </c>
      <c r="D18" s="103" t="s">
        <v>55</v>
      </c>
      <c r="E18" s="102" t="str">
        <f t="shared" si="0"/>
        <v>Low</v>
      </c>
      <c r="F18" s="123">
        <f>'1.5_RAW_Data_Rebased_MR'!F18</f>
        <v>147424.31309869964</v>
      </c>
      <c r="G18" s="123">
        <f>'1.5_RAW_Data_Rebased_MR'!G18</f>
        <v>0</v>
      </c>
      <c r="H18" s="123">
        <f>'1.5_RAW_Data_Rebased_MR'!H18</f>
        <v>0</v>
      </c>
      <c r="I18" s="123">
        <f>'1.5_RAW_Data_Rebased_MR'!I18</f>
        <v>64720.920955659771</v>
      </c>
      <c r="J18" s="123">
        <f>'1.5_RAW_Data_Rebased_MR'!J18</f>
        <v>82703.392143039877</v>
      </c>
      <c r="K18" s="122">
        <f>'1.5_RAW_Data_Rebased_MR'!K18</f>
        <v>0</v>
      </c>
      <c r="M18" s="123">
        <f>'1.5_RAW_Data_Rebased_MR'!M18</f>
        <v>452635.34449013637</v>
      </c>
      <c r="N18" s="123">
        <f>'1.5_RAW_Data_Rebased_MR'!N18</f>
        <v>0</v>
      </c>
      <c r="O18" s="123">
        <f>'1.5_RAW_Data_Rebased_MR'!O18</f>
        <v>0</v>
      </c>
      <c r="P18" s="123">
        <f>'1.5_RAW_Data_Rebased_MR'!P18</f>
        <v>0</v>
      </c>
      <c r="Q18" s="123">
        <f>'1.5_RAW_Data_Rebased_MR'!Q18</f>
        <v>0</v>
      </c>
      <c r="R18" s="122">
        <f>'1.5_RAW_Data_Rebased_MR'!R18</f>
        <v>452635.34449013637</v>
      </c>
      <c r="T18" s="123">
        <f>'1.5_RAW_Data_Rebased_MR'!T18</f>
        <v>452635.34449013637</v>
      </c>
      <c r="U18" s="123">
        <f>'1.5_RAW_Data_Rebased_MR'!U18</f>
        <v>0</v>
      </c>
      <c r="V18" s="123">
        <f>'1.5_RAW_Data_Rebased_MR'!V18</f>
        <v>0</v>
      </c>
      <c r="W18" s="123">
        <f>'1.5_RAW_Data_Rebased_MR'!W18</f>
        <v>0</v>
      </c>
      <c r="X18" s="123">
        <f>'1.5_RAW_Data_Rebased_MR'!X18</f>
        <v>0</v>
      </c>
      <c r="Y18" s="122">
        <f>'1.5_RAW_Data_Rebased_MR'!Y18</f>
        <v>452635.34449013637</v>
      </c>
      <c r="AA18" s="101">
        <f>'1.5_RAW_Data_Rebased_MR'!AA18</f>
        <v>0</v>
      </c>
      <c r="AB18" s="101">
        <f>'1.5_RAW_Data_Rebased_MR'!AB18</f>
        <v>0</v>
      </c>
      <c r="AC18" s="101">
        <f>'1.5_RAW_Data_Rebased_MR'!AC18</f>
        <v>0</v>
      </c>
      <c r="AD18" s="101">
        <f>'1.5_RAW_Data_Rebased_MR'!AD18</f>
        <v>0</v>
      </c>
      <c r="AE18" s="101">
        <f>'1.5_RAW_Data_Rebased_MR'!AE18</f>
        <v>0</v>
      </c>
      <c r="AF18" s="100">
        <f>'1.5_RAW_Data_Rebased_MR'!AF18</f>
        <v>0</v>
      </c>
      <c r="AG18" s="94"/>
      <c r="AH18" s="101">
        <f>'1.5_RAW_Data_Rebased_MR'!AH18</f>
        <v>0</v>
      </c>
      <c r="AI18" s="101">
        <f>'1.5_RAW_Data_Rebased_MR'!AI18</f>
        <v>0</v>
      </c>
      <c r="AJ18" s="101">
        <f>'1.5_RAW_Data_Rebased_MR'!AJ18</f>
        <v>0</v>
      </c>
      <c r="AK18" s="101">
        <f>'1.5_RAW_Data_Rebased_MR'!AK18</f>
        <v>0</v>
      </c>
      <c r="AL18" s="101">
        <f>'1.5_RAW_Data_Rebased_MR'!AL18</f>
        <v>0</v>
      </c>
      <c r="AM18" s="100">
        <f>'1.5_RAW_Data_Rebased_MR'!AM18</f>
        <v>0</v>
      </c>
      <c r="AN18" s="94"/>
      <c r="AO18" s="101">
        <f>'1.5_RAW_Data_Rebased_MR'!AO18</f>
        <v>0</v>
      </c>
      <c r="AP18" s="101">
        <f>'1.5_RAW_Data_Rebased_MR'!AP18</f>
        <v>0</v>
      </c>
      <c r="AQ18" s="101">
        <f>'1.5_RAW_Data_Rebased_MR'!AQ18</f>
        <v>0</v>
      </c>
      <c r="AR18" s="101">
        <f>'1.5_RAW_Data_Rebased_MR'!AR18</f>
        <v>0</v>
      </c>
      <c r="AS18" s="101">
        <f>'1.5_RAW_Data_Rebased_MR'!AS18</f>
        <v>0</v>
      </c>
      <c r="AT18" s="100">
        <f>'1.5_RAW_Data_Rebased_MR'!AT18</f>
        <v>0</v>
      </c>
      <c r="AU18" s="94"/>
      <c r="AV18" s="101">
        <f>'1.5_RAW_Data_Rebased_MR'!AV18</f>
        <v>0</v>
      </c>
      <c r="AW18" s="101">
        <f>'1.5_RAW_Data_Rebased_MR'!AW18</f>
        <v>0</v>
      </c>
      <c r="AX18" s="101">
        <f>'1.5_RAW_Data_Rebased_MR'!AX18</f>
        <v>0</v>
      </c>
      <c r="AY18" s="101">
        <f>'1.5_RAW_Data_Rebased_MR'!AY18</f>
        <v>0</v>
      </c>
      <c r="AZ18" s="101">
        <f>'1.5_RAW_Data_Rebased_MR'!AZ18</f>
        <v>0</v>
      </c>
      <c r="BA18" s="100">
        <f>'1.5_RAW_Data_Rebased_MR'!BA18</f>
        <v>0</v>
      </c>
    </row>
    <row r="19" spans="1:53" x14ac:dyDescent="0.3">
      <c r="A19" s="342"/>
      <c r="B19" s="23"/>
      <c r="C19" s="133"/>
      <c r="D19" s="31"/>
      <c r="E19" s="99" t="str">
        <f t="shared" si="0"/>
        <v>Medium</v>
      </c>
      <c r="F19" s="121">
        <f>'1.5_RAW_Data_Rebased_MR'!F19</f>
        <v>0</v>
      </c>
      <c r="G19" s="121">
        <f>'1.5_RAW_Data_Rebased_MR'!G19</f>
        <v>0</v>
      </c>
      <c r="H19" s="121">
        <f>'1.5_RAW_Data_Rebased_MR'!H19</f>
        <v>0</v>
      </c>
      <c r="I19" s="121">
        <f>'1.5_RAW_Data_Rebased_MR'!I19</f>
        <v>0</v>
      </c>
      <c r="J19" s="121">
        <f>'1.5_RAW_Data_Rebased_MR'!J19</f>
        <v>0</v>
      </c>
      <c r="K19" s="120">
        <f>'1.5_RAW_Data_Rebased_MR'!K19</f>
        <v>0</v>
      </c>
      <c r="M19" s="121">
        <f>'1.5_RAW_Data_Rebased_MR'!M19</f>
        <v>0</v>
      </c>
      <c r="N19" s="121">
        <f>'1.5_RAW_Data_Rebased_MR'!N19</f>
        <v>0</v>
      </c>
      <c r="O19" s="121">
        <f>'1.5_RAW_Data_Rebased_MR'!O19</f>
        <v>0</v>
      </c>
      <c r="P19" s="121">
        <f>'1.5_RAW_Data_Rebased_MR'!P19</f>
        <v>0</v>
      </c>
      <c r="Q19" s="121">
        <f>'1.5_RAW_Data_Rebased_MR'!Q19</f>
        <v>0</v>
      </c>
      <c r="R19" s="120">
        <f>'1.5_RAW_Data_Rebased_MR'!R19</f>
        <v>0</v>
      </c>
      <c r="T19" s="121">
        <f>'1.5_RAW_Data_Rebased_MR'!T19</f>
        <v>0</v>
      </c>
      <c r="U19" s="121">
        <f>'1.5_RAW_Data_Rebased_MR'!U19</f>
        <v>0</v>
      </c>
      <c r="V19" s="121">
        <f>'1.5_RAW_Data_Rebased_MR'!V19</f>
        <v>0</v>
      </c>
      <c r="W19" s="121">
        <f>'1.5_RAW_Data_Rebased_MR'!W19</f>
        <v>0</v>
      </c>
      <c r="X19" s="121">
        <f>'1.5_RAW_Data_Rebased_MR'!X19</f>
        <v>0</v>
      </c>
      <c r="Y19" s="120">
        <f>'1.5_RAW_Data_Rebased_MR'!Y19</f>
        <v>0</v>
      </c>
      <c r="AA19" s="98">
        <f>'1.5_RAW_Data_Rebased_MR'!AA19</f>
        <v>0</v>
      </c>
      <c r="AB19" s="98">
        <f>'1.5_RAW_Data_Rebased_MR'!AB19</f>
        <v>0</v>
      </c>
      <c r="AC19" s="98">
        <f>'1.5_RAW_Data_Rebased_MR'!AC19</f>
        <v>0</v>
      </c>
      <c r="AD19" s="98">
        <f>'1.5_RAW_Data_Rebased_MR'!AD19</f>
        <v>0</v>
      </c>
      <c r="AE19" s="98">
        <f>'1.5_RAW_Data_Rebased_MR'!AE19</f>
        <v>0</v>
      </c>
      <c r="AF19" s="97">
        <f>'1.5_RAW_Data_Rebased_MR'!AF19</f>
        <v>0</v>
      </c>
      <c r="AG19" s="94"/>
      <c r="AH19" s="98">
        <f>'1.5_RAW_Data_Rebased_MR'!AH19</f>
        <v>0</v>
      </c>
      <c r="AI19" s="98">
        <f>'1.5_RAW_Data_Rebased_MR'!AI19</f>
        <v>0</v>
      </c>
      <c r="AJ19" s="98">
        <f>'1.5_RAW_Data_Rebased_MR'!AJ19</f>
        <v>0</v>
      </c>
      <c r="AK19" s="98">
        <f>'1.5_RAW_Data_Rebased_MR'!AK19</f>
        <v>0</v>
      </c>
      <c r="AL19" s="98">
        <f>'1.5_RAW_Data_Rebased_MR'!AL19</f>
        <v>0</v>
      </c>
      <c r="AM19" s="97">
        <f>'1.5_RAW_Data_Rebased_MR'!AM19</f>
        <v>0</v>
      </c>
      <c r="AN19" s="94"/>
      <c r="AO19" s="98">
        <f>'1.5_RAW_Data_Rebased_MR'!AO19</f>
        <v>0</v>
      </c>
      <c r="AP19" s="98">
        <f>'1.5_RAW_Data_Rebased_MR'!AP19</f>
        <v>0</v>
      </c>
      <c r="AQ19" s="98">
        <f>'1.5_RAW_Data_Rebased_MR'!AQ19</f>
        <v>0</v>
      </c>
      <c r="AR19" s="98">
        <f>'1.5_RAW_Data_Rebased_MR'!AR19</f>
        <v>0</v>
      </c>
      <c r="AS19" s="98">
        <f>'1.5_RAW_Data_Rebased_MR'!AS19</f>
        <v>0</v>
      </c>
      <c r="AT19" s="97">
        <f>'1.5_RAW_Data_Rebased_MR'!AT19</f>
        <v>0</v>
      </c>
      <c r="AU19" s="94"/>
      <c r="AV19" s="98">
        <f>'1.5_RAW_Data_Rebased_MR'!AV19</f>
        <v>0</v>
      </c>
      <c r="AW19" s="98">
        <f>'1.5_RAW_Data_Rebased_MR'!AW19</f>
        <v>0</v>
      </c>
      <c r="AX19" s="98">
        <f>'1.5_RAW_Data_Rebased_MR'!AX19</f>
        <v>0</v>
      </c>
      <c r="AY19" s="98">
        <f>'1.5_RAW_Data_Rebased_MR'!AY19</f>
        <v>0</v>
      </c>
      <c r="AZ19" s="98">
        <f>'1.5_RAW_Data_Rebased_MR'!AZ19</f>
        <v>0</v>
      </c>
      <c r="BA19" s="97">
        <f>'1.5_RAW_Data_Rebased_MR'!BA19</f>
        <v>0</v>
      </c>
    </row>
    <row r="20" spans="1:53" x14ac:dyDescent="0.3">
      <c r="A20" s="342"/>
      <c r="B20" s="23"/>
      <c r="C20" s="133"/>
      <c r="D20" s="31"/>
      <c r="E20" s="99" t="str">
        <f t="shared" si="0"/>
        <v>High</v>
      </c>
      <c r="F20" s="121">
        <f>'1.5_RAW_Data_Rebased_MR'!F20</f>
        <v>259446.50401875994</v>
      </c>
      <c r="G20" s="121">
        <f>'1.5_RAW_Data_Rebased_MR'!G20</f>
        <v>259446.50401875994</v>
      </c>
      <c r="H20" s="121">
        <f>'1.5_RAW_Data_Rebased_MR'!H20</f>
        <v>0</v>
      </c>
      <c r="I20" s="121">
        <f>'1.5_RAW_Data_Rebased_MR'!I20</f>
        <v>0</v>
      </c>
      <c r="J20" s="121">
        <f>'1.5_RAW_Data_Rebased_MR'!J20</f>
        <v>0</v>
      </c>
      <c r="K20" s="120">
        <f>'1.5_RAW_Data_Rebased_MR'!K20</f>
        <v>0</v>
      </c>
      <c r="M20" s="121">
        <f>'1.5_RAW_Data_Rebased_MR'!M20</f>
        <v>259446.50401954754</v>
      </c>
      <c r="N20" s="121">
        <f>'1.5_RAW_Data_Rebased_MR'!N20</f>
        <v>259446.50401954754</v>
      </c>
      <c r="O20" s="121">
        <f>'1.5_RAW_Data_Rebased_MR'!O20</f>
        <v>0</v>
      </c>
      <c r="P20" s="121">
        <f>'1.5_RAW_Data_Rebased_MR'!P20</f>
        <v>0</v>
      </c>
      <c r="Q20" s="121">
        <f>'1.5_RAW_Data_Rebased_MR'!Q20</f>
        <v>0</v>
      </c>
      <c r="R20" s="120">
        <f>'1.5_RAW_Data_Rebased_MR'!R20</f>
        <v>0</v>
      </c>
      <c r="T20" s="121">
        <f>'1.5_RAW_Data_Rebased_MR'!T20</f>
        <v>259446.50401954754</v>
      </c>
      <c r="U20" s="121">
        <f>'1.5_RAW_Data_Rebased_MR'!U20</f>
        <v>259446.50401954754</v>
      </c>
      <c r="V20" s="121">
        <f>'1.5_RAW_Data_Rebased_MR'!V20</f>
        <v>0</v>
      </c>
      <c r="W20" s="121">
        <f>'1.5_RAW_Data_Rebased_MR'!W20</f>
        <v>0</v>
      </c>
      <c r="X20" s="121">
        <f>'1.5_RAW_Data_Rebased_MR'!X20</f>
        <v>0</v>
      </c>
      <c r="Y20" s="120">
        <f>'1.5_RAW_Data_Rebased_MR'!Y20</f>
        <v>0</v>
      </c>
      <c r="AA20" s="98">
        <f>'1.5_RAW_Data_Rebased_MR'!AA20</f>
        <v>0</v>
      </c>
      <c r="AB20" s="98">
        <f>'1.5_RAW_Data_Rebased_MR'!AB20</f>
        <v>0</v>
      </c>
      <c r="AC20" s="98">
        <f>'1.5_RAW_Data_Rebased_MR'!AC20</f>
        <v>0</v>
      </c>
      <c r="AD20" s="98">
        <f>'1.5_RAW_Data_Rebased_MR'!AD20</f>
        <v>0</v>
      </c>
      <c r="AE20" s="98">
        <f>'1.5_RAW_Data_Rebased_MR'!AE20</f>
        <v>0</v>
      </c>
      <c r="AF20" s="97">
        <f>'1.5_RAW_Data_Rebased_MR'!AF20</f>
        <v>0</v>
      </c>
      <c r="AG20" s="94"/>
      <c r="AH20" s="98">
        <f>'1.5_RAW_Data_Rebased_MR'!AH20</f>
        <v>0</v>
      </c>
      <c r="AI20" s="98">
        <f>'1.5_RAW_Data_Rebased_MR'!AI20</f>
        <v>0</v>
      </c>
      <c r="AJ20" s="98">
        <f>'1.5_RAW_Data_Rebased_MR'!AJ20</f>
        <v>0</v>
      </c>
      <c r="AK20" s="98">
        <f>'1.5_RAW_Data_Rebased_MR'!AK20</f>
        <v>0</v>
      </c>
      <c r="AL20" s="98">
        <f>'1.5_RAW_Data_Rebased_MR'!AL20</f>
        <v>0</v>
      </c>
      <c r="AM20" s="97">
        <f>'1.5_RAW_Data_Rebased_MR'!AM20</f>
        <v>0</v>
      </c>
      <c r="AN20" s="94"/>
      <c r="AO20" s="98">
        <f>'1.5_RAW_Data_Rebased_MR'!AO20</f>
        <v>0</v>
      </c>
      <c r="AP20" s="98">
        <f>'1.5_RAW_Data_Rebased_MR'!AP20</f>
        <v>0</v>
      </c>
      <c r="AQ20" s="98">
        <f>'1.5_RAW_Data_Rebased_MR'!AQ20</f>
        <v>0</v>
      </c>
      <c r="AR20" s="98">
        <f>'1.5_RAW_Data_Rebased_MR'!AR20</f>
        <v>0</v>
      </c>
      <c r="AS20" s="98">
        <f>'1.5_RAW_Data_Rebased_MR'!AS20</f>
        <v>0</v>
      </c>
      <c r="AT20" s="97">
        <f>'1.5_RAW_Data_Rebased_MR'!AT20</f>
        <v>0</v>
      </c>
      <c r="AU20" s="94"/>
      <c r="AV20" s="98">
        <f>'1.5_RAW_Data_Rebased_MR'!AV20</f>
        <v>0</v>
      </c>
      <c r="AW20" s="98">
        <f>'1.5_RAW_Data_Rebased_MR'!AW20</f>
        <v>0</v>
      </c>
      <c r="AX20" s="98">
        <f>'1.5_RAW_Data_Rebased_MR'!AX20</f>
        <v>0</v>
      </c>
      <c r="AY20" s="98">
        <f>'1.5_RAW_Data_Rebased_MR'!AY20</f>
        <v>0</v>
      </c>
      <c r="AZ20" s="98">
        <f>'1.5_RAW_Data_Rebased_MR'!AZ20</f>
        <v>0</v>
      </c>
      <c r="BA20" s="97">
        <f>'1.5_RAW_Data_Rebased_MR'!BA20</f>
        <v>0</v>
      </c>
    </row>
    <row r="21" spans="1:53" ht="12.75" thickBot="1" x14ac:dyDescent="0.35">
      <c r="A21" s="342"/>
      <c r="B21" s="171"/>
      <c r="C21" s="170"/>
      <c r="D21" s="96"/>
      <c r="E21" s="95" t="str">
        <f t="shared" si="0"/>
        <v>Very high</v>
      </c>
      <c r="F21" s="119">
        <f>'1.5_RAW_Data_Rebased_MR'!F21</f>
        <v>0</v>
      </c>
      <c r="G21" s="119">
        <f>'1.5_RAW_Data_Rebased_MR'!G21</f>
        <v>0</v>
      </c>
      <c r="H21" s="119">
        <f>'1.5_RAW_Data_Rebased_MR'!H21</f>
        <v>0</v>
      </c>
      <c r="I21" s="119">
        <f>'1.5_RAW_Data_Rebased_MR'!I21</f>
        <v>0</v>
      </c>
      <c r="J21" s="119">
        <f>'1.5_RAW_Data_Rebased_MR'!J21</f>
        <v>0</v>
      </c>
      <c r="K21" s="118">
        <f>'1.5_RAW_Data_Rebased_MR'!K21</f>
        <v>0</v>
      </c>
      <c r="M21" s="119">
        <f>'1.5_RAW_Data_Rebased_MR'!M21</f>
        <v>0</v>
      </c>
      <c r="N21" s="119">
        <f>'1.5_RAW_Data_Rebased_MR'!N21</f>
        <v>0</v>
      </c>
      <c r="O21" s="119">
        <f>'1.5_RAW_Data_Rebased_MR'!O21</f>
        <v>0</v>
      </c>
      <c r="P21" s="119">
        <f>'1.5_RAW_Data_Rebased_MR'!P21</f>
        <v>0</v>
      </c>
      <c r="Q21" s="119">
        <f>'1.5_RAW_Data_Rebased_MR'!Q21</f>
        <v>0</v>
      </c>
      <c r="R21" s="118">
        <f>'1.5_RAW_Data_Rebased_MR'!R21</f>
        <v>0</v>
      </c>
      <c r="T21" s="119">
        <f>'1.5_RAW_Data_Rebased_MR'!T21</f>
        <v>0</v>
      </c>
      <c r="U21" s="119">
        <f>'1.5_RAW_Data_Rebased_MR'!U21</f>
        <v>0</v>
      </c>
      <c r="V21" s="119">
        <f>'1.5_RAW_Data_Rebased_MR'!V21</f>
        <v>0</v>
      </c>
      <c r="W21" s="119">
        <f>'1.5_RAW_Data_Rebased_MR'!W21</f>
        <v>0</v>
      </c>
      <c r="X21" s="119">
        <f>'1.5_RAW_Data_Rebased_MR'!X21</f>
        <v>0</v>
      </c>
      <c r="Y21" s="118">
        <f>'1.5_RAW_Data_Rebased_MR'!Y21</f>
        <v>0</v>
      </c>
      <c r="AA21" s="93">
        <f>'1.5_RAW_Data_Rebased_MR'!AA21</f>
        <v>0</v>
      </c>
      <c r="AB21" s="93">
        <f>'1.5_RAW_Data_Rebased_MR'!AB21</f>
        <v>0</v>
      </c>
      <c r="AC21" s="93">
        <f>'1.5_RAW_Data_Rebased_MR'!AC21</f>
        <v>0</v>
      </c>
      <c r="AD21" s="93">
        <f>'1.5_RAW_Data_Rebased_MR'!AD21</f>
        <v>0</v>
      </c>
      <c r="AE21" s="93">
        <f>'1.5_RAW_Data_Rebased_MR'!AE21</f>
        <v>0</v>
      </c>
      <c r="AF21" s="92">
        <f>'1.5_RAW_Data_Rebased_MR'!AF21</f>
        <v>0</v>
      </c>
      <c r="AG21" s="94"/>
      <c r="AH21" s="93">
        <f>'1.5_RAW_Data_Rebased_MR'!AH21</f>
        <v>0</v>
      </c>
      <c r="AI21" s="93">
        <f>'1.5_RAW_Data_Rebased_MR'!AI21</f>
        <v>0</v>
      </c>
      <c r="AJ21" s="93">
        <f>'1.5_RAW_Data_Rebased_MR'!AJ21</f>
        <v>0</v>
      </c>
      <c r="AK21" s="93">
        <f>'1.5_RAW_Data_Rebased_MR'!AK21</f>
        <v>0</v>
      </c>
      <c r="AL21" s="93">
        <f>'1.5_RAW_Data_Rebased_MR'!AL21</f>
        <v>0</v>
      </c>
      <c r="AM21" s="92">
        <f>'1.5_RAW_Data_Rebased_MR'!AM21</f>
        <v>0</v>
      </c>
      <c r="AN21" s="94"/>
      <c r="AO21" s="93">
        <f>'1.5_RAW_Data_Rebased_MR'!AO21</f>
        <v>0</v>
      </c>
      <c r="AP21" s="93">
        <f>'1.5_RAW_Data_Rebased_MR'!AP21</f>
        <v>0</v>
      </c>
      <c r="AQ21" s="93">
        <f>'1.5_RAW_Data_Rebased_MR'!AQ21</f>
        <v>0</v>
      </c>
      <c r="AR21" s="93">
        <f>'1.5_RAW_Data_Rebased_MR'!AR21</f>
        <v>0</v>
      </c>
      <c r="AS21" s="93">
        <f>'1.5_RAW_Data_Rebased_MR'!AS21</f>
        <v>0</v>
      </c>
      <c r="AT21" s="92">
        <f>'1.5_RAW_Data_Rebased_MR'!AT21</f>
        <v>0</v>
      </c>
      <c r="AU21" s="94"/>
      <c r="AV21" s="93">
        <f>'1.5_RAW_Data_Rebased_MR'!AV21</f>
        <v>0</v>
      </c>
      <c r="AW21" s="93">
        <f>'1.5_RAW_Data_Rebased_MR'!AW21</f>
        <v>0</v>
      </c>
      <c r="AX21" s="93">
        <f>'1.5_RAW_Data_Rebased_MR'!AX21</f>
        <v>0</v>
      </c>
      <c r="AY21" s="93">
        <f>'1.5_RAW_Data_Rebased_MR'!AY21</f>
        <v>0</v>
      </c>
      <c r="AZ21" s="93">
        <f>'1.5_RAW_Data_Rebased_MR'!AZ21</f>
        <v>0</v>
      </c>
      <c r="BA21" s="92">
        <f>'1.5_RAW_Data_Rebased_MR'!BA21</f>
        <v>0</v>
      </c>
    </row>
    <row r="22" spans="1:53" x14ac:dyDescent="0.3">
      <c r="A22" s="341" t="str">
        <f>A18</f>
        <v>400KV Network</v>
      </c>
      <c r="B22" s="169">
        <v>4</v>
      </c>
      <c r="C22" s="168" t="s">
        <v>45</v>
      </c>
      <c r="D22" s="103" t="s">
        <v>55</v>
      </c>
      <c r="E22" s="102" t="str">
        <f t="shared" si="0"/>
        <v>Low</v>
      </c>
      <c r="F22" s="123">
        <f>'1.5_RAW_Data_Rebased_MR'!F22</f>
        <v>658896.59381405881</v>
      </c>
      <c r="G22" s="123">
        <f>'1.5_RAW_Data_Rebased_MR'!G22</f>
        <v>0</v>
      </c>
      <c r="H22" s="123">
        <f>'1.5_RAW_Data_Rebased_MR'!H22</f>
        <v>0</v>
      </c>
      <c r="I22" s="123">
        <f>'1.5_RAW_Data_Rebased_MR'!I22</f>
        <v>0</v>
      </c>
      <c r="J22" s="123">
        <f>'1.5_RAW_Data_Rebased_MR'!J22</f>
        <v>658896.59381405881</v>
      </c>
      <c r="K22" s="122">
        <f>'1.5_RAW_Data_Rebased_MR'!K22</f>
        <v>0</v>
      </c>
      <c r="M22" s="123">
        <f>'1.5_RAW_Data_Rebased_MR'!M22</f>
        <v>1331417.6355631002</v>
      </c>
      <c r="N22" s="123">
        <f>'1.5_RAW_Data_Rebased_MR'!N22</f>
        <v>0</v>
      </c>
      <c r="O22" s="123">
        <f>'1.5_RAW_Data_Rebased_MR'!O22</f>
        <v>0</v>
      </c>
      <c r="P22" s="123">
        <f>'1.5_RAW_Data_Rebased_MR'!P22</f>
        <v>0</v>
      </c>
      <c r="Q22" s="123">
        <f>'1.5_RAW_Data_Rebased_MR'!Q22</f>
        <v>0</v>
      </c>
      <c r="R22" s="122">
        <f>'1.5_RAW_Data_Rebased_MR'!R22</f>
        <v>1331417.6355631002</v>
      </c>
      <c r="T22" s="123">
        <f>'1.5_RAW_Data_Rebased_MR'!T22</f>
        <v>1331417.6355631002</v>
      </c>
      <c r="U22" s="123">
        <f>'1.5_RAW_Data_Rebased_MR'!U22</f>
        <v>0</v>
      </c>
      <c r="V22" s="123">
        <f>'1.5_RAW_Data_Rebased_MR'!V22</f>
        <v>0</v>
      </c>
      <c r="W22" s="123">
        <f>'1.5_RAW_Data_Rebased_MR'!W22</f>
        <v>0</v>
      </c>
      <c r="X22" s="123">
        <f>'1.5_RAW_Data_Rebased_MR'!X22</f>
        <v>0</v>
      </c>
      <c r="Y22" s="122">
        <f>'1.5_RAW_Data_Rebased_MR'!Y22</f>
        <v>1331417.6355631002</v>
      </c>
      <c r="AA22" s="101">
        <f>'1.5_RAW_Data_Rebased_MR'!AA22</f>
        <v>0</v>
      </c>
      <c r="AB22" s="101">
        <f>'1.5_RAW_Data_Rebased_MR'!AB22</f>
        <v>0</v>
      </c>
      <c r="AC22" s="101">
        <f>'1.5_RAW_Data_Rebased_MR'!AC22</f>
        <v>0</v>
      </c>
      <c r="AD22" s="101">
        <f>'1.5_RAW_Data_Rebased_MR'!AD22</f>
        <v>0</v>
      </c>
      <c r="AE22" s="101">
        <f>'1.5_RAW_Data_Rebased_MR'!AE22</f>
        <v>0</v>
      </c>
      <c r="AF22" s="100">
        <f>'1.5_RAW_Data_Rebased_MR'!AF22</f>
        <v>0</v>
      </c>
      <c r="AG22" s="94"/>
      <c r="AH22" s="101">
        <f>'1.5_RAW_Data_Rebased_MR'!AH22</f>
        <v>0</v>
      </c>
      <c r="AI22" s="101">
        <f>'1.5_RAW_Data_Rebased_MR'!AI22</f>
        <v>0</v>
      </c>
      <c r="AJ22" s="101">
        <f>'1.5_RAW_Data_Rebased_MR'!AJ22</f>
        <v>0</v>
      </c>
      <c r="AK22" s="101">
        <f>'1.5_RAW_Data_Rebased_MR'!AK22</f>
        <v>0</v>
      </c>
      <c r="AL22" s="101">
        <f>'1.5_RAW_Data_Rebased_MR'!AL22</f>
        <v>0</v>
      </c>
      <c r="AM22" s="100">
        <f>'1.5_RAW_Data_Rebased_MR'!AM22</f>
        <v>0</v>
      </c>
      <c r="AN22" s="94"/>
      <c r="AO22" s="101">
        <f>'1.5_RAW_Data_Rebased_MR'!AO22</f>
        <v>0</v>
      </c>
      <c r="AP22" s="101">
        <f>'1.5_RAW_Data_Rebased_MR'!AP22</f>
        <v>0</v>
      </c>
      <c r="AQ22" s="101">
        <f>'1.5_RAW_Data_Rebased_MR'!AQ22</f>
        <v>0</v>
      </c>
      <c r="AR22" s="101">
        <f>'1.5_RAW_Data_Rebased_MR'!AR22</f>
        <v>0</v>
      </c>
      <c r="AS22" s="101">
        <f>'1.5_RAW_Data_Rebased_MR'!AS22</f>
        <v>0</v>
      </c>
      <c r="AT22" s="100">
        <f>'1.5_RAW_Data_Rebased_MR'!AT22</f>
        <v>0</v>
      </c>
      <c r="AU22" s="94"/>
      <c r="AV22" s="101">
        <f>'1.5_RAW_Data_Rebased_MR'!AV22</f>
        <v>0</v>
      </c>
      <c r="AW22" s="101">
        <f>'1.5_RAW_Data_Rebased_MR'!AW22</f>
        <v>0</v>
      </c>
      <c r="AX22" s="101">
        <f>'1.5_RAW_Data_Rebased_MR'!AX22</f>
        <v>0</v>
      </c>
      <c r="AY22" s="101">
        <f>'1.5_RAW_Data_Rebased_MR'!AY22</f>
        <v>0</v>
      </c>
      <c r="AZ22" s="101">
        <f>'1.5_RAW_Data_Rebased_MR'!AZ22</f>
        <v>0</v>
      </c>
      <c r="BA22" s="100">
        <f>'1.5_RAW_Data_Rebased_MR'!BA22</f>
        <v>0</v>
      </c>
    </row>
    <row r="23" spans="1:53" x14ac:dyDescent="0.3">
      <c r="A23" s="342"/>
      <c r="B23" s="23"/>
      <c r="C23" s="133"/>
      <c r="D23" s="31"/>
      <c r="E23" s="99" t="str">
        <f t="shared" si="0"/>
        <v>Medium</v>
      </c>
      <c r="F23" s="121">
        <f>'1.5_RAW_Data_Rebased_MR'!F23</f>
        <v>563022.27709172352</v>
      </c>
      <c r="G23" s="121">
        <f>'1.5_RAW_Data_Rebased_MR'!G23</f>
        <v>563022.27709172352</v>
      </c>
      <c r="H23" s="121">
        <f>'1.5_RAW_Data_Rebased_MR'!H23</f>
        <v>0</v>
      </c>
      <c r="I23" s="121">
        <f>'1.5_RAW_Data_Rebased_MR'!I23</f>
        <v>0</v>
      </c>
      <c r="J23" s="121">
        <f>'1.5_RAW_Data_Rebased_MR'!J23</f>
        <v>0</v>
      </c>
      <c r="K23" s="120">
        <f>'1.5_RAW_Data_Rebased_MR'!K23</f>
        <v>0</v>
      </c>
      <c r="M23" s="121">
        <f>'1.5_RAW_Data_Rebased_MR'!M23</f>
        <v>623884.9554317795</v>
      </c>
      <c r="N23" s="121">
        <f>'1.5_RAW_Data_Rebased_MR'!N23</f>
        <v>623884.9554317795</v>
      </c>
      <c r="O23" s="121">
        <f>'1.5_RAW_Data_Rebased_MR'!O23</f>
        <v>0</v>
      </c>
      <c r="P23" s="121">
        <f>'1.5_RAW_Data_Rebased_MR'!P23</f>
        <v>0</v>
      </c>
      <c r="Q23" s="121">
        <f>'1.5_RAW_Data_Rebased_MR'!Q23</f>
        <v>0</v>
      </c>
      <c r="R23" s="120">
        <f>'1.5_RAW_Data_Rebased_MR'!R23</f>
        <v>0</v>
      </c>
      <c r="T23" s="121">
        <f>'1.5_RAW_Data_Rebased_MR'!T23</f>
        <v>623884.9554317795</v>
      </c>
      <c r="U23" s="121">
        <f>'1.5_RAW_Data_Rebased_MR'!U23</f>
        <v>623884.9554317795</v>
      </c>
      <c r="V23" s="121">
        <f>'1.5_RAW_Data_Rebased_MR'!V23</f>
        <v>0</v>
      </c>
      <c r="W23" s="121">
        <f>'1.5_RAW_Data_Rebased_MR'!W23</f>
        <v>0</v>
      </c>
      <c r="X23" s="121">
        <f>'1.5_RAW_Data_Rebased_MR'!X23</f>
        <v>0</v>
      </c>
      <c r="Y23" s="120">
        <f>'1.5_RAW_Data_Rebased_MR'!Y23</f>
        <v>0</v>
      </c>
      <c r="AA23" s="98">
        <f>'1.5_RAW_Data_Rebased_MR'!AA23</f>
        <v>0</v>
      </c>
      <c r="AB23" s="98">
        <f>'1.5_RAW_Data_Rebased_MR'!AB23</f>
        <v>0</v>
      </c>
      <c r="AC23" s="98">
        <f>'1.5_RAW_Data_Rebased_MR'!AC23</f>
        <v>0</v>
      </c>
      <c r="AD23" s="98">
        <f>'1.5_RAW_Data_Rebased_MR'!AD23</f>
        <v>0</v>
      </c>
      <c r="AE23" s="98">
        <f>'1.5_RAW_Data_Rebased_MR'!AE23</f>
        <v>0</v>
      </c>
      <c r="AF23" s="97">
        <f>'1.5_RAW_Data_Rebased_MR'!AF23</f>
        <v>0</v>
      </c>
      <c r="AG23" s="94"/>
      <c r="AH23" s="98">
        <f>'1.5_RAW_Data_Rebased_MR'!AH23</f>
        <v>0</v>
      </c>
      <c r="AI23" s="98">
        <f>'1.5_RAW_Data_Rebased_MR'!AI23</f>
        <v>0</v>
      </c>
      <c r="AJ23" s="98">
        <f>'1.5_RAW_Data_Rebased_MR'!AJ23</f>
        <v>0</v>
      </c>
      <c r="AK23" s="98">
        <f>'1.5_RAW_Data_Rebased_MR'!AK23</f>
        <v>0</v>
      </c>
      <c r="AL23" s="98">
        <f>'1.5_RAW_Data_Rebased_MR'!AL23</f>
        <v>0</v>
      </c>
      <c r="AM23" s="97">
        <f>'1.5_RAW_Data_Rebased_MR'!AM23</f>
        <v>0</v>
      </c>
      <c r="AN23" s="94"/>
      <c r="AO23" s="98">
        <f>'1.5_RAW_Data_Rebased_MR'!AO23</f>
        <v>0</v>
      </c>
      <c r="AP23" s="98">
        <f>'1.5_RAW_Data_Rebased_MR'!AP23</f>
        <v>0</v>
      </c>
      <c r="AQ23" s="98">
        <f>'1.5_RAW_Data_Rebased_MR'!AQ23</f>
        <v>0</v>
      </c>
      <c r="AR23" s="98">
        <f>'1.5_RAW_Data_Rebased_MR'!AR23</f>
        <v>0</v>
      </c>
      <c r="AS23" s="98">
        <f>'1.5_RAW_Data_Rebased_MR'!AS23</f>
        <v>0</v>
      </c>
      <c r="AT23" s="97">
        <f>'1.5_RAW_Data_Rebased_MR'!AT23</f>
        <v>0</v>
      </c>
      <c r="AU23" s="94"/>
      <c r="AV23" s="98">
        <f>'1.5_RAW_Data_Rebased_MR'!AV23</f>
        <v>0</v>
      </c>
      <c r="AW23" s="98">
        <f>'1.5_RAW_Data_Rebased_MR'!AW23</f>
        <v>0</v>
      </c>
      <c r="AX23" s="98">
        <f>'1.5_RAW_Data_Rebased_MR'!AX23</f>
        <v>0</v>
      </c>
      <c r="AY23" s="98">
        <f>'1.5_RAW_Data_Rebased_MR'!AY23</f>
        <v>0</v>
      </c>
      <c r="AZ23" s="98">
        <f>'1.5_RAW_Data_Rebased_MR'!AZ23</f>
        <v>0</v>
      </c>
      <c r="BA23" s="97">
        <f>'1.5_RAW_Data_Rebased_MR'!BA23</f>
        <v>0</v>
      </c>
    </row>
    <row r="24" spans="1:53" x14ac:dyDescent="0.3">
      <c r="A24" s="342"/>
      <c r="B24" s="23"/>
      <c r="C24" s="133"/>
      <c r="D24" s="31"/>
      <c r="E24" s="99" t="str">
        <f t="shared" si="0"/>
        <v>High</v>
      </c>
      <c r="F24" s="121">
        <f>'1.5_RAW_Data_Rebased_MR'!F24</f>
        <v>609193.78313838225</v>
      </c>
      <c r="G24" s="121">
        <f>'1.5_RAW_Data_Rebased_MR'!G24</f>
        <v>609193.78313838225</v>
      </c>
      <c r="H24" s="121">
        <f>'1.5_RAW_Data_Rebased_MR'!H24</f>
        <v>0</v>
      </c>
      <c r="I24" s="121">
        <f>'1.5_RAW_Data_Rebased_MR'!I24</f>
        <v>0</v>
      </c>
      <c r="J24" s="121">
        <f>'1.5_RAW_Data_Rebased_MR'!J24</f>
        <v>0</v>
      </c>
      <c r="K24" s="120">
        <f>'1.5_RAW_Data_Rebased_MR'!K24</f>
        <v>0</v>
      </c>
      <c r="M24" s="121">
        <f>'1.5_RAW_Data_Rebased_MR'!M24</f>
        <v>672305.34938574664</v>
      </c>
      <c r="N24" s="121">
        <f>'1.5_RAW_Data_Rebased_MR'!N24</f>
        <v>672305.34938574664</v>
      </c>
      <c r="O24" s="121">
        <f>'1.5_RAW_Data_Rebased_MR'!O24</f>
        <v>0</v>
      </c>
      <c r="P24" s="121">
        <f>'1.5_RAW_Data_Rebased_MR'!P24</f>
        <v>0</v>
      </c>
      <c r="Q24" s="121">
        <f>'1.5_RAW_Data_Rebased_MR'!Q24</f>
        <v>0</v>
      </c>
      <c r="R24" s="120">
        <f>'1.5_RAW_Data_Rebased_MR'!R24</f>
        <v>0</v>
      </c>
      <c r="T24" s="121">
        <f>'1.5_RAW_Data_Rebased_MR'!T24</f>
        <v>672305.34938574664</v>
      </c>
      <c r="U24" s="121">
        <f>'1.5_RAW_Data_Rebased_MR'!U24</f>
        <v>672305.34938574664</v>
      </c>
      <c r="V24" s="121">
        <f>'1.5_RAW_Data_Rebased_MR'!V24</f>
        <v>0</v>
      </c>
      <c r="W24" s="121">
        <f>'1.5_RAW_Data_Rebased_MR'!W24</f>
        <v>0</v>
      </c>
      <c r="X24" s="121">
        <f>'1.5_RAW_Data_Rebased_MR'!X24</f>
        <v>0</v>
      </c>
      <c r="Y24" s="120">
        <f>'1.5_RAW_Data_Rebased_MR'!Y24</f>
        <v>0</v>
      </c>
      <c r="AA24" s="98">
        <f>'1.5_RAW_Data_Rebased_MR'!AA24</f>
        <v>0</v>
      </c>
      <c r="AB24" s="98">
        <f>'1.5_RAW_Data_Rebased_MR'!AB24</f>
        <v>0</v>
      </c>
      <c r="AC24" s="98">
        <f>'1.5_RAW_Data_Rebased_MR'!AC24</f>
        <v>0</v>
      </c>
      <c r="AD24" s="98">
        <f>'1.5_RAW_Data_Rebased_MR'!AD24</f>
        <v>0</v>
      </c>
      <c r="AE24" s="98">
        <f>'1.5_RAW_Data_Rebased_MR'!AE24</f>
        <v>0</v>
      </c>
      <c r="AF24" s="97">
        <f>'1.5_RAW_Data_Rebased_MR'!AF24</f>
        <v>0</v>
      </c>
      <c r="AG24" s="94"/>
      <c r="AH24" s="98">
        <f>'1.5_RAW_Data_Rebased_MR'!AH24</f>
        <v>0</v>
      </c>
      <c r="AI24" s="98">
        <f>'1.5_RAW_Data_Rebased_MR'!AI24</f>
        <v>0</v>
      </c>
      <c r="AJ24" s="98">
        <f>'1.5_RAW_Data_Rebased_MR'!AJ24</f>
        <v>0</v>
      </c>
      <c r="AK24" s="98">
        <f>'1.5_RAW_Data_Rebased_MR'!AK24</f>
        <v>0</v>
      </c>
      <c r="AL24" s="98">
        <f>'1.5_RAW_Data_Rebased_MR'!AL24</f>
        <v>0</v>
      </c>
      <c r="AM24" s="97">
        <f>'1.5_RAW_Data_Rebased_MR'!AM24</f>
        <v>0</v>
      </c>
      <c r="AN24" s="94"/>
      <c r="AO24" s="98">
        <f>'1.5_RAW_Data_Rebased_MR'!AO24</f>
        <v>0</v>
      </c>
      <c r="AP24" s="98">
        <f>'1.5_RAW_Data_Rebased_MR'!AP24</f>
        <v>0</v>
      </c>
      <c r="AQ24" s="98">
        <f>'1.5_RAW_Data_Rebased_MR'!AQ24</f>
        <v>0</v>
      </c>
      <c r="AR24" s="98">
        <f>'1.5_RAW_Data_Rebased_MR'!AR24</f>
        <v>0</v>
      </c>
      <c r="AS24" s="98">
        <f>'1.5_RAW_Data_Rebased_MR'!AS24</f>
        <v>0</v>
      </c>
      <c r="AT24" s="97">
        <f>'1.5_RAW_Data_Rebased_MR'!AT24</f>
        <v>0</v>
      </c>
      <c r="AU24" s="94"/>
      <c r="AV24" s="98">
        <f>'1.5_RAW_Data_Rebased_MR'!AV24</f>
        <v>0</v>
      </c>
      <c r="AW24" s="98">
        <f>'1.5_RAW_Data_Rebased_MR'!AW24</f>
        <v>0</v>
      </c>
      <c r="AX24" s="98">
        <f>'1.5_RAW_Data_Rebased_MR'!AX24</f>
        <v>0</v>
      </c>
      <c r="AY24" s="98">
        <f>'1.5_RAW_Data_Rebased_MR'!AY24</f>
        <v>0</v>
      </c>
      <c r="AZ24" s="98">
        <f>'1.5_RAW_Data_Rebased_MR'!AZ24</f>
        <v>0</v>
      </c>
      <c r="BA24" s="97">
        <f>'1.5_RAW_Data_Rebased_MR'!BA24</f>
        <v>0</v>
      </c>
    </row>
    <row r="25" spans="1:53" ht="12.75" thickBot="1" x14ac:dyDescent="0.35">
      <c r="A25" s="342"/>
      <c r="B25" s="171"/>
      <c r="C25" s="170"/>
      <c r="D25" s="96"/>
      <c r="E25" s="95" t="str">
        <f t="shared" si="0"/>
        <v>Very high</v>
      </c>
      <c r="F25" s="119">
        <f>'1.5_RAW_Data_Rebased_MR'!F25</f>
        <v>0</v>
      </c>
      <c r="G25" s="119">
        <f>'1.5_RAW_Data_Rebased_MR'!G25</f>
        <v>0</v>
      </c>
      <c r="H25" s="119">
        <f>'1.5_RAW_Data_Rebased_MR'!H25</f>
        <v>0</v>
      </c>
      <c r="I25" s="119">
        <f>'1.5_RAW_Data_Rebased_MR'!I25</f>
        <v>0</v>
      </c>
      <c r="J25" s="119">
        <f>'1.5_RAW_Data_Rebased_MR'!J25</f>
        <v>0</v>
      </c>
      <c r="K25" s="118">
        <f>'1.5_RAW_Data_Rebased_MR'!K25</f>
        <v>0</v>
      </c>
      <c r="M25" s="119">
        <f>'1.5_RAW_Data_Rebased_MR'!M25</f>
        <v>0</v>
      </c>
      <c r="N25" s="119">
        <f>'1.5_RAW_Data_Rebased_MR'!N25</f>
        <v>0</v>
      </c>
      <c r="O25" s="119">
        <f>'1.5_RAW_Data_Rebased_MR'!O25</f>
        <v>0</v>
      </c>
      <c r="P25" s="119">
        <f>'1.5_RAW_Data_Rebased_MR'!P25</f>
        <v>0</v>
      </c>
      <c r="Q25" s="119">
        <f>'1.5_RAW_Data_Rebased_MR'!Q25</f>
        <v>0</v>
      </c>
      <c r="R25" s="118">
        <f>'1.5_RAW_Data_Rebased_MR'!R25</f>
        <v>0</v>
      </c>
      <c r="T25" s="119">
        <f>'1.5_RAW_Data_Rebased_MR'!T25</f>
        <v>0</v>
      </c>
      <c r="U25" s="119">
        <f>'1.5_RAW_Data_Rebased_MR'!U25</f>
        <v>0</v>
      </c>
      <c r="V25" s="119">
        <f>'1.5_RAW_Data_Rebased_MR'!V25</f>
        <v>0</v>
      </c>
      <c r="W25" s="119">
        <f>'1.5_RAW_Data_Rebased_MR'!W25</f>
        <v>0</v>
      </c>
      <c r="X25" s="119">
        <f>'1.5_RAW_Data_Rebased_MR'!X25</f>
        <v>0</v>
      </c>
      <c r="Y25" s="118">
        <f>'1.5_RAW_Data_Rebased_MR'!Y25</f>
        <v>0</v>
      </c>
      <c r="AA25" s="93">
        <f>'1.5_RAW_Data_Rebased_MR'!AA25</f>
        <v>0</v>
      </c>
      <c r="AB25" s="93">
        <f>'1.5_RAW_Data_Rebased_MR'!AB25</f>
        <v>0</v>
      </c>
      <c r="AC25" s="93">
        <f>'1.5_RAW_Data_Rebased_MR'!AC25</f>
        <v>0</v>
      </c>
      <c r="AD25" s="93">
        <f>'1.5_RAW_Data_Rebased_MR'!AD25</f>
        <v>0</v>
      </c>
      <c r="AE25" s="93">
        <f>'1.5_RAW_Data_Rebased_MR'!AE25</f>
        <v>0</v>
      </c>
      <c r="AF25" s="92">
        <f>'1.5_RAW_Data_Rebased_MR'!AF25</f>
        <v>0</v>
      </c>
      <c r="AG25" s="94"/>
      <c r="AH25" s="93">
        <f>'1.5_RAW_Data_Rebased_MR'!AH25</f>
        <v>0</v>
      </c>
      <c r="AI25" s="93">
        <f>'1.5_RAW_Data_Rebased_MR'!AI25</f>
        <v>0</v>
      </c>
      <c r="AJ25" s="93">
        <f>'1.5_RAW_Data_Rebased_MR'!AJ25</f>
        <v>0</v>
      </c>
      <c r="AK25" s="93">
        <f>'1.5_RAW_Data_Rebased_MR'!AK25</f>
        <v>0</v>
      </c>
      <c r="AL25" s="93">
        <f>'1.5_RAW_Data_Rebased_MR'!AL25</f>
        <v>0</v>
      </c>
      <c r="AM25" s="92">
        <f>'1.5_RAW_Data_Rebased_MR'!AM25</f>
        <v>0</v>
      </c>
      <c r="AN25" s="94"/>
      <c r="AO25" s="93">
        <f>'1.5_RAW_Data_Rebased_MR'!AO25</f>
        <v>0</v>
      </c>
      <c r="AP25" s="93">
        <f>'1.5_RAW_Data_Rebased_MR'!AP25</f>
        <v>0</v>
      </c>
      <c r="AQ25" s="93">
        <f>'1.5_RAW_Data_Rebased_MR'!AQ25</f>
        <v>0</v>
      </c>
      <c r="AR25" s="93">
        <f>'1.5_RAW_Data_Rebased_MR'!AR25</f>
        <v>0</v>
      </c>
      <c r="AS25" s="93">
        <f>'1.5_RAW_Data_Rebased_MR'!AS25</f>
        <v>0</v>
      </c>
      <c r="AT25" s="92">
        <f>'1.5_RAW_Data_Rebased_MR'!AT25</f>
        <v>0</v>
      </c>
      <c r="AU25" s="94"/>
      <c r="AV25" s="93">
        <f>'1.5_RAW_Data_Rebased_MR'!AV25</f>
        <v>0</v>
      </c>
      <c r="AW25" s="93">
        <f>'1.5_RAW_Data_Rebased_MR'!AW25</f>
        <v>0</v>
      </c>
      <c r="AX25" s="93">
        <f>'1.5_RAW_Data_Rebased_MR'!AX25</f>
        <v>0</v>
      </c>
      <c r="AY25" s="93">
        <f>'1.5_RAW_Data_Rebased_MR'!AY25</f>
        <v>0</v>
      </c>
      <c r="AZ25" s="93">
        <f>'1.5_RAW_Data_Rebased_MR'!AZ25</f>
        <v>0</v>
      </c>
      <c r="BA25" s="92">
        <f>'1.5_RAW_Data_Rebased_MR'!BA25</f>
        <v>0</v>
      </c>
    </row>
    <row r="26" spans="1:53" x14ac:dyDescent="0.3">
      <c r="A26" s="341" t="str">
        <f>A22</f>
        <v>400KV Network</v>
      </c>
      <c r="B26" s="169">
        <v>5</v>
      </c>
      <c r="C26" s="168" t="s">
        <v>46</v>
      </c>
      <c r="D26" s="103" t="s">
        <v>56</v>
      </c>
      <c r="E26" s="102" t="str">
        <f t="shared" si="0"/>
        <v>Low</v>
      </c>
      <c r="F26" s="123">
        <f>'1.5_RAW_Data_Rebased_MR'!F26</f>
        <v>6462009.0228809221</v>
      </c>
      <c r="G26" s="123">
        <f>'1.5_RAW_Data_Rebased_MR'!G26</f>
        <v>1104687.7125351955</v>
      </c>
      <c r="H26" s="123">
        <f>'1.5_RAW_Data_Rebased_MR'!H26</f>
        <v>2844997.7019589636</v>
      </c>
      <c r="I26" s="123">
        <f>'1.5_RAW_Data_Rebased_MR'!I26</f>
        <v>2498748.3250879291</v>
      </c>
      <c r="J26" s="123">
        <f>'1.5_RAW_Data_Rebased_MR'!J26</f>
        <v>13575.283298834405</v>
      </c>
      <c r="K26" s="122">
        <f>'1.5_RAW_Data_Rebased_MR'!K26</f>
        <v>0</v>
      </c>
      <c r="M26" s="123">
        <f>'1.5_RAW_Data_Rebased_MR'!M26</f>
        <v>18072270.916472197</v>
      </c>
      <c r="N26" s="123">
        <f>'1.5_RAW_Data_Rebased_MR'!N26</f>
        <v>1878843.0129909203</v>
      </c>
      <c r="O26" s="123">
        <f>'1.5_RAW_Data_Rebased_MR'!O26</f>
        <v>0</v>
      </c>
      <c r="P26" s="123">
        <f>'1.5_RAW_Data_Rebased_MR'!P26</f>
        <v>20369.957037628606</v>
      </c>
      <c r="Q26" s="123">
        <f>'1.5_RAW_Data_Rebased_MR'!Q26</f>
        <v>11810589.524146158</v>
      </c>
      <c r="R26" s="122">
        <f>'1.5_RAW_Data_Rebased_MR'!R26</f>
        <v>4362468.4222974889</v>
      </c>
      <c r="T26" s="123">
        <f>'1.5_RAW_Data_Rebased_MR'!T26</f>
        <v>18072270.916472197</v>
      </c>
      <c r="U26" s="123">
        <f>'1.5_RAW_Data_Rebased_MR'!U26</f>
        <v>1878843.0129909203</v>
      </c>
      <c r="V26" s="123">
        <f>'1.5_RAW_Data_Rebased_MR'!V26</f>
        <v>0</v>
      </c>
      <c r="W26" s="123">
        <f>'1.5_RAW_Data_Rebased_MR'!W26</f>
        <v>20369.957037628606</v>
      </c>
      <c r="X26" s="123">
        <f>'1.5_RAW_Data_Rebased_MR'!X26</f>
        <v>11810589.524146158</v>
      </c>
      <c r="Y26" s="122">
        <f>'1.5_RAW_Data_Rebased_MR'!Y26</f>
        <v>4362468.4222974889</v>
      </c>
      <c r="AA26" s="101">
        <f>'1.5_RAW_Data_Rebased_MR'!AA26</f>
        <v>0</v>
      </c>
      <c r="AB26" s="101">
        <f>'1.5_RAW_Data_Rebased_MR'!AB26</f>
        <v>0</v>
      </c>
      <c r="AC26" s="101">
        <f>'1.5_RAW_Data_Rebased_MR'!AC26</f>
        <v>0</v>
      </c>
      <c r="AD26" s="101">
        <f>'1.5_RAW_Data_Rebased_MR'!AD26</f>
        <v>0</v>
      </c>
      <c r="AE26" s="101">
        <f>'1.5_RAW_Data_Rebased_MR'!AE26</f>
        <v>0</v>
      </c>
      <c r="AF26" s="100">
        <f>'1.5_RAW_Data_Rebased_MR'!AF26</f>
        <v>0</v>
      </c>
      <c r="AG26" s="94"/>
      <c r="AH26" s="101">
        <f>'1.5_RAW_Data_Rebased_MR'!AH26</f>
        <v>0</v>
      </c>
      <c r="AI26" s="101">
        <f>'1.5_RAW_Data_Rebased_MR'!AI26</f>
        <v>0</v>
      </c>
      <c r="AJ26" s="101">
        <f>'1.5_RAW_Data_Rebased_MR'!AJ26</f>
        <v>0</v>
      </c>
      <c r="AK26" s="101">
        <f>'1.5_RAW_Data_Rebased_MR'!AK26</f>
        <v>0</v>
      </c>
      <c r="AL26" s="101">
        <f>'1.5_RAW_Data_Rebased_MR'!AL26</f>
        <v>0</v>
      </c>
      <c r="AM26" s="100">
        <f>'1.5_RAW_Data_Rebased_MR'!AM26</f>
        <v>0</v>
      </c>
      <c r="AN26" s="94"/>
      <c r="AO26" s="101">
        <f>'1.5_RAW_Data_Rebased_MR'!AO26</f>
        <v>0</v>
      </c>
      <c r="AP26" s="101">
        <f>'1.5_RAW_Data_Rebased_MR'!AP26</f>
        <v>0</v>
      </c>
      <c r="AQ26" s="101">
        <f>'1.5_RAW_Data_Rebased_MR'!AQ26</f>
        <v>0</v>
      </c>
      <c r="AR26" s="101">
        <f>'1.5_RAW_Data_Rebased_MR'!AR26</f>
        <v>0</v>
      </c>
      <c r="AS26" s="101">
        <f>'1.5_RAW_Data_Rebased_MR'!AS26</f>
        <v>0</v>
      </c>
      <c r="AT26" s="100">
        <f>'1.5_RAW_Data_Rebased_MR'!AT26</f>
        <v>0</v>
      </c>
      <c r="AU26" s="94"/>
      <c r="AV26" s="101">
        <f>'1.5_RAW_Data_Rebased_MR'!AV26</f>
        <v>0</v>
      </c>
      <c r="AW26" s="101">
        <f>'1.5_RAW_Data_Rebased_MR'!AW26</f>
        <v>0</v>
      </c>
      <c r="AX26" s="101">
        <f>'1.5_RAW_Data_Rebased_MR'!AX26</f>
        <v>0</v>
      </c>
      <c r="AY26" s="101">
        <f>'1.5_RAW_Data_Rebased_MR'!AY26</f>
        <v>0</v>
      </c>
      <c r="AZ26" s="101">
        <f>'1.5_RAW_Data_Rebased_MR'!AZ26</f>
        <v>0</v>
      </c>
      <c r="BA26" s="100">
        <f>'1.5_RAW_Data_Rebased_MR'!BA26</f>
        <v>0</v>
      </c>
    </row>
    <row r="27" spans="1:53" x14ac:dyDescent="0.3">
      <c r="A27" s="342"/>
      <c r="B27" s="23"/>
      <c r="C27" s="133"/>
      <c r="D27" s="31"/>
      <c r="E27" s="99" t="str">
        <f t="shared" si="0"/>
        <v>Medium</v>
      </c>
      <c r="F27" s="121">
        <f>'1.5_RAW_Data_Rebased_MR'!F27</f>
        <v>33803735.713371277</v>
      </c>
      <c r="G27" s="121">
        <f>'1.5_RAW_Data_Rebased_MR'!G27</f>
        <v>3586023.0928154709</v>
      </c>
      <c r="H27" s="121">
        <f>'1.5_RAW_Data_Rebased_MR'!H27</f>
        <v>13187845.577523816</v>
      </c>
      <c r="I27" s="121">
        <f>'1.5_RAW_Data_Rebased_MR'!I27</f>
        <v>7692248.7729528062</v>
      </c>
      <c r="J27" s="121">
        <f>'1.5_RAW_Data_Rebased_MR'!J27</f>
        <v>9337618.270079188</v>
      </c>
      <c r="K27" s="120">
        <f>'1.5_RAW_Data_Rebased_MR'!K27</f>
        <v>0</v>
      </c>
      <c r="M27" s="121">
        <f>'1.5_RAW_Data_Rebased_MR'!M27</f>
        <v>86614780.710732847</v>
      </c>
      <c r="N27" s="121">
        <f>'1.5_RAW_Data_Rebased_MR'!N27</f>
        <v>12086204.538500924</v>
      </c>
      <c r="O27" s="121">
        <f>'1.5_RAW_Data_Rebased_MR'!O27</f>
        <v>29527.503047978505</v>
      </c>
      <c r="P27" s="121">
        <f>'1.5_RAW_Data_Rebased_MR'!P27</f>
        <v>1748166.1373124532</v>
      </c>
      <c r="Q27" s="121">
        <f>'1.5_RAW_Data_Rebased_MR'!Q27</f>
        <v>55623961.306540288</v>
      </c>
      <c r="R27" s="120">
        <f>'1.5_RAW_Data_Rebased_MR'!R27</f>
        <v>17126921.225331206</v>
      </c>
      <c r="T27" s="121">
        <f>'1.5_RAW_Data_Rebased_MR'!T27</f>
        <v>96760879.108018368</v>
      </c>
      <c r="U27" s="121">
        <f>'1.5_RAW_Data_Rebased_MR'!U27</f>
        <v>9787172.4296784624</v>
      </c>
      <c r="V27" s="121">
        <f>'1.5_RAW_Data_Rebased_MR'!V27</f>
        <v>29527.503047978505</v>
      </c>
      <c r="W27" s="121">
        <f>'1.5_RAW_Data_Rebased_MR'!W27</f>
        <v>1929686.8501544136</v>
      </c>
      <c r="X27" s="121">
        <f>'1.5_RAW_Data_Rebased_MR'!X27</f>
        <v>67887571.099806309</v>
      </c>
      <c r="Y27" s="120">
        <f>'1.5_RAW_Data_Rebased_MR'!Y27</f>
        <v>17126921.225331206</v>
      </c>
      <c r="AA27" s="98">
        <f>'1.5_RAW_Data_Rebased_MR'!AA27</f>
        <v>-10146098.397285521</v>
      </c>
      <c r="AB27" s="98">
        <f>'1.5_RAW_Data_Rebased_MR'!AB27</f>
        <v>2299032.1088224612</v>
      </c>
      <c r="AC27" s="98">
        <f>'1.5_RAW_Data_Rebased_MR'!AC27</f>
        <v>0</v>
      </c>
      <c r="AD27" s="98">
        <f>'1.5_RAW_Data_Rebased_MR'!AD27</f>
        <v>-181520.71284196037</v>
      </c>
      <c r="AE27" s="98">
        <f>'1.5_RAW_Data_Rebased_MR'!AE27</f>
        <v>-12263609.793266021</v>
      </c>
      <c r="AF27" s="97">
        <f>'1.5_RAW_Data_Rebased_MR'!AF27</f>
        <v>0</v>
      </c>
      <c r="AG27" s="94"/>
      <c r="AH27" s="98">
        <f>'1.5_RAW_Data_Rebased_MR'!AH27</f>
        <v>14744162.614930449</v>
      </c>
      <c r="AI27" s="98">
        <f>'1.5_RAW_Data_Rebased_MR'!AI27</f>
        <v>2299032.1088224649</v>
      </c>
      <c r="AJ27" s="98">
        <f>'1.5_RAW_Data_Rebased_MR'!AJ27</f>
        <v>0</v>
      </c>
      <c r="AK27" s="98">
        <f>'1.5_RAW_Data_Rebased_MR'!AK27</f>
        <v>-181520.71284196025</v>
      </c>
      <c r="AL27" s="98">
        <f>'1.5_RAW_Data_Rebased_MR'!AL27</f>
        <v>-12263609.793266024</v>
      </c>
      <c r="AM27" s="97">
        <f>'1.5_RAW_Data_Rebased_MR'!AM27</f>
        <v>0</v>
      </c>
      <c r="AN27" s="94"/>
      <c r="AO27" s="98">
        <f>'1.5_RAW_Data_Rebased_MR'!AO27</f>
        <v>0</v>
      </c>
      <c r="AP27" s="98">
        <f>'1.5_RAW_Data_Rebased_MR'!AP27</f>
        <v>0</v>
      </c>
      <c r="AQ27" s="98">
        <f>'1.5_RAW_Data_Rebased_MR'!AQ27</f>
        <v>0</v>
      </c>
      <c r="AR27" s="98">
        <f>'1.5_RAW_Data_Rebased_MR'!AR27</f>
        <v>0</v>
      </c>
      <c r="AS27" s="98">
        <f>'1.5_RAW_Data_Rebased_MR'!AS27</f>
        <v>0</v>
      </c>
      <c r="AT27" s="97">
        <f>'1.5_RAW_Data_Rebased_MR'!AT27</f>
        <v>0</v>
      </c>
      <c r="AU27" s="94"/>
      <c r="AV27" s="98">
        <f>'1.5_RAW_Data_Rebased_MR'!AV27</f>
        <v>0</v>
      </c>
      <c r="AW27" s="98">
        <f>'1.5_RAW_Data_Rebased_MR'!AW27</f>
        <v>0</v>
      </c>
      <c r="AX27" s="98">
        <f>'1.5_RAW_Data_Rebased_MR'!AX27</f>
        <v>0</v>
      </c>
      <c r="AY27" s="98">
        <f>'1.5_RAW_Data_Rebased_MR'!AY27</f>
        <v>0</v>
      </c>
      <c r="AZ27" s="98">
        <f>'1.5_RAW_Data_Rebased_MR'!AZ27</f>
        <v>0</v>
      </c>
      <c r="BA27" s="97">
        <f>'1.5_RAW_Data_Rebased_MR'!BA27</f>
        <v>0</v>
      </c>
    </row>
    <row r="28" spans="1:53" x14ac:dyDescent="0.3">
      <c r="A28" s="342"/>
      <c r="B28" s="23"/>
      <c r="C28" s="133"/>
      <c r="D28" s="31"/>
      <c r="E28" s="99" t="str">
        <f t="shared" si="0"/>
        <v>High</v>
      </c>
      <c r="F28" s="121">
        <f>'1.5_RAW_Data_Rebased_MR'!F28</f>
        <v>0</v>
      </c>
      <c r="G28" s="121">
        <f>'1.5_RAW_Data_Rebased_MR'!G28</f>
        <v>0</v>
      </c>
      <c r="H28" s="121">
        <f>'1.5_RAW_Data_Rebased_MR'!H28</f>
        <v>0</v>
      </c>
      <c r="I28" s="121">
        <f>'1.5_RAW_Data_Rebased_MR'!I28</f>
        <v>0</v>
      </c>
      <c r="J28" s="121">
        <f>'1.5_RAW_Data_Rebased_MR'!J28</f>
        <v>0</v>
      </c>
      <c r="K28" s="120">
        <f>'1.5_RAW_Data_Rebased_MR'!K28</f>
        <v>0</v>
      </c>
      <c r="M28" s="121">
        <f>'1.5_RAW_Data_Rebased_MR'!M28</f>
        <v>0</v>
      </c>
      <c r="N28" s="121">
        <f>'1.5_RAW_Data_Rebased_MR'!N28</f>
        <v>0</v>
      </c>
      <c r="O28" s="121">
        <f>'1.5_RAW_Data_Rebased_MR'!O28</f>
        <v>0</v>
      </c>
      <c r="P28" s="121">
        <f>'1.5_RAW_Data_Rebased_MR'!P28</f>
        <v>0</v>
      </c>
      <c r="Q28" s="121">
        <f>'1.5_RAW_Data_Rebased_MR'!Q28</f>
        <v>0</v>
      </c>
      <c r="R28" s="120">
        <f>'1.5_RAW_Data_Rebased_MR'!R28</f>
        <v>0</v>
      </c>
      <c r="T28" s="121">
        <f>'1.5_RAW_Data_Rebased_MR'!T28</f>
        <v>0</v>
      </c>
      <c r="U28" s="121">
        <f>'1.5_RAW_Data_Rebased_MR'!U28</f>
        <v>0</v>
      </c>
      <c r="V28" s="121">
        <f>'1.5_RAW_Data_Rebased_MR'!V28</f>
        <v>0</v>
      </c>
      <c r="W28" s="121">
        <f>'1.5_RAW_Data_Rebased_MR'!W28</f>
        <v>0</v>
      </c>
      <c r="X28" s="121">
        <f>'1.5_RAW_Data_Rebased_MR'!X28</f>
        <v>0</v>
      </c>
      <c r="Y28" s="120">
        <f>'1.5_RAW_Data_Rebased_MR'!Y28</f>
        <v>0</v>
      </c>
      <c r="AA28" s="98">
        <f>'1.5_RAW_Data_Rebased_MR'!AA28</f>
        <v>0</v>
      </c>
      <c r="AB28" s="98">
        <f>'1.5_RAW_Data_Rebased_MR'!AB28</f>
        <v>0</v>
      </c>
      <c r="AC28" s="98">
        <f>'1.5_RAW_Data_Rebased_MR'!AC28</f>
        <v>0</v>
      </c>
      <c r="AD28" s="98">
        <f>'1.5_RAW_Data_Rebased_MR'!AD28</f>
        <v>0</v>
      </c>
      <c r="AE28" s="98">
        <f>'1.5_RAW_Data_Rebased_MR'!AE28</f>
        <v>0</v>
      </c>
      <c r="AF28" s="97">
        <f>'1.5_RAW_Data_Rebased_MR'!AF28</f>
        <v>0</v>
      </c>
      <c r="AG28" s="94"/>
      <c r="AH28" s="98">
        <f>'1.5_RAW_Data_Rebased_MR'!AH28</f>
        <v>0</v>
      </c>
      <c r="AI28" s="98">
        <f>'1.5_RAW_Data_Rebased_MR'!AI28</f>
        <v>0</v>
      </c>
      <c r="AJ28" s="98">
        <f>'1.5_RAW_Data_Rebased_MR'!AJ28</f>
        <v>0</v>
      </c>
      <c r="AK28" s="98">
        <f>'1.5_RAW_Data_Rebased_MR'!AK28</f>
        <v>0</v>
      </c>
      <c r="AL28" s="98">
        <f>'1.5_RAW_Data_Rebased_MR'!AL28</f>
        <v>0</v>
      </c>
      <c r="AM28" s="97">
        <f>'1.5_RAW_Data_Rebased_MR'!AM28</f>
        <v>0</v>
      </c>
      <c r="AN28" s="94"/>
      <c r="AO28" s="98">
        <f>'1.5_RAW_Data_Rebased_MR'!AO28</f>
        <v>0</v>
      </c>
      <c r="AP28" s="98">
        <f>'1.5_RAW_Data_Rebased_MR'!AP28</f>
        <v>0</v>
      </c>
      <c r="AQ28" s="98">
        <f>'1.5_RAW_Data_Rebased_MR'!AQ28</f>
        <v>0</v>
      </c>
      <c r="AR28" s="98">
        <f>'1.5_RAW_Data_Rebased_MR'!AR28</f>
        <v>0</v>
      </c>
      <c r="AS28" s="98">
        <f>'1.5_RAW_Data_Rebased_MR'!AS28</f>
        <v>0</v>
      </c>
      <c r="AT28" s="97">
        <f>'1.5_RAW_Data_Rebased_MR'!AT28</f>
        <v>0</v>
      </c>
      <c r="AU28" s="94"/>
      <c r="AV28" s="98">
        <f>'1.5_RAW_Data_Rebased_MR'!AV28</f>
        <v>0</v>
      </c>
      <c r="AW28" s="98">
        <f>'1.5_RAW_Data_Rebased_MR'!AW28</f>
        <v>0</v>
      </c>
      <c r="AX28" s="98">
        <f>'1.5_RAW_Data_Rebased_MR'!AX28</f>
        <v>0</v>
      </c>
      <c r="AY28" s="98">
        <f>'1.5_RAW_Data_Rebased_MR'!AY28</f>
        <v>0</v>
      </c>
      <c r="AZ28" s="98">
        <f>'1.5_RAW_Data_Rebased_MR'!AZ28</f>
        <v>0</v>
      </c>
      <c r="BA28" s="97">
        <f>'1.5_RAW_Data_Rebased_MR'!BA28</f>
        <v>0</v>
      </c>
    </row>
    <row r="29" spans="1:53" ht="12.75" thickBot="1" x14ac:dyDescent="0.35">
      <c r="A29" s="342"/>
      <c r="B29" s="171"/>
      <c r="C29" s="170"/>
      <c r="D29" s="96"/>
      <c r="E29" s="95" t="str">
        <f t="shared" si="0"/>
        <v>Very high</v>
      </c>
      <c r="F29" s="119">
        <f>'1.5_RAW_Data_Rebased_MR'!F29</f>
        <v>0</v>
      </c>
      <c r="G29" s="119">
        <f>'1.5_RAW_Data_Rebased_MR'!G29</f>
        <v>0</v>
      </c>
      <c r="H29" s="119">
        <f>'1.5_RAW_Data_Rebased_MR'!H29</f>
        <v>0</v>
      </c>
      <c r="I29" s="119">
        <f>'1.5_RAW_Data_Rebased_MR'!I29</f>
        <v>0</v>
      </c>
      <c r="J29" s="119">
        <f>'1.5_RAW_Data_Rebased_MR'!J29</f>
        <v>0</v>
      </c>
      <c r="K29" s="118">
        <f>'1.5_RAW_Data_Rebased_MR'!K29</f>
        <v>0</v>
      </c>
      <c r="M29" s="119">
        <f>'1.5_RAW_Data_Rebased_MR'!M29</f>
        <v>0</v>
      </c>
      <c r="N29" s="119">
        <f>'1.5_RAW_Data_Rebased_MR'!N29</f>
        <v>0</v>
      </c>
      <c r="O29" s="119">
        <f>'1.5_RAW_Data_Rebased_MR'!O29</f>
        <v>0</v>
      </c>
      <c r="P29" s="119">
        <f>'1.5_RAW_Data_Rebased_MR'!P29</f>
        <v>0</v>
      </c>
      <c r="Q29" s="119">
        <f>'1.5_RAW_Data_Rebased_MR'!Q29</f>
        <v>0</v>
      </c>
      <c r="R29" s="118">
        <f>'1.5_RAW_Data_Rebased_MR'!R29</f>
        <v>0</v>
      </c>
      <c r="T29" s="119">
        <f>'1.5_RAW_Data_Rebased_MR'!T29</f>
        <v>0</v>
      </c>
      <c r="U29" s="119">
        <f>'1.5_RAW_Data_Rebased_MR'!U29</f>
        <v>0</v>
      </c>
      <c r="V29" s="119">
        <f>'1.5_RAW_Data_Rebased_MR'!V29</f>
        <v>0</v>
      </c>
      <c r="W29" s="119">
        <f>'1.5_RAW_Data_Rebased_MR'!W29</f>
        <v>0</v>
      </c>
      <c r="X29" s="119">
        <f>'1.5_RAW_Data_Rebased_MR'!X29</f>
        <v>0</v>
      </c>
      <c r="Y29" s="118">
        <f>'1.5_RAW_Data_Rebased_MR'!Y29</f>
        <v>0</v>
      </c>
      <c r="AA29" s="93">
        <f>'1.5_RAW_Data_Rebased_MR'!AA29</f>
        <v>0</v>
      </c>
      <c r="AB29" s="93">
        <f>'1.5_RAW_Data_Rebased_MR'!AB29</f>
        <v>0</v>
      </c>
      <c r="AC29" s="93">
        <f>'1.5_RAW_Data_Rebased_MR'!AC29</f>
        <v>0</v>
      </c>
      <c r="AD29" s="93">
        <f>'1.5_RAW_Data_Rebased_MR'!AD29</f>
        <v>0</v>
      </c>
      <c r="AE29" s="93">
        <f>'1.5_RAW_Data_Rebased_MR'!AE29</f>
        <v>0</v>
      </c>
      <c r="AF29" s="92">
        <f>'1.5_RAW_Data_Rebased_MR'!AF29</f>
        <v>0</v>
      </c>
      <c r="AG29" s="94"/>
      <c r="AH29" s="93">
        <f>'1.5_RAW_Data_Rebased_MR'!AH29</f>
        <v>0</v>
      </c>
      <c r="AI29" s="93">
        <f>'1.5_RAW_Data_Rebased_MR'!AI29</f>
        <v>0</v>
      </c>
      <c r="AJ29" s="93">
        <f>'1.5_RAW_Data_Rebased_MR'!AJ29</f>
        <v>0</v>
      </c>
      <c r="AK29" s="93">
        <f>'1.5_RAW_Data_Rebased_MR'!AK29</f>
        <v>0</v>
      </c>
      <c r="AL29" s="93">
        <f>'1.5_RAW_Data_Rebased_MR'!AL29</f>
        <v>0</v>
      </c>
      <c r="AM29" s="92">
        <f>'1.5_RAW_Data_Rebased_MR'!AM29</f>
        <v>0</v>
      </c>
      <c r="AN29" s="94"/>
      <c r="AO29" s="93">
        <f>'1.5_RAW_Data_Rebased_MR'!AO29</f>
        <v>0</v>
      </c>
      <c r="AP29" s="93">
        <f>'1.5_RAW_Data_Rebased_MR'!AP29</f>
        <v>0</v>
      </c>
      <c r="AQ29" s="93">
        <f>'1.5_RAW_Data_Rebased_MR'!AQ29</f>
        <v>0</v>
      </c>
      <c r="AR29" s="93">
        <f>'1.5_RAW_Data_Rebased_MR'!AR29</f>
        <v>0</v>
      </c>
      <c r="AS29" s="93">
        <f>'1.5_RAW_Data_Rebased_MR'!AS29</f>
        <v>0</v>
      </c>
      <c r="AT29" s="92">
        <f>'1.5_RAW_Data_Rebased_MR'!AT29</f>
        <v>0</v>
      </c>
      <c r="AU29" s="94"/>
      <c r="AV29" s="93">
        <f>'1.5_RAW_Data_Rebased_MR'!AV29</f>
        <v>0</v>
      </c>
      <c r="AW29" s="93">
        <f>'1.5_RAW_Data_Rebased_MR'!AW29</f>
        <v>0</v>
      </c>
      <c r="AX29" s="93">
        <f>'1.5_RAW_Data_Rebased_MR'!AX29</f>
        <v>0</v>
      </c>
      <c r="AY29" s="93">
        <f>'1.5_RAW_Data_Rebased_MR'!AY29</f>
        <v>0</v>
      </c>
      <c r="AZ29" s="93">
        <f>'1.5_RAW_Data_Rebased_MR'!AZ29</f>
        <v>0</v>
      </c>
      <c r="BA29" s="92">
        <f>'1.5_RAW_Data_Rebased_MR'!BA29</f>
        <v>0</v>
      </c>
    </row>
    <row r="30" spans="1:53" x14ac:dyDescent="0.3">
      <c r="A30" s="341" t="str">
        <f>A26</f>
        <v>400KV Network</v>
      </c>
      <c r="B30" s="169">
        <v>6</v>
      </c>
      <c r="C30" s="168" t="s">
        <v>47</v>
      </c>
      <c r="D30" s="103" t="s">
        <v>55</v>
      </c>
      <c r="E30" s="102" t="str">
        <f t="shared" si="0"/>
        <v>Low</v>
      </c>
      <c r="F30" s="123">
        <f>'1.5_RAW_Data_Rebased_MR'!F30</f>
        <v>163732168.06334269</v>
      </c>
      <c r="G30" s="123">
        <f>'1.5_RAW_Data_Rebased_MR'!G30</f>
        <v>18910719.508186739</v>
      </c>
      <c r="H30" s="123">
        <f>'1.5_RAW_Data_Rebased_MR'!H30</f>
        <v>8101532.5041446472</v>
      </c>
      <c r="I30" s="123">
        <f>'1.5_RAW_Data_Rebased_MR'!I30</f>
        <v>38728579.406362541</v>
      </c>
      <c r="J30" s="123">
        <f>'1.5_RAW_Data_Rebased_MR'!J30</f>
        <v>97991336.644648761</v>
      </c>
      <c r="K30" s="122">
        <f>'1.5_RAW_Data_Rebased_MR'!K30</f>
        <v>0</v>
      </c>
      <c r="M30" s="123">
        <f>'1.5_RAW_Data_Rebased_MR'!M30</f>
        <v>366032748.8551814</v>
      </c>
      <c r="N30" s="123">
        <f>'1.5_RAW_Data_Rebased_MR'!N30</f>
        <v>18606164.405147605</v>
      </c>
      <c r="O30" s="123">
        <f>'1.5_RAW_Data_Rebased_MR'!O30</f>
        <v>3342083.3158317972</v>
      </c>
      <c r="P30" s="123">
        <f>'1.5_RAW_Data_Rebased_MR'!P30</f>
        <v>7397853.0593656125</v>
      </c>
      <c r="Q30" s="123">
        <f>'1.5_RAW_Data_Rebased_MR'!Q30</f>
        <v>14394496.929650484</v>
      </c>
      <c r="R30" s="122">
        <f>'1.5_RAW_Data_Rebased_MR'!R30</f>
        <v>322292151.14518589</v>
      </c>
      <c r="T30" s="123">
        <f>'1.5_RAW_Data_Rebased_MR'!T30</f>
        <v>366032748.8551814</v>
      </c>
      <c r="U30" s="123">
        <f>'1.5_RAW_Data_Rebased_MR'!U30</f>
        <v>18606164.405147605</v>
      </c>
      <c r="V30" s="123">
        <f>'1.5_RAW_Data_Rebased_MR'!V30</f>
        <v>3342083.3158317972</v>
      </c>
      <c r="W30" s="123">
        <f>'1.5_RAW_Data_Rebased_MR'!W30</f>
        <v>7397853.0593656125</v>
      </c>
      <c r="X30" s="123">
        <f>'1.5_RAW_Data_Rebased_MR'!X30</f>
        <v>14394496.929650484</v>
      </c>
      <c r="Y30" s="122">
        <f>'1.5_RAW_Data_Rebased_MR'!Y30</f>
        <v>322292151.14518589</v>
      </c>
      <c r="AA30" s="101">
        <f>'1.5_RAW_Data_Rebased_MR'!AA30</f>
        <v>0</v>
      </c>
      <c r="AB30" s="101">
        <f>'1.5_RAW_Data_Rebased_MR'!AB30</f>
        <v>0</v>
      </c>
      <c r="AC30" s="101">
        <f>'1.5_RAW_Data_Rebased_MR'!AC30</f>
        <v>0</v>
      </c>
      <c r="AD30" s="101">
        <f>'1.5_RAW_Data_Rebased_MR'!AD30</f>
        <v>0</v>
      </c>
      <c r="AE30" s="101">
        <f>'1.5_RAW_Data_Rebased_MR'!AE30</f>
        <v>0</v>
      </c>
      <c r="AF30" s="100">
        <f>'1.5_RAW_Data_Rebased_MR'!AF30</f>
        <v>0</v>
      </c>
      <c r="AG30" s="94"/>
      <c r="AH30" s="101">
        <f>'1.5_RAW_Data_Rebased_MR'!AH30</f>
        <v>0</v>
      </c>
      <c r="AI30" s="101">
        <f>'1.5_RAW_Data_Rebased_MR'!AI30</f>
        <v>0</v>
      </c>
      <c r="AJ30" s="101">
        <f>'1.5_RAW_Data_Rebased_MR'!AJ30</f>
        <v>0</v>
      </c>
      <c r="AK30" s="101">
        <f>'1.5_RAW_Data_Rebased_MR'!AK30</f>
        <v>0</v>
      </c>
      <c r="AL30" s="101">
        <f>'1.5_RAW_Data_Rebased_MR'!AL30</f>
        <v>0</v>
      </c>
      <c r="AM30" s="100">
        <f>'1.5_RAW_Data_Rebased_MR'!AM30</f>
        <v>0</v>
      </c>
      <c r="AN30" s="94"/>
      <c r="AO30" s="101">
        <f>'1.5_RAW_Data_Rebased_MR'!AO30</f>
        <v>0</v>
      </c>
      <c r="AP30" s="101">
        <f>'1.5_RAW_Data_Rebased_MR'!AP30</f>
        <v>0</v>
      </c>
      <c r="AQ30" s="101">
        <f>'1.5_RAW_Data_Rebased_MR'!AQ30</f>
        <v>0</v>
      </c>
      <c r="AR30" s="101">
        <f>'1.5_RAW_Data_Rebased_MR'!AR30</f>
        <v>0</v>
      </c>
      <c r="AS30" s="101">
        <f>'1.5_RAW_Data_Rebased_MR'!AS30</f>
        <v>0</v>
      </c>
      <c r="AT30" s="100">
        <f>'1.5_RAW_Data_Rebased_MR'!AT30</f>
        <v>0</v>
      </c>
      <c r="AU30" s="94"/>
      <c r="AV30" s="101">
        <f>'1.5_RAW_Data_Rebased_MR'!AV30</f>
        <v>0</v>
      </c>
      <c r="AW30" s="101">
        <f>'1.5_RAW_Data_Rebased_MR'!AW30</f>
        <v>0</v>
      </c>
      <c r="AX30" s="101">
        <f>'1.5_RAW_Data_Rebased_MR'!AX30</f>
        <v>0</v>
      </c>
      <c r="AY30" s="101">
        <f>'1.5_RAW_Data_Rebased_MR'!AY30</f>
        <v>0</v>
      </c>
      <c r="AZ30" s="101">
        <f>'1.5_RAW_Data_Rebased_MR'!AZ30</f>
        <v>0</v>
      </c>
      <c r="BA30" s="100">
        <f>'1.5_RAW_Data_Rebased_MR'!BA30</f>
        <v>0</v>
      </c>
    </row>
    <row r="31" spans="1:53" x14ac:dyDescent="0.3">
      <c r="A31" s="342"/>
      <c r="B31" s="23"/>
      <c r="C31" s="133"/>
      <c r="D31" s="31"/>
      <c r="E31" s="99" t="str">
        <f t="shared" si="0"/>
        <v>Medium</v>
      </c>
      <c r="F31" s="121">
        <f>'1.5_RAW_Data_Rebased_MR'!F31</f>
        <v>453642548.12655699</v>
      </c>
      <c r="G31" s="121">
        <f>'1.5_RAW_Data_Rebased_MR'!G31</f>
        <v>136824224.69685012</v>
      </c>
      <c r="H31" s="121">
        <f>'1.5_RAW_Data_Rebased_MR'!H31</f>
        <v>21756949.556556497</v>
      </c>
      <c r="I31" s="121">
        <f>'1.5_RAW_Data_Rebased_MR'!I31</f>
        <v>44588112.201633476</v>
      </c>
      <c r="J31" s="121">
        <f>'1.5_RAW_Data_Rebased_MR'!J31</f>
        <v>154705811.37032762</v>
      </c>
      <c r="K31" s="120">
        <f>'1.5_RAW_Data_Rebased_MR'!K31</f>
        <v>95767450.301189274</v>
      </c>
      <c r="M31" s="121">
        <f>'1.5_RAW_Data_Rebased_MR'!M31</f>
        <v>934567759.7625165</v>
      </c>
      <c r="N31" s="121">
        <f>'1.5_RAW_Data_Rebased_MR'!N31</f>
        <v>120874008.86344801</v>
      </c>
      <c r="O31" s="121">
        <f>'1.5_RAW_Data_Rebased_MR'!O31</f>
        <v>47308595.056290582</v>
      </c>
      <c r="P31" s="121">
        <f>'1.5_RAW_Data_Rebased_MR'!P31</f>
        <v>148368320.2770406</v>
      </c>
      <c r="Q31" s="121">
        <f>'1.5_RAW_Data_Rebased_MR'!Q31</f>
        <v>14140921.65934187</v>
      </c>
      <c r="R31" s="120">
        <f>'1.5_RAW_Data_Rebased_MR'!R31</f>
        <v>603875913.90639544</v>
      </c>
      <c r="T31" s="121">
        <f>'1.5_RAW_Data_Rebased_MR'!T31</f>
        <v>944261377.48567057</v>
      </c>
      <c r="U31" s="121">
        <f>'1.5_RAW_Data_Rebased_MR'!U31</f>
        <v>129113897.1263289</v>
      </c>
      <c r="V31" s="121">
        <f>'1.5_RAW_Data_Rebased_MR'!V31</f>
        <v>48300241.633058622</v>
      </c>
      <c r="W31" s="121">
        <f>'1.5_RAW_Data_Rebased_MR'!W31</f>
        <v>148830403.16054571</v>
      </c>
      <c r="X31" s="121">
        <f>'1.5_RAW_Data_Rebased_MR'!X31</f>
        <v>14140921.65934187</v>
      </c>
      <c r="Y31" s="120">
        <f>'1.5_RAW_Data_Rebased_MR'!Y31</f>
        <v>603875913.90639555</v>
      </c>
      <c r="AA31" s="98">
        <f>'1.5_RAW_Data_Rebased_MR'!AA31</f>
        <v>-9693617.7231540382</v>
      </c>
      <c r="AB31" s="98">
        <f>'1.5_RAW_Data_Rebased_MR'!AB31</f>
        <v>-8239888.2628808916</v>
      </c>
      <c r="AC31" s="98">
        <f>'1.5_RAW_Data_Rebased_MR'!AC31</f>
        <v>-991646.57676804066</v>
      </c>
      <c r="AD31" s="98">
        <f>'1.5_RAW_Data_Rebased_MR'!AD31</f>
        <v>-462082.88350510597</v>
      </c>
      <c r="AE31" s="98">
        <f>'1.5_RAW_Data_Rebased_MR'!AE31</f>
        <v>0</v>
      </c>
      <c r="AF31" s="97">
        <f>'1.5_RAW_Data_Rebased_MR'!AF31</f>
        <v>0</v>
      </c>
      <c r="AG31" s="94"/>
      <c r="AH31" s="98">
        <f>'1.5_RAW_Data_Rebased_MR'!AH31</f>
        <v>31201280.543378323</v>
      </c>
      <c r="AI31" s="98">
        <f>'1.5_RAW_Data_Rebased_MR'!AI31</f>
        <v>-8239888.2628810834</v>
      </c>
      <c r="AJ31" s="98">
        <f>'1.5_RAW_Data_Rebased_MR'!AJ31</f>
        <v>-991646.57676804322</v>
      </c>
      <c r="AK31" s="98">
        <f>'1.5_RAW_Data_Rebased_MR'!AK31</f>
        <v>-462082.88350512681</v>
      </c>
      <c r="AL31" s="98">
        <f>'1.5_RAW_Data_Rebased_MR'!AL31</f>
        <v>0</v>
      </c>
      <c r="AM31" s="97">
        <f>'1.5_RAW_Data_Rebased_MR'!AM31</f>
        <v>0</v>
      </c>
      <c r="AN31" s="94"/>
      <c r="AO31" s="98">
        <f>'1.5_RAW_Data_Rebased_MR'!AO31</f>
        <v>0</v>
      </c>
      <c r="AP31" s="98">
        <f>'1.5_RAW_Data_Rebased_MR'!AP31</f>
        <v>0</v>
      </c>
      <c r="AQ31" s="98">
        <f>'1.5_RAW_Data_Rebased_MR'!AQ31</f>
        <v>0</v>
      </c>
      <c r="AR31" s="98">
        <f>'1.5_RAW_Data_Rebased_MR'!AR31</f>
        <v>0</v>
      </c>
      <c r="AS31" s="98">
        <f>'1.5_RAW_Data_Rebased_MR'!AS31</f>
        <v>0</v>
      </c>
      <c r="AT31" s="97">
        <f>'1.5_RAW_Data_Rebased_MR'!AT31</f>
        <v>0</v>
      </c>
      <c r="AU31" s="94"/>
      <c r="AV31" s="98">
        <f>'1.5_RAW_Data_Rebased_MR'!AV31</f>
        <v>0</v>
      </c>
      <c r="AW31" s="98">
        <f>'1.5_RAW_Data_Rebased_MR'!AW31</f>
        <v>0</v>
      </c>
      <c r="AX31" s="98">
        <f>'1.5_RAW_Data_Rebased_MR'!AX31</f>
        <v>0</v>
      </c>
      <c r="AY31" s="98">
        <f>'1.5_RAW_Data_Rebased_MR'!AY31</f>
        <v>0</v>
      </c>
      <c r="AZ31" s="98">
        <f>'1.5_RAW_Data_Rebased_MR'!AZ31</f>
        <v>0</v>
      </c>
      <c r="BA31" s="97">
        <f>'1.5_RAW_Data_Rebased_MR'!BA31</f>
        <v>0</v>
      </c>
    </row>
    <row r="32" spans="1:53" x14ac:dyDescent="0.3">
      <c r="A32" s="342"/>
      <c r="B32" s="23"/>
      <c r="C32" s="133"/>
      <c r="D32" s="31"/>
      <c r="E32" s="99" t="str">
        <f t="shared" si="0"/>
        <v>High</v>
      </c>
      <c r="F32" s="121">
        <f>'1.5_RAW_Data_Rebased_MR'!F32</f>
        <v>278494566.18358016</v>
      </c>
      <c r="G32" s="121">
        <f>'1.5_RAW_Data_Rebased_MR'!G32</f>
        <v>15236597.998073759</v>
      </c>
      <c r="H32" s="121">
        <f>'1.5_RAW_Data_Rebased_MR'!H32</f>
        <v>0</v>
      </c>
      <c r="I32" s="121">
        <f>'1.5_RAW_Data_Rebased_MR'!I32</f>
        <v>76002921.470132604</v>
      </c>
      <c r="J32" s="121">
        <f>'1.5_RAW_Data_Rebased_MR'!J32</f>
        <v>14596314.477359593</v>
      </c>
      <c r="K32" s="120">
        <f>'1.5_RAW_Data_Rebased_MR'!K32</f>
        <v>172658732.23801422</v>
      </c>
      <c r="M32" s="121">
        <f>'1.5_RAW_Data_Rebased_MR'!M32</f>
        <v>585561099.30323458</v>
      </c>
      <c r="N32" s="121">
        <f>'1.5_RAW_Data_Rebased_MR'!N32</f>
        <v>16598172.46448965</v>
      </c>
      <c r="O32" s="121">
        <f>'1.5_RAW_Data_Rebased_MR'!O32</f>
        <v>0</v>
      </c>
      <c r="P32" s="121">
        <f>'1.5_RAW_Data_Rebased_MR'!P32</f>
        <v>0</v>
      </c>
      <c r="Q32" s="121">
        <f>'1.5_RAW_Data_Rebased_MR'!Q32</f>
        <v>0</v>
      </c>
      <c r="R32" s="120">
        <f>'1.5_RAW_Data_Rebased_MR'!R32</f>
        <v>568962926.83874488</v>
      </c>
      <c r="T32" s="121">
        <f>'1.5_RAW_Data_Rebased_MR'!T32</f>
        <v>585561099.3032347</v>
      </c>
      <c r="U32" s="121">
        <f>'1.5_RAW_Data_Rebased_MR'!U32</f>
        <v>16598172.46448965</v>
      </c>
      <c r="V32" s="121">
        <f>'1.5_RAW_Data_Rebased_MR'!V32</f>
        <v>0</v>
      </c>
      <c r="W32" s="121">
        <f>'1.5_RAW_Data_Rebased_MR'!W32</f>
        <v>0</v>
      </c>
      <c r="X32" s="121">
        <f>'1.5_RAW_Data_Rebased_MR'!X32</f>
        <v>0</v>
      </c>
      <c r="Y32" s="120">
        <f>'1.5_RAW_Data_Rebased_MR'!Y32</f>
        <v>568962926.838745</v>
      </c>
      <c r="AA32" s="98">
        <f>'1.5_RAW_Data_Rebased_MR'!AA32</f>
        <v>0</v>
      </c>
      <c r="AB32" s="98">
        <f>'1.5_RAW_Data_Rebased_MR'!AB32</f>
        <v>0</v>
      </c>
      <c r="AC32" s="98">
        <f>'1.5_RAW_Data_Rebased_MR'!AC32</f>
        <v>0</v>
      </c>
      <c r="AD32" s="98">
        <f>'1.5_RAW_Data_Rebased_MR'!AD32</f>
        <v>0</v>
      </c>
      <c r="AE32" s="98">
        <f>'1.5_RAW_Data_Rebased_MR'!AE32</f>
        <v>0</v>
      </c>
      <c r="AF32" s="97">
        <f>'1.5_RAW_Data_Rebased_MR'!AF32</f>
        <v>0</v>
      </c>
      <c r="AG32" s="94"/>
      <c r="AH32" s="98">
        <f>'1.5_RAW_Data_Rebased_MR'!AH32</f>
        <v>0</v>
      </c>
      <c r="AI32" s="98">
        <f>'1.5_RAW_Data_Rebased_MR'!AI32</f>
        <v>0</v>
      </c>
      <c r="AJ32" s="98">
        <f>'1.5_RAW_Data_Rebased_MR'!AJ32</f>
        <v>0</v>
      </c>
      <c r="AK32" s="98">
        <f>'1.5_RAW_Data_Rebased_MR'!AK32</f>
        <v>0</v>
      </c>
      <c r="AL32" s="98">
        <f>'1.5_RAW_Data_Rebased_MR'!AL32</f>
        <v>0</v>
      </c>
      <c r="AM32" s="97">
        <f>'1.5_RAW_Data_Rebased_MR'!AM32</f>
        <v>0</v>
      </c>
      <c r="AN32" s="94"/>
      <c r="AO32" s="98">
        <f>'1.5_RAW_Data_Rebased_MR'!AO32</f>
        <v>0</v>
      </c>
      <c r="AP32" s="98">
        <f>'1.5_RAW_Data_Rebased_MR'!AP32</f>
        <v>0</v>
      </c>
      <c r="AQ32" s="98">
        <f>'1.5_RAW_Data_Rebased_MR'!AQ32</f>
        <v>0</v>
      </c>
      <c r="AR32" s="98">
        <f>'1.5_RAW_Data_Rebased_MR'!AR32</f>
        <v>0</v>
      </c>
      <c r="AS32" s="98">
        <f>'1.5_RAW_Data_Rebased_MR'!AS32</f>
        <v>0</v>
      </c>
      <c r="AT32" s="97">
        <f>'1.5_RAW_Data_Rebased_MR'!AT32</f>
        <v>0</v>
      </c>
      <c r="AU32" s="94"/>
      <c r="AV32" s="98">
        <f>'1.5_RAW_Data_Rebased_MR'!AV32</f>
        <v>0</v>
      </c>
      <c r="AW32" s="98">
        <f>'1.5_RAW_Data_Rebased_MR'!AW32</f>
        <v>0</v>
      </c>
      <c r="AX32" s="98">
        <f>'1.5_RAW_Data_Rebased_MR'!AX32</f>
        <v>0</v>
      </c>
      <c r="AY32" s="98">
        <f>'1.5_RAW_Data_Rebased_MR'!AY32</f>
        <v>0</v>
      </c>
      <c r="AZ32" s="98">
        <f>'1.5_RAW_Data_Rebased_MR'!AZ32</f>
        <v>0</v>
      </c>
      <c r="BA32" s="97">
        <f>'1.5_RAW_Data_Rebased_MR'!BA32</f>
        <v>0</v>
      </c>
    </row>
    <row r="33" spans="1:53" ht="12.75" thickBot="1" x14ac:dyDescent="0.35">
      <c r="A33" s="342"/>
      <c r="B33" s="171"/>
      <c r="C33" s="170"/>
      <c r="D33" s="96"/>
      <c r="E33" s="95" t="str">
        <f t="shared" si="0"/>
        <v>Very high</v>
      </c>
      <c r="F33" s="119">
        <f>'1.5_RAW_Data_Rebased_MR'!F33</f>
        <v>0</v>
      </c>
      <c r="G33" s="119">
        <f>'1.5_RAW_Data_Rebased_MR'!G33</f>
        <v>0</v>
      </c>
      <c r="H33" s="119">
        <f>'1.5_RAW_Data_Rebased_MR'!H33</f>
        <v>0</v>
      </c>
      <c r="I33" s="119">
        <f>'1.5_RAW_Data_Rebased_MR'!I33</f>
        <v>0</v>
      </c>
      <c r="J33" s="119">
        <f>'1.5_RAW_Data_Rebased_MR'!J33</f>
        <v>0</v>
      </c>
      <c r="K33" s="118">
        <f>'1.5_RAW_Data_Rebased_MR'!K33</f>
        <v>0</v>
      </c>
      <c r="M33" s="119">
        <f>'1.5_RAW_Data_Rebased_MR'!M33</f>
        <v>0</v>
      </c>
      <c r="N33" s="119">
        <f>'1.5_RAW_Data_Rebased_MR'!N33</f>
        <v>0</v>
      </c>
      <c r="O33" s="119">
        <f>'1.5_RAW_Data_Rebased_MR'!O33</f>
        <v>0</v>
      </c>
      <c r="P33" s="119">
        <f>'1.5_RAW_Data_Rebased_MR'!P33</f>
        <v>0</v>
      </c>
      <c r="Q33" s="119">
        <f>'1.5_RAW_Data_Rebased_MR'!Q33</f>
        <v>0</v>
      </c>
      <c r="R33" s="118">
        <f>'1.5_RAW_Data_Rebased_MR'!R33</f>
        <v>0</v>
      </c>
      <c r="T33" s="119">
        <f>'1.5_RAW_Data_Rebased_MR'!T33</f>
        <v>0</v>
      </c>
      <c r="U33" s="119">
        <f>'1.5_RAW_Data_Rebased_MR'!U33</f>
        <v>0</v>
      </c>
      <c r="V33" s="119">
        <f>'1.5_RAW_Data_Rebased_MR'!V33</f>
        <v>0</v>
      </c>
      <c r="W33" s="119">
        <f>'1.5_RAW_Data_Rebased_MR'!W33</f>
        <v>0</v>
      </c>
      <c r="X33" s="119">
        <f>'1.5_RAW_Data_Rebased_MR'!X33</f>
        <v>0</v>
      </c>
      <c r="Y33" s="118">
        <f>'1.5_RAW_Data_Rebased_MR'!Y33</f>
        <v>0</v>
      </c>
      <c r="AA33" s="93">
        <f>'1.5_RAW_Data_Rebased_MR'!AA33</f>
        <v>0</v>
      </c>
      <c r="AB33" s="93">
        <f>'1.5_RAW_Data_Rebased_MR'!AB33</f>
        <v>0</v>
      </c>
      <c r="AC33" s="93">
        <f>'1.5_RAW_Data_Rebased_MR'!AC33</f>
        <v>0</v>
      </c>
      <c r="AD33" s="93">
        <f>'1.5_RAW_Data_Rebased_MR'!AD33</f>
        <v>0</v>
      </c>
      <c r="AE33" s="93">
        <f>'1.5_RAW_Data_Rebased_MR'!AE33</f>
        <v>0</v>
      </c>
      <c r="AF33" s="92">
        <f>'1.5_RAW_Data_Rebased_MR'!AF33</f>
        <v>0</v>
      </c>
      <c r="AG33" s="94"/>
      <c r="AH33" s="93">
        <f>'1.5_RAW_Data_Rebased_MR'!AH33</f>
        <v>0</v>
      </c>
      <c r="AI33" s="93">
        <f>'1.5_RAW_Data_Rebased_MR'!AI33</f>
        <v>0</v>
      </c>
      <c r="AJ33" s="93">
        <f>'1.5_RAW_Data_Rebased_MR'!AJ33</f>
        <v>0</v>
      </c>
      <c r="AK33" s="93">
        <f>'1.5_RAW_Data_Rebased_MR'!AK33</f>
        <v>0</v>
      </c>
      <c r="AL33" s="93">
        <f>'1.5_RAW_Data_Rebased_MR'!AL33</f>
        <v>0</v>
      </c>
      <c r="AM33" s="92">
        <f>'1.5_RAW_Data_Rebased_MR'!AM33</f>
        <v>0</v>
      </c>
      <c r="AN33" s="94"/>
      <c r="AO33" s="93">
        <f>'1.5_RAW_Data_Rebased_MR'!AO33</f>
        <v>0</v>
      </c>
      <c r="AP33" s="93">
        <f>'1.5_RAW_Data_Rebased_MR'!AP33</f>
        <v>0</v>
      </c>
      <c r="AQ33" s="93">
        <f>'1.5_RAW_Data_Rebased_MR'!AQ33</f>
        <v>0</v>
      </c>
      <c r="AR33" s="93">
        <f>'1.5_RAW_Data_Rebased_MR'!AR33</f>
        <v>0</v>
      </c>
      <c r="AS33" s="93">
        <f>'1.5_RAW_Data_Rebased_MR'!AS33</f>
        <v>0</v>
      </c>
      <c r="AT33" s="92">
        <f>'1.5_RAW_Data_Rebased_MR'!AT33</f>
        <v>0</v>
      </c>
      <c r="AU33" s="94"/>
      <c r="AV33" s="93">
        <f>'1.5_RAW_Data_Rebased_MR'!AV33</f>
        <v>0</v>
      </c>
      <c r="AW33" s="93">
        <f>'1.5_RAW_Data_Rebased_MR'!AW33</f>
        <v>0</v>
      </c>
      <c r="AX33" s="93">
        <f>'1.5_RAW_Data_Rebased_MR'!AX33</f>
        <v>0</v>
      </c>
      <c r="AY33" s="93">
        <f>'1.5_RAW_Data_Rebased_MR'!AY33</f>
        <v>0</v>
      </c>
      <c r="AZ33" s="93">
        <f>'1.5_RAW_Data_Rebased_MR'!AZ33</f>
        <v>0</v>
      </c>
      <c r="BA33" s="92">
        <f>'1.5_RAW_Data_Rebased_MR'!BA33</f>
        <v>0</v>
      </c>
    </row>
    <row r="34" spans="1:53" x14ac:dyDescent="0.3">
      <c r="A34" s="341" t="str">
        <f>A30</f>
        <v>400KV Network</v>
      </c>
      <c r="B34" s="169">
        <v>7</v>
      </c>
      <c r="C34" s="168" t="s">
        <v>48</v>
      </c>
      <c r="D34" s="103" t="s">
        <v>55</v>
      </c>
      <c r="E34" s="102" t="str">
        <f t="shared" si="0"/>
        <v>Low</v>
      </c>
      <c r="F34" s="123">
        <f>'1.5_RAW_Data_Rebased_MR'!F34</f>
        <v>6759991.8289059699</v>
      </c>
      <c r="G34" s="123">
        <f>'1.5_RAW_Data_Rebased_MR'!G34</f>
        <v>673321.28086226503</v>
      </c>
      <c r="H34" s="123">
        <f>'1.5_RAW_Data_Rebased_MR'!H34</f>
        <v>1857887.2886160153</v>
      </c>
      <c r="I34" s="123">
        <f>'1.5_RAW_Data_Rebased_MR'!I34</f>
        <v>1180316.1949638063</v>
      </c>
      <c r="J34" s="123">
        <f>'1.5_RAW_Data_Rebased_MR'!J34</f>
        <v>3048467.0644638832</v>
      </c>
      <c r="K34" s="122">
        <f>'1.5_RAW_Data_Rebased_MR'!K34</f>
        <v>0</v>
      </c>
      <c r="M34" s="123">
        <f>'1.5_RAW_Data_Rebased_MR'!M34</f>
        <v>15160807.085627301</v>
      </c>
      <c r="N34" s="123">
        <f>'1.5_RAW_Data_Rebased_MR'!N34</f>
        <v>533225.20809554448</v>
      </c>
      <c r="O34" s="123">
        <f>'1.5_RAW_Data_Rebased_MR'!O34</f>
        <v>370589.7054028596</v>
      </c>
      <c r="P34" s="123">
        <f>'1.5_RAW_Data_Rebased_MR'!P34</f>
        <v>2732897.7247155407</v>
      </c>
      <c r="Q34" s="123">
        <f>'1.5_RAW_Data_Rebased_MR'!Q34</f>
        <v>2668947.0394505602</v>
      </c>
      <c r="R34" s="122">
        <f>'1.5_RAW_Data_Rebased_MR'!R34</f>
        <v>8855147.4079627953</v>
      </c>
      <c r="T34" s="123">
        <f>'1.5_RAW_Data_Rebased_MR'!T34</f>
        <v>15249938.82251728</v>
      </c>
      <c r="U34" s="123">
        <f>'1.5_RAW_Data_Rebased_MR'!U34</f>
        <v>533225.20809554448</v>
      </c>
      <c r="V34" s="123">
        <f>'1.5_RAW_Data_Rebased_MR'!V34</f>
        <v>356333.77052231785</v>
      </c>
      <c r="W34" s="123">
        <f>'1.5_RAW_Data_Rebased_MR'!W34</f>
        <v>2732897.7247155407</v>
      </c>
      <c r="X34" s="123">
        <f>'1.5_RAW_Data_Rebased_MR'!X34</f>
        <v>2668947.0394505602</v>
      </c>
      <c r="Y34" s="122">
        <f>'1.5_RAW_Data_Rebased_MR'!Y34</f>
        <v>8958535.0797333159</v>
      </c>
      <c r="AA34" s="101">
        <f>'1.5_RAW_Data_Rebased_MR'!AA34</f>
        <v>-89131.736889978754</v>
      </c>
      <c r="AB34" s="101">
        <f>'1.5_RAW_Data_Rebased_MR'!AB34</f>
        <v>0</v>
      </c>
      <c r="AC34" s="101">
        <f>'1.5_RAW_Data_Rebased_MR'!AC34</f>
        <v>14255.934880541754</v>
      </c>
      <c r="AD34" s="101">
        <f>'1.5_RAW_Data_Rebased_MR'!AD34</f>
        <v>0</v>
      </c>
      <c r="AE34" s="101">
        <f>'1.5_RAW_Data_Rebased_MR'!AE34</f>
        <v>0</v>
      </c>
      <c r="AF34" s="100">
        <f>'1.5_RAW_Data_Rebased_MR'!AF34</f>
        <v>-103387.67177052051</v>
      </c>
      <c r="AG34" s="94"/>
      <c r="AH34" s="101">
        <f>'1.5_RAW_Data_Rebased_MR'!AH34</f>
        <v>0</v>
      </c>
      <c r="AI34" s="101">
        <f>'1.5_RAW_Data_Rebased_MR'!AI34</f>
        <v>0</v>
      </c>
      <c r="AJ34" s="101">
        <f>'1.5_RAW_Data_Rebased_MR'!AJ34</f>
        <v>0</v>
      </c>
      <c r="AK34" s="101">
        <f>'1.5_RAW_Data_Rebased_MR'!AK34</f>
        <v>0</v>
      </c>
      <c r="AL34" s="101">
        <f>'1.5_RAW_Data_Rebased_MR'!AL34</f>
        <v>0</v>
      </c>
      <c r="AM34" s="100">
        <f>'1.5_RAW_Data_Rebased_MR'!AM34</f>
        <v>0</v>
      </c>
      <c r="AN34" s="94"/>
      <c r="AO34" s="101">
        <f>'1.5_RAW_Data_Rebased_MR'!AO34</f>
        <v>-89131.73688998085</v>
      </c>
      <c r="AP34" s="101">
        <f>'1.5_RAW_Data_Rebased_MR'!AP34</f>
        <v>0</v>
      </c>
      <c r="AQ34" s="101">
        <f>'1.5_RAW_Data_Rebased_MR'!AQ34</f>
        <v>14255.934880541723</v>
      </c>
      <c r="AR34" s="101">
        <f>'1.5_RAW_Data_Rebased_MR'!AR34</f>
        <v>0</v>
      </c>
      <c r="AS34" s="101">
        <f>'1.5_RAW_Data_Rebased_MR'!AS34</f>
        <v>0</v>
      </c>
      <c r="AT34" s="100">
        <f>'1.5_RAW_Data_Rebased_MR'!AT34</f>
        <v>-103387.67177052257</v>
      </c>
      <c r="AU34" s="94"/>
      <c r="AV34" s="101">
        <f>'1.5_RAW_Data_Rebased_MR'!AV34</f>
        <v>0</v>
      </c>
      <c r="AW34" s="101">
        <f>'1.5_RAW_Data_Rebased_MR'!AW34</f>
        <v>0</v>
      </c>
      <c r="AX34" s="101">
        <f>'1.5_RAW_Data_Rebased_MR'!AX34</f>
        <v>0</v>
      </c>
      <c r="AY34" s="101">
        <f>'1.5_RAW_Data_Rebased_MR'!AY34</f>
        <v>0</v>
      </c>
      <c r="AZ34" s="101">
        <f>'1.5_RAW_Data_Rebased_MR'!AZ34</f>
        <v>0</v>
      </c>
      <c r="BA34" s="100">
        <f>'1.5_RAW_Data_Rebased_MR'!BA34</f>
        <v>0</v>
      </c>
    </row>
    <row r="35" spans="1:53" x14ac:dyDescent="0.3">
      <c r="A35" s="342"/>
      <c r="B35" s="23"/>
      <c r="C35" s="133"/>
      <c r="D35" s="31"/>
      <c r="E35" s="99" t="str">
        <f t="shared" si="0"/>
        <v>Medium</v>
      </c>
      <c r="F35" s="121">
        <f>'1.5_RAW_Data_Rebased_MR'!F35</f>
        <v>18658116.880923986</v>
      </c>
      <c r="G35" s="121">
        <f>'1.5_RAW_Data_Rebased_MR'!G35</f>
        <v>2799527.2584111029</v>
      </c>
      <c r="H35" s="121">
        <f>'1.5_RAW_Data_Rebased_MR'!H35</f>
        <v>2523665.1138231554</v>
      </c>
      <c r="I35" s="121">
        <f>'1.5_RAW_Data_Rebased_MR'!I35</f>
        <v>1997230.1124917453</v>
      </c>
      <c r="J35" s="121">
        <f>'1.5_RAW_Data_Rebased_MR'!J35</f>
        <v>11337694.396197984</v>
      </c>
      <c r="K35" s="120">
        <f>'1.5_RAW_Data_Rebased_MR'!K35</f>
        <v>0</v>
      </c>
      <c r="M35" s="121">
        <f>'1.5_RAW_Data_Rebased_MR'!M35</f>
        <v>54787681.036765896</v>
      </c>
      <c r="N35" s="121">
        <f>'1.5_RAW_Data_Rebased_MR'!N35</f>
        <v>3024280.1042217202</v>
      </c>
      <c r="O35" s="121">
        <f>'1.5_RAW_Data_Rebased_MR'!O35</f>
        <v>480885.90730309795</v>
      </c>
      <c r="P35" s="121">
        <f>'1.5_RAW_Data_Rebased_MR'!P35</f>
        <v>3579136.0758975581</v>
      </c>
      <c r="Q35" s="121">
        <f>'1.5_RAW_Data_Rebased_MR'!Q35</f>
        <v>1073817.3827426431</v>
      </c>
      <c r="R35" s="120">
        <f>'1.5_RAW_Data_Rebased_MR'!R35</f>
        <v>46629561.566600874</v>
      </c>
      <c r="T35" s="121">
        <f>'1.5_RAW_Data_Rebased_MR'!T35</f>
        <v>54916064.257682547</v>
      </c>
      <c r="U35" s="121">
        <f>'1.5_RAW_Data_Rebased_MR'!U35</f>
        <v>3024280.1042217202</v>
      </c>
      <c r="V35" s="121">
        <f>'1.5_RAW_Data_Rebased_MR'!V35</f>
        <v>458895.94691714231</v>
      </c>
      <c r="W35" s="121">
        <f>'1.5_RAW_Data_Rebased_MR'!W35</f>
        <v>3579136.0758975581</v>
      </c>
      <c r="X35" s="121">
        <f>'1.5_RAW_Data_Rebased_MR'!X35</f>
        <v>1073817.3827426431</v>
      </c>
      <c r="Y35" s="120">
        <f>'1.5_RAW_Data_Rebased_MR'!Y35</f>
        <v>46779934.747903481</v>
      </c>
      <c r="AA35" s="98">
        <f>'1.5_RAW_Data_Rebased_MR'!AA35</f>
        <v>-128383.22091665142</v>
      </c>
      <c r="AB35" s="98">
        <f>'1.5_RAW_Data_Rebased_MR'!AB35</f>
        <v>0</v>
      </c>
      <c r="AC35" s="98">
        <f>'1.5_RAW_Data_Rebased_MR'!AC35</f>
        <v>21989.960385955637</v>
      </c>
      <c r="AD35" s="98">
        <f>'1.5_RAW_Data_Rebased_MR'!AD35</f>
        <v>0</v>
      </c>
      <c r="AE35" s="98">
        <f>'1.5_RAW_Data_Rebased_MR'!AE35</f>
        <v>0</v>
      </c>
      <c r="AF35" s="97">
        <f>'1.5_RAW_Data_Rebased_MR'!AF35</f>
        <v>-150373.18130260706</v>
      </c>
      <c r="AG35" s="94"/>
      <c r="AH35" s="98">
        <f>'1.5_RAW_Data_Rebased_MR'!AH35</f>
        <v>0</v>
      </c>
      <c r="AI35" s="98">
        <f>'1.5_RAW_Data_Rebased_MR'!AI35</f>
        <v>0</v>
      </c>
      <c r="AJ35" s="98">
        <f>'1.5_RAW_Data_Rebased_MR'!AJ35</f>
        <v>0</v>
      </c>
      <c r="AK35" s="98">
        <f>'1.5_RAW_Data_Rebased_MR'!AK35</f>
        <v>0</v>
      </c>
      <c r="AL35" s="98">
        <f>'1.5_RAW_Data_Rebased_MR'!AL35</f>
        <v>0</v>
      </c>
      <c r="AM35" s="97">
        <f>'1.5_RAW_Data_Rebased_MR'!AM35</f>
        <v>0</v>
      </c>
      <c r="AN35" s="94"/>
      <c r="AO35" s="98">
        <f>'1.5_RAW_Data_Rebased_MR'!AO35</f>
        <v>-89131.73688998085</v>
      </c>
      <c r="AP35" s="98">
        <f>'1.5_RAW_Data_Rebased_MR'!AP35</f>
        <v>0</v>
      </c>
      <c r="AQ35" s="98">
        <f>'1.5_RAW_Data_Rebased_MR'!AQ35</f>
        <v>21989.960385955594</v>
      </c>
      <c r="AR35" s="98">
        <f>'1.5_RAW_Data_Rebased_MR'!AR35</f>
        <v>0</v>
      </c>
      <c r="AS35" s="98">
        <f>'1.5_RAW_Data_Rebased_MR'!AS35</f>
        <v>0</v>
      </c>
      <c r="AT35" s="97">
        <f>'1.5_RAW_Data_Rebased_MR'!AT35</f>
        <v>-150373.18130260918</v>
      </c>
      <c r="AU35" s="94"/>
      <c r="AV35" s="98">
        <f>'1.5_RAW_Data_Rebased_MR'!AV35</f>
        <v>0</v>
      </c>
      <c r="AW35" s="98">
        <f>'1.5_RAW_Data_Rebased_MR'!AW35</f>
        <v>0</v>
      </c>
      <c r="AX35" s="98">
        <f>'1.5_RAW_Data_Rebased_MR'!AX35</f>
        <v>0</v>
      </c>
      <c r="AY35" s="98">
        <f>'1.5_RAW_Data_Rebased_MR'!AY35</f>
        <v>0</v>
      </c>
      <c r="AZ35" s="98">
        <f>'1.5_RAW_Data_Rebased_MR'!AZ35</f>
        <v>0</v>
      </c>
      <c r="BA35" s="97">
        <f>'1.5_RAW_Data_Rebased_MR'!BA35</f>
        <v>0</v>
      </c>
    </row>
    <row r="36" spans="1:53" x14ac:dyDescent="0.3">
      <c r="A36" s="342"/>
      <c r="B36" s="23"/>
      <c r="C36" s="133"/>
      <c r="D36" s="31"/>
      <c r="E36" s="99" t="str">
        <f t="shared" si="0"/>
        <v>High</v>
      </c>
      <c r="F36" s="121">
        <f>'1.5_RAW_Data_Rebased_MR'!F36</f>
        <v>10699943.091087475</v>
      </c>
      <c r="G36" s="121">
        <f>'1.5_RAW_Data_Rebased_MR'!G36</f>
        <v>294609.84368475986</v>
      </c>
      <c r="H36" s="121">
        <f>'1.5_RAW_Data_Rebased_MR'!H36</f>
        <v>28786.547105916681</v>
      </c>
      <c r="I36" s="121">
        <f>'1.5_RAW_Data_Rebased_MR'!I36</f>
        <v>10376546.700296799</v>
      </c>
      <c r="J36" s="121">
        <f>'1.5_RAW_Data_Rebased_MR'!J36</f>
        <v>0</v>
      </c>
      <c r="K36" s="120">
        <f>'1.5_RAW_Data_Rebased_MR'!K36</f>
        <v>0</v>
      </c>
      <c r="M36" s="121">
        <f>'1.5_RAW_Data_Rebased_MR'!M36</f>
        <v>3825483.7323521301</v>
      </c>
      <c r="N36" s="121">
        <f>'1.5_RAW_Data_Rebased_MR'!N36</f>
        <v>291424.94445594103</v>
      </c>
      <c r="O36" s="121">
        <f>'1.5_RAW_Data_Rebased_MR'!O36</f>
        <v>3481805.210228899</v>
      </c>
      <c r="P36" s="121">
        <f>'1.5_RAW_Data_Rebased_MR'!P36</f>
        <v>52253.57766728985</v>
      </c>
      <c r="Q36" s="121">
        <f>'1.5_RAW_Data_Rebased_MR'!Q36</f>
        <v>0</v>
      </c>
      <c r="R36" s="120">
        <f>'1.5_RAW_Data_Rebased_MR'!R36</f>
        <v>0</v>
      </c>
      <c r="T36" s="121">
        <f>'1.5_RAW_Data_Rebased_MR'!T36</f>
        <v>24524851.443896279</v>
      </c>
      <c r="U36" s="121">
        <f>'1.5_RAW_Data_Rebased_MR'!U36</f>
        <v>291424.94445594103</v>
      </c>
      <c r="V36" s="121">
        <f>'1.5_RAW_Data_Rebased_MR'!V36</f>
        <v>36552.133292164566</v>
      </c>
      <c r="W36" s="121">
        <f>'1.5_RAW_Data_Rebased_MR'!W36</f>
        <v>52253.57766728985</v>
      </c>
      <c r="X36" s="121">
        <f>'1.5_RAW_Data_Rebased_MR'!X36</f>
        <v>0</v>
      </c>
      <c r="Y36" s="120">
        <f>'1.5_RAW_Data_Rebased_MR'!Y36</f>
        <v>24144620.788480882</v>
      </c>
      <c r="AA36" s="98">
        <f>'1.5_RAW_Data_Rebased_MR'!AA36</f>
        <v>-20699367.711544149</v>
      </c>
      <c r="AB36" s="98">
        <f>'1.5_RAW_Data_Rebased_MR'!AB36</f>
        <v>0</v>
      </c>
      <c r="AC36" s="98">
        <f>'1.5_RAW_Data_Rebased_MR'!AC36</f>
        <v>3445253.0769367344</v>
      </c>
      <c r="AD36" s="98">
        <f>'1.5_RAW_Data_Rebased_MR'!AD36</f>
        <v>0</v>
      </c>
      <c r="AE36" s="98">
        <f>'1.5_RAW_Data_Rebased_MR'!AE36</f>
        <v>0</v>
      </c>
      <c r="AF36" s="97">
        <f>'1.5_RAW_Data_Rebased_MR'!AF36</f>
        <v>-24144620.788480882</v>
      </c>
      <c r="AG36" s="94"/>
      <c r="AH36" s="98">
        <f>'1.5_RAW_Data_Rebased_MR'!AH36</f>
        <v>0</v>
      </c>
      <c r="AI36" s="98">
        <f>'1.5_RAW_Data_Rebased_MR'!AI36</f>
        <v>0</v>
      </c>
      <c r="AJ36" s="98">
        <f>'1.5_RAW_Data_Rebased_MR'!AJ36</f>
        <v>0</v>
      </c>
      <c r="AK36" s="98">
        <f>'1.5_RAW_Data_Rebased_MR'!AK36</f>
        <v>0</v>
      </c>
      <c r="AL36" s="98">
        <f>'1.5_RAW_Data_Rebased_MR'!AL36</f>
        <v>0</v>
      </c>
      <c r="AM36" s="97">
        <f>'1.5_RAW_Data_Rebased_MR'!AM36</f>
        <v>0</v>
      </c>
      <c r="AN36" s="94"/>
      <c r="AO36" s="98">
        <f>'1.5_RAW_Data_Rebased_MR'!AO36</f>
        <v>-89131.73688998085</v>
      </c>
      <c r="AP36" s="98">
        <f>'1.5_RAW_Data_Rebased_MR'!AP36</f>
        <v>0</v>
      </c>
      <c r="AQ36" s="98">
        <f>'1.5_RAW_Data_Rebased_MR'!AQ36</f>
        <v>3445253.0769367339</v>
      </c>
      <c r="AR36" s="98">
        <f>'1.5_RAW_Data_Rebased_MR'!AR36</f>
        <v>0</v>
      </c>
      <c r="AS36" s="98">
        <f>'1.5_RAW_Data_Rebased_MR'!AS36</f>
        <v>0</v>
      </c>
      <c r="AT36" s="97">
        <f>'1.5_RAW_Data_Rebased_MR'!AT36</f>
        <v>-24144620.788480878</v>
      </c>
      <c r="AU36" s="94"/>
      <c r="AV36" s="98">
        <f>'1.5_RAW_Data_Rebased_MR'!AV36</f>
        <v>0</v>
      </c>
      <c r="AW36" s="98">
        <f>'1.5_RAW_Data_Rebased_MR'!AW36</f>
        <v>0</v>
      </c>
      <c r="AX36" s="98">
        <f>'1.5_RAW_Data_Rebased_MR'!AX36</f>
        <v>0</v>
      </c>
      <c r="AY36" s="98">
        <f>'1.5_RAW_Data_Rebased_MR'!AY36</f>
        <v>0</v>
      </c>
      <c r="AZ36" s="98">
        <f>'1.5_RAW_Data_Rebased_MR'!AZ36</f>
        <v>0</v>
      </c>
      <c r="BA36" s="97">
        <f>'1.5_RAW_Data_Rebased_MR'!BA36</f>
        <v>0</v>
      </c>
    </row>
    <row r="37" spans="1:53" ht="12.75" thickBot="1" x14ac:dyDescent="0.35">
      <c r="A37" s="343"/>
      <c r="B37" s="171"/>
      <c r="C37" s="170"/>
      <c r="D37" s="96"/>
      <c r="E37" s="95" t="str">
        <f t="shared" si="0"/>
        <v>Very high</v>
      </c>
      <c r="F37" s="119">
        <f>'1.5_RAW_Data_Rebased_MR'!F37</f>
        <v>2881264.1232944643</v>
      </c>
      <c r="G37" s="119">
        <f>'1.5_RAW_Data_Rebased_MR'!G37</f>
        <v>584220.52386398707</v>
      </c>
      <c r="H37" s="119">
        <f>'1.5_RAW_Data_Rebased_MR'!H37</f>
        <v>2297043.5994304772</v>
      </c>
      <c r="I37" s="119">
        <f>'1.5_RAW_Data_Rebased_MR'!I37</f>
        <v>0</v>
      </c>
      <c r="J37" s="119">
        <f>'1.5_RAW_Data_Rebased_MR'!J37</f>
        <v>0</v>
      </c>
      <c r="K37" s="118">
        <f>'1.5_RAW_Data_Rebased_MR'!K37</f>
        <v>0</v>
      </c>
      <c r="M37" s="119">
        <f>'1.5_RAW_Data_Rebased_MR'!M37</f>
        <v>7152169.2758753421</v>
      </c>
      <c r="N37" s="119">
        <f>'1.5_RAW_Data_Rebased_MR'!N37</f>
        <v>0</v>
      </c>
      <c r="O37" s="119">
        <f>'1.5_RAW_Data_Rebased_MR'!O37</f>
        <v>0</v>
      </c>
      <c r="P37" s="119">
        <f>'1.5_RAW_Data_Rebased_MR'!P37</f>
        <v>7152169.2758753421</v>
      </c>
      <c r="Q37" s="119">
        <f>'1.5_RAW_Data_Rebased_MR'!Q37</f>
        <v>0</v>
      </c>
      <c r="R37" s="118">
        <f>'1.5_RAW_Data_Rebased_MR'!R37</f>
        <v>0</v>
      </c>
      <c r="T37" s="119">
        <f>'1.5_RAW_Data_Rebased_MR'!T37</f>
        <v>7152169.2758753421</v>
      </c>
      <c r="U37" s="119">
        <f>'1.5_RAW_Data_Rebased_MR'!U37</f>
        <v>0</v>
      </c>
      <c r="V37" s="119">
        <f>'1.5_RAW_Data_Rebased_MR'!V37</f>
        <v>0</v>
      </c>
      <c r="W37" s="119">
        <f>'1.5_RAW_Data_Rebased_MR'!W37</f>
        <v>7152169.2758753421</v>
      </c>
      <c r="X37" s="119">
        <f>'1.5_RAW_Data_Rebased_MR'!X37</f>
        <v>0</v>
      </c>
      <c r="Y37" s="118">
        <f>'1.5_RAW_Data_Rebased_MR'!Y37</f>
        <v>0</v>
      </c>
      <c r="AA37" s="93">
        <f>'1.5_RAW_Data_Rebased_MR'!AA37</f>
        <v>0</v>
      </c>
      <c r="AB37" s="93">
        <f>'1.5_RAW_Data_Rebased_MR'!AB37</f>
        <v>0</v>
      </c>
      <c r="AC37" s="93">
        <f>'1.5_RAW_Data_Rebased_MR'!AC37</f>
        <v>0</v>
      </c>
      <c r="AD37" s="93">
        <f>'1.5_RAW_Data_Rebased_MR'!AD37</f>
        <v>0</v>
      </c>
      <c r="AE37" s="93">
        <f>'1.5_RAW_Data_Rebased_MR'!AE37</f>
        <v>0</v>
      </c>
      <c r="AF37" s="92">
        <f>'1.5_RAW_Data_Rebased_MR'!AF37</f>
        <v>0</v>
      </c>
      <c r="AG37" s="94"/>
      <c r="AH37" s="93">
        <f>'1.5_RAW_Data_Rebased_MR'!AH37</f>
        <v>0</v>
      </c>
      <c r="AI37" s="93">
        <f>'1.5_RAW_Data_Rebased_MR'!AI37</f>
        <v>0</v>
      </c>
      <c r="AJ37" s="93">
        <f>'1.5_RAW_Data_Rebased_MR'!AJ37</f>
        <v>0</v>
      </c>
      <c r="AK37" s="93">
        <f>'1.5_RAW_Data_Rebased_MR'!AK37</f>
        <v>0</v>
      </c>
      <c r="AL37" s="93">
        <f>'1.5_RAW_Data_Rebased_MR'!AL37</f>
        <v>0</v>
      </c>
      <c r="AM37" s="92">
        <f>'1.5_RAW_Data_Rebased_MR'!AM37</f>
        <v>0</v>
      </c>
      <c r="AN37" s="94"/>
      <c r="AO37" s="93">
        <f>'1.5_RAW_Data_Rebased_MR'!AO37</f>
        <v>-89131.73688998085</v>
      </c>
      <c r="AP37" s="93">
        <f>'1.5_RAW_Data_Rebased_MR'!AP37</f>
        <v>0</v>
      </c>
      <c r="AQ37" s="93">
        <f>'1.5_RAW_Data_Rebased_MR'!AQ37</f>
        <v>0</v>
      </c>
      <c r="AR37" s="93">
        <f>'1.5_RAW_Data_Rebased_MR'!AR37</f>
        <v>0</v>
      </c>
      <c r="AS37" s="93">
        <f>'1.5_RAW_Data_Rebased_MR'!AS37</f>
        <v>0</v>
      </c>
      <c r="AT37" s="92">
        <f>'1.5_RAW_Data_Rebased_MR'!AT37</f>
        <v>0</v>
      </c>
      <c r="AU37" s="94"/>
      <c r="AV37" s="93">
        <f>'1.5_RAW_Data_Rebased_MR'!AV37</f>
        <v>0</v>
      </c>
      <c r="AW37" s="93">
        <f>'1.5_RAW_Data_Rebased_MR'!AW37</f>
        <v>0</v>
      </c>
      <c r="AX37" s="93">
        <f>'1.5_RAW_Data_Rebased_MR'!AX37</f>
        <v>0</v>
      </c>
      <c r="AY37" s="93">
        <f>'1.5_RAW_Data_Rebased_MR'!AY37</f>
        <v>0</v>
      </c>
      <c r="AZ37" s="93">
        <f>'1.5_RAW_Data_Rebased_MR'!AZ37</f>
        <v>0</v>
      </c>
      <c r="BA37" s="92">
        <f>'1.5_RAW_Data_Rebased_MR'!BA37</f>
        <v>0</v>
      </c>
    </row>
    <row r="38" spans="1:53" x14ac:dyDescent="0.3">
      <c r="A38" s="344" t="s">
        <v>38</v>
      </c>
      <c r="B38" s="169">
        <v>1</v>
      </c>
      <c r="C38" s="168" t="s">
        <v>42</v>
      </c>
      <c r="D38" s="103" t="s">
        <v>55</v>
      </c>
      <c r="E38" s="102" t="str">
        <f t="shared" si="0"/>
        <v>Low</v>
      </c>
      <c r="F38" s="123">
        <f>'1.5_RAW_Data_Rebased_MR'!F38</f>
        <v>957372.77093901555</v>
      </c>
      <c r="G38" s="123">
        <f>'1.5_RAW_Data_Rebased_MR'!G38</f>
        <v>184733.8027789199</v>
      </c>
      <c r="H38" s="123">
        <f>'1.5_RAW_Data_Rebased_MR'!H38</f>
        <v>18568.461899744532</v>
      </c>
      <c r="I38" s="123">
        <f>'1.5_RAW_Data_Rebased_MR'!I38</f>
        <v>79862.466829422629</v>
      </c>
      <c r="J38" s="123">
        <f>'1.5_RAW_Data_Rebased_MR'!J38</f>
        <v>355917.1235765235</v>
      </c>
      <c r="K38" s="122">
        <f>'1.5_RAW_Data_Rebased_MR'!K38</f>
        <v>318290.91585440509</v>
      </c>
      <c r="M38" s="123">
        <f>'1.5_RAW_Data_Rebased_MR'!M38</f>
        <v>1106736.9013553003</v>
      </c>
      <c r="N38" s="123">
        <f>'1.5_RAW_Data_Rebased_MR'!N38</f>
        <v>324540.79997645458</v>
      </c>
      <c r="O38" s="123">
        <f>'1.5_RAW_Data_Rebased_MR'!O38</f>
        <v>0</v>
      </c>
      <c r="P38" s="123">
        <f>'1.5_RAW_Data_Rebased_MR'!P38</f>
        <v>18465.542255578006</v>
      </c>
      <c r="Q38" s="123">
        <f>'1.5_RAW_Data_Rebased_MR'!Q38</f>
        <v>34915.121624687803</v>
      </c>
      <c r="R38" s="122">
        <f>'1.5_RAW_Data_Rebased_MR'!R38</f>
        <v>728815.43749857997</v>
      </c>
      <c r="T38" s="123">
        <f>'1.5_RAW_Data_Rebased_MR'!T38</f>
        <v>1871167.9841241646</v>
      </c>
      <c r="U38" s="123">
        <f>'1.5_RAW_Data_Rebased_MR'!U38</f>
        <v>184733.80277391031</v>
      </c>
      <c r="V38" s="123">
        <f>'1.5_RAW_Data_Rebased_MR'!V38</f>
        <v>0</v>
      </c>
      <c r="W38" s="123">
        <f>'1.5_RAW_Data_Rebased_MR'!W38</f>
        <v>18465.542255578006</v>
      </c>
      <c r="X38" s="123">
        <f>'1.5_RAW_Data_Rebased_MR'!X38</f>
        <v>34915.121624687803</v>
      </c>
      <c r="Y38" s="122">
        <f>'1.5_RAW_Data_Rebased_MR'!Y38</f>
        <v>1633053.5174699884</v>
      </c>
      <c r="AA38" s="101">
        <f>'1.5_RAW_Data_Rebased_MR'!AA38</f>
        <v>-764431.08276886423</v>
      </c>
      <c r="AB38" s="101">
        <f>'1.5_RAW_Data_Rebased_MR'!AB38</f>
        <v>139806.99720254427</v>
      </c>
      <c r="AC38" s="101">
        <f>'1.5_RAW_Data_Rebased_MR'!AC38</f>
        <v>0</v>
      </c>
      <c r="AD38" s="101">
        <f>'1.5_RAW_Data_Rebased_MR'!AD38</f>
        <v>0</v>
      </c>
      <c r="AE38" s="101">
        <f>'1.5_RAW_Data_Rebased_MR'!AE38</f>
        <v>0</v>
      </c>
      <c r="AF38" s="100">
        <f>'1.5_RAW_Data_Rebased_MR'!AF38</f>
        <v>-904238.07997140847</v>
      </c>
      <c r="AG38" s="94"/>
      <c r="AH38" s="101">
        <f>'1.5_RAW_Data_Rebased_MR'!AH38</f>
        <v>1044045.0771739531</v>
      </c>
      <c r="AI38" s="101">
        <f>'1.5_RAW_Data_Rebased_MR'!AI38</f>
        <v>139806.99720254424</v>
      </c>
      <c r="AJ38" s="101">
        <f>'1.5_RAW_Data_Rebased_MR'!AJ38</f>
        <v>0</v>
      </c>
      <c r="AK38" s="101">
        <f>'1.5_RAW_Data_Rebased_MR'!AK38</f>
        <v>0</v>
      </c>
      <c r="AL38" s="101">
        <f>'1.5_RAW_Data_Rebased_MR'!AL38</f>
        <v>0</v>
      </c>
      <c r="AM38" s="100">
        <f>'1.5_RAW_Data_Rebased_MR'!AM38</f>
        <v>-904238.07997140882</v>
      </c>
      <c r="AN38" s="94"/>
      <c r="AO38" s="101">
        <f>'1.5_RAW_Data_Rebased_MR'!AO38</f>
        <v>0</v>
      </c>
      <c r="AP38" s="101">
        <f>'1.5_RAW_Data_Rebased_MR'!AP38</f>
        <v>0</v>
      </c>
      <c r="AQ38" s="101">
        <f>'1.5_RAW_Data_Rebased_MR'!AQ38</f>
        <v>0</v>
      </c>
      <c r="AR38" s="101">
        <f>'1.5_RAW_Data_Rebased_MR'!AR38</f>
        <v>0</v>
      </c>
      <c r="AS38" s="101">
        <f>'1.5_RAW_Data_Rebased_MR'!AS38</f>
        <v>0</v>
      </c>
      <c r="AT38" s="100">
        <f>'1.5_RAW_Data_Rebased_MR'!AT38</f>
        <v>0</v>
      </c>
      <c r="AU38" s="94"/>
      <c r="AV38" s="101">
        <f>'1.5_RAW_Data_Rebased_MR'!AV38</f>
        <v>0</v>
      </c>
      <c r="AW38" s="101">
        <f>'1.5_RAW_Data_Rebased_MR'!AW38</f>
        <v>0</v>
      </c>
      <c r="AX38" s="101">
        <f>'1.5_RAW_Data_Rebased_MR'!AX38</f>
        <v>0</v>
      </c>
      <c r="AY38" s="101">
        <f>'1.5_RAW_Data_Rebased_MR'!AY38</f>
        <v>0</v>
      </c>
      <c r="AZ38" s="101">
        <f>'1.5_RAW_Data_Rebased_MR'!AZ38</f>
        <v>0</v>
      </c>
      <c r="BA38" s="100">
        <f>'1.5_RAW_Data_Rebased_MR'!BA38</f>
        <v>0</v>
      </c>
    </row>
    <row r="39" spans="1:53" x14ac:dyDescent="0.3">
      <c r="A39" s="345"/>
      <c r="B39" s="23"/>
      <c r="C39" s="133"/>
      <c r="D39" s="31"/>
      <c r="E39" s="99" t="str">
        <f t="shared" si="0"/>
        <v>Medium</v>
      </c>
      <c r="F39" s="121">
        <f>'1.5_RAW_Data_Rebased_MR'!F39</f>
        <v>1444041.2215338959</v>
      </c>
      <c r="G39" s="121">
        <f>'1.5_RAW_Data_Rebased_MR'!G39</f>
        <v>159269.73522035807</v>
      </c>
      <c r="H39" s="121">
        <f>'1.5_RAW_Data_Rebased_MR'!H39</f>
        <v>0</v>
      </c>
      <c r="I39" s="121">
        <f>'1.5_RAW_Data_Rebased_MR'!I39</f>
        <v>369199.57362105255</v>
      </c>
      <c r="J39" s="121">
        <f>'1.5_RAW_Data_Rebased_MR'!J39</f>
        <v>401635.00943753216</v>
      </c>
      <c r="K39" s="120">
        <f>'1.5_RAW_Data_Rebased_MR'!K39</f>
        <v>513936.90325495321</v>
      </c>
      <c r="M39" s="121">
        <f>'1.5_RAW_Data_Rebased_MR'!M39</f>
        <v>1684797.0337503259</v>
      </c>
      <c r="N39" s="121">
        <f>'1.5_RAW_Data_Rebased_MR'!N39</f>
        <v>254413.51038373419</v>
      </c>
      <c r="O39" s="121">
        <f>'1.5_RAW_Data_Rebased_MR'!O39</f>
        <v>0</v>
      </c>
      <c r="P39" s="121">
        <f>'1.5_RAW_Data_Rebased_MR'!P39</f>
        <v>0</v>
      </c>
      <c r="Q39" s="121">
        <f>'1.5_RAW_Data_Rebased_MR'!Q39</f>
        <v>0</v>
      </c>
      <c r="R39" s="120">
        <f>'1.5_RAW_Data_Rebased_MR'!R39</f>
        <v>1430383.5233665917</v>
      </c>
      <c r="T39" s="121">
        <f>'1.5_RAW_Data_Rebased_MR'!T39</f>
        <v>2946720.8398177782</v>
      </c>
      <c r="U39" s="121">
        <f>'1.5_RAW_Data_Rebased_MR'!U39</f>
        <v>159269.7352178744</v>
      </c>
      <c r="V39" s="121">
        <f>'1.5_RAW_Data_Rebased_MR'!V39</f>
        <v>0</v>
      </c>
      <c r="W39" s="121">
        <f>'1.5_RAW_Data_Rebased_MR'!W39</f>
        <v>0</v>
      </c>
      <c r="X39" s="121">
        <f>'1.5_RAW_Data_Rebased_MR'!X39</f>
        <v>0</v>
      </c>
      <c r="Y39" s="120">
        <f>'1.5_RAW_Data_Rebased_MR'!Y39</f>
        <v>2787451.1045999038</v>
      </c>
      <c r="AA39" s="98">
        <f>'1.5_RAW_Data_Rebased_MR'!AA39</f>
        <v>-1261923.8060674523</v>
      </c>
      <c r="AB39" s="98">
        <f>'1.5_RAW_Data_Rebased_MR'!AB39</f>
        <v>95143.775165859784</v>
      </c>
      <c r="AC39" s="98">
        <f>'1.5_RAW_Data_Rebased_MR'!AC39</f>
        <v>0</v>
      </c>
      <c r="AD39" s="98">
        <f>'1.5_RAW_Data_Rebased_MR'!AD39</f>
        <v>0</v>
      </c>
      <c r="AE39" s="98">
        <f>'1.5_RAW_Data_Rebased_MR'!AE39</f>
        <v>0</v>
      </c>
      <c r="AF39" s="97">
        <f>'1.5_RAW_Data_Rebased_MR'!AF39</f>
        <v>-1357067.5812333121</v>
      </c>
      <c r="AG39" s="94"/>
      <c r="AH39" s="98">
        <f>'1.5_RAW_Data_Rebased_MR'!AH39</f>
        <v>1478791.2636804576</v>
      </c>
      <c r="AI39" s="98">
        <f>'1.5_RAW_Data_Rebased_MR'!AI39</f>
        <v>95143.775165859755</v>
      </c>
      <c r="AJ39" s="98">
        <f>'1.5_RAW_Data_Rebased_MR'!AJ39</f>
        <v>0</v>
      </c>
      <c r="AK39" s="98">
        <f>'1.5_RAW_Data_Rebased_MR'!AK39</f>
        <v>0</v>
      </c>
      <c r="AL39" s="98">
        <f>'1.5_RAW_Data_Rebased_MR'!AL39</f>
        <v>0</v>
      </c>
      <c r="AM39" s="97">
        <f>'1.5_RAW_Data_Rebased_MR'!AM39</f>
        <v>-1357067.5812333124</v>
      </c>
      <c r="AN39" s="94"/>
      <c r="AO39" s="98">
        <f>'1.5_RAW_Data_Rebased_MR'!AO39</f>
        <v>0</v>
      </c>
      <c r="AP39" s="98">
        <f>'1.5_RAW_Data_Rebased_MR'!AP39</f>
        <v>0</v>
      </c>
      <c r="AQ39" s="98">
        <f>'1.5_RAW_Data_Rebased_MR'!AQ39</f>
        <v>0</v>
      </c>
      <c r="AR39" s="98">
        <f>'1.5_RAW_Data_Rebased_MR'!AR39</f>
        <v>0</v>
      </c>
      <c r="AS39" s="98">
        <f>'1.5_RAW_Data_Rebased_MR'!AS39</f>
        <v>0</v>
      </c>
      <c r="AT39" s="97">
        <f>'1.5_RAW_Data_Rebased_MR'!AT39</f>
        <v>0</v>
      </c>
      <c r="AU39" s="94"/>
      <c r="AV39" s="98">
        <f>'1.5_RAW_Data_Rebased_MR'!AV39</f>
        <v>0</v>
      </c>
      <c r="AW39" s="98">
        <f>'1.5_RAW_Data_Rebased_MR'!AW39</f>
        <v>0</v>
      </c>
      <c r="AX39" s="98">
        <f>'1.5_RAW_Data_Rebased_MR'!AX39</f>
        <v>0</v>
      </c>
      <c r="AY39" s="98">
        <f>'1.5_RAW_Data_Rebased_MR'!AY39</f>
        <v>0</v>
      </c>
      <c r="AZ39" s="98">
        <f>'1.5_RAW_Data_Rebased_MR'!AZ39</f>
        <v>0</v>
      </c>
      <c r="BA39" s="97">
        <f>'1.5_RAW_Data_Rebased_MR'!BA39</f>
        <v>0</v>
      </c>
    </row>
    <row r="40" spans="1:53" x14ac:dyDescent="0.3">
      <c r="A40" s="345"/>
      <c r="B40" s="23"/>
      <c r="C40" s="133"/>
      <c r="D40" s="31"/>
      <c r="E40" s="99" t="str">
        <f t="shared" si="0"/>
        <v>High</v>
      </c>
      <c r="F40" s="121">
        <f>'1.5_RAW_Data_Rebased_MR'!F40</f>
        <v>1538586.2777781407</v>
      </c>
      <c r="G40" s="121">
        <f>'1.5_RAW_Data_Rebased_MR'!G40</f>
        <v>196803.4639810193</v>
      </c>
      <c r="H40" s="121">
        <f>'1.5_RAW_Data_Rebased_MR'!H40</f>
        <v>108155.30565255274</v>
      </c>
      <c r="I40" s="121">
        <f>'1.5_RAW_Data_Rebased_MR'!I40</f>
        <v>147648.74629355007</v>
      </c>
      <c r="J40" s="121">
        <f>'1.5_RAW_Data_Rebased_MR'!J40</f>
        <v>363643.08946702816</v>
      </c>
      <c r="K40" s="120">
        <f>'1.5_RAW_Data_Rebased_MR'!K40</f>
        <v>722335.6723839906</v>
      </c>
      <c r="M40" s="121">
        <f>'1.5_RAW_Data_Rebased_MR'!M40</f>
        <v>2514831.9285577973</v>
      </c>
      <c r="N40" s="121">
        <f>'1.5_RAW_Data_Rebased_MR'!N40</f>
        <v>229375.26087573328</v>
      </c>
      <c r="O40" s="121">
        <f>'1.5_RAW_Data_Rebased_MR'!O40</f>
        <v>0</v>
      </c>
      <c r="P40" s="121">
        <f>'1.5_RAW_Data_Rebased_MR'!P40</f>
        <v>178180.70696839702</v>
      </c>
      <c r="Q40" s="121">
        <f>'1.5_RAW_Data_Rebased_MR'!Q40</f>
        <v>106579.82271841378</v>
      </c>
      <c r="R40" s="120">
        <f>'1.5_RAW_Data_Rebased_MR'!R40</f>
        <v>2000696.1379952531</v>
      </c>
      <c r="T40" s="121">
        <f>'1.5_RAW_Data_Rebased_MR'!T40</f>
        <v>3188350.631415152</v>
      </c>
      <c r="U40" s="121">
        <f>'1.5_RAW_Data_Rebased_MR'!U40</f>
        <v>196803.46397913987</v>
      </c>
      <c r="V40" s="121">
        <f>'1.5_RAW_Data_Rebased_MR'!V40</f>
        <v>0</v>
      </c>
      <c r="W40" s="121">
        <f>'1.5_RAW_Data_Rebased_MR'!W40</f>
        <v>178180.70696839702</v>
      </c>
      <c r="X40" s="121">
        <f>'1.5_RAW_Data_Rebased_MR'!X40</f>
        <v>106579.82271841378</v>
      </c>
      <c r="Y40" s="120">
        <f>'1.5_RAW_Data_Rebased_MR'!Y40</f>
        <v>2706786.6377492012</v>
      </c>
      <c r="AA40" s="98">
        <f>'1.5_RAW_Data_Rebased_MR'!AA40</f>
        <v>-673518.70285735466</v>
      </c>
      <c r="AB40" s="98">
        <f>'1.5_RAW_Data_Rebased_MR'!AB40</f>
        <v>32571.796896593412</v>
      </c>
      <c r="AC40" s="98">
        <f>'1.5_RAW_Data_Rebased_MR'!AC40</f>
        <v>0</v>
      </c>
      <c r="AD40" s="98">
        <f>'1.5_RAW_Data_Rebased_MR'!AD40</f>
        <v>0</v>
      </c>
      <c r="AE40" s="98">
        <f>'1.5_RAW_Data_Rebased_MR'!AE40</f>
        <v>0</v>
      </c>
      <c r="AF40" s="97">
        <f>'1.5_RAW_Data_Rebased_MR'!AF40</f>
        <v>-706090.49975394807</v>
      </c>
      <c r="AG40" s="94"/>
      <c r="AH40" s="98">
        <f>'1.5_RAW_Data_Rebased_MR'!AH40</f>
        <v>738662.29665054148</v>
      </c>
      <c r="AI40" s="98">
        <f>'1.5_RAW_Data_Rebased_MR'!AI40</f>
        <v>32571.796896593398</v>
      </c>
      <c r="AJ40" s="98">
        <f>'1.5_RAW_Data_Rebased_MR'!AJ40</f>
        <v>0</v>
      </c>
      <c r="AK40" s="98">
        <f>'1.5_RAW_Data_Rebased_MR'!AK40</f>
        <v>0</v>
      </c>
      <c r="AL40" s="98">
        <f>'1.5_RAW_Data_Rebased_MR'!AL40</f>
        <v>0</v>
      </c>
      <c r="AM40" s="97">
        <f>'1.5_RAW_Data_Rebased_MR'!AM40</f>
        <v>-706090.49975394807</v>
      </c>
      <c r="AN40" s="94"/>
      <c r="AO40" s="98">
        <f>'1.5_RAW_Data_Rebased_MR'!AO40</f>
        <v>0</v>
      </c>
      <c r="AP40" s="98">
        <f>'1.5_RAW_Data_Rebased_MR'!AP40</f>
        <v>0</v>
      </c>
      <c r="AQ40" s="98">
        <f>'1.5_RAW_Data_Rebased_MR'!AQ40</f>
        <v>0</v>
      </c>
      <c r="AR40" s="98">
        <f>'1.5_RAW_Data_Rebased_MR'!AR40</f>
        <v>0</v>
      </c>
      <c r="AS40" s="98">
        <f>'1.5_RAW_Data_Rebased_MR'!AS40</f>
        <v>0</v>
      </c>
      <c r="AT40" s="97">
        <f>'1.5_RAW_Data_Rebased_MR'!AT40</f>
        <v>0</v>
      </c>
      <c r="AU40" s="94"/>
      <c r="AV40" s="98">
        <f>'1.5_RAW_Data_Rebased_MR'!AV40</f>
        <v>0</v>
      </c>
      <c r="AW40" s="98">
        <f>'1.5_RAW_Data_Rebased_MR'!AW40</f>
        <v>0</v>
      </c>
      <c r="AX40" s="98">
        <f>'1.5_RAW_Data_Rebased_MR'!AX40</f>
        <v>0</v>
      </c>
      <c r="AY40" s="98">
        <f>'1.5_RAW_Data_Rebased_MR'!AY40</f>
        <v>0</v>
      </c>
      <c r="AZ40" s="98">
        <f>'1.5_RAW_Data_Rebased_MR'!AZ40</f>
        <v>0</v>
      </c>
      <c r="BA40" s="97">
        <f>'1.5_RAW_Data_Rebased_MR'!BA40</f>
        <v>0</v>
      </c>
    </row>
    <row r="41" spans="1:53" ht="12.75" thickBot="1" x14ac:dyDescent="0.35">
      <c r="A41" s="345"/>
      <c r="B41" s="171"/>
      <c r="C41" s="170"/>
      <c r="D41" s="96"/>
      <c r="E41" s="95" t="str">
        <f t="shared" si="0"/>
        <v>Very high</v>
      </c>
      <c r="F41" s="119">
        <f>'1.5_RAW_Data_Rebased_MR'!F41</f>
        <v>10832090.071717752</v>
      </c>
      <c r="G41" s="119">
        <f>'1.5_RAW_Data_Rebased_MR'!G41</f>
        <v>3652104.4312842875</v>
      </c>
      <c r="H41" s="119">
        <f>'1.5_RAW_Data_Rebased_MR'!H41</f>
        <v>181579.89353352753</v>
      </c>
      <c r="I41" s="119">
        <f>'1.5_RAW_Data_Rebased_MR'!I41</f>
        <v>586518.92113907845</v>
      </c>
      <c r="J41" s="119">
        <f>'1.5_RAW_Data_Rebased_MR'!J41</f>
        <v>6411886.8257608591</v>
      </c>
      <c r="K41" s="118">
        <f>'1.5_RAW_Data_Rebased_MR'!K41</f>
        <v>0</v>
      </c>
      <c r="M41" s="119">
        <f>'1.5_RAW_Data_Rebased_MR'!M41</f>
        <v>7888255.2344316561</v>
      </c>
      <c r="N41" s="119">
        <f>'1.5_RAW_Data_Rebased_MR'!N41</f>
        <v>3740721.8725169045</v>
      </c>
      <c r="O41" s="119">
        <f>'1.5_RAW_Data_Rebased_MR'!O41</f>
        <v>0</v>
      </c>
      <c r="P41" s="119">
        <f>'1.5_RAW_Data_Rebased_MR'!P41</f>
        <v>234355.95536842034</v>
      </c>
      <c r="Q41" s="119">
        <f>'1.5_RAW_Data_Rebased_MR'!Q41</f>
        <v>278771.46708007355</v>
      </c>
      <c r="R41" s="118">
        <f>'1.5_RAW_Data_Rebased_MR'!R41</f>
        <v>3634405.939466258</v>
      </c>
      <c r="T41" s="119">
        <f>'1.5_RAW_Data_Rebased_MR'!T41</f>
        <v>18323761.436451375</v>
      </c>
      <c r="U41" s="119">
        <f>'1.5_RAW_Data_Rebased_MR'!U41</f>
        <v>3652104.4312818903</v>
      </c>
      <c r="V41" s="119">
        <f>'1.5_RAW_Data_Rebased_MR'!V41</f>
        <v>0</v>
      </c>
      <c r="W41" s="119">
        <f>'1.5_RAW_Data_Rebased_MR'!W41</f>
        <v>234355.95536842034</v>
      </c>
      <c r="X41" s="119">
        <f>'1.5_RAW_Data_Rebased_MR'!X41</f>
        <v>278771.46708007355</v>
      </c>
      <c r="Y41" s="118">
        <f>'1.5_RAW_Data_Rebased_MR'!Y41</f>
        <v>14158529.582720993</v>
      </c>
      <c r="AA41" s="93">
        <f>'1.5_RAW_Data_Rebased_MR'!AA41</f>
        <v>-10435506.202019721</v>
      </c>
      <c r="AB41" s="93">
        <f>'1.5_RAW_Data_Rebased_MR'!AB41</f>
        <v>88617.441235014237</v>
      </c>
      <c r="AC41" s="93">
        <f>'1.5_RAW_Data_Rebased_MR'!AC41</f>
        <v>0</v>
      </c>
      <c r="AD41" s="93">
        <f>'1.5_RAW_Data_Rebased_MR'!AD41</f>
        <v>0</v>
      </c>
      <c r="AE41" s="93">
        <f>'1.5_RAW_Data_Rebased_MR'!AE41</f>
        <v>0</v>
      </c>
      <c r="AF41" s="92">
        <f>'1.5_RAW_Data_Rebased_MR'!AF41</f>
        <v>-10524123.643254735</v>
      </c>
      <c r="AG41" s="94"/>
      <c r="AH41" s="93">
        <f>'1.5_RAW_Data_Rebased_MR'!AH41</f>
        <v>10612741.084489748</v>
      </c>
      <c r="AI41" s="93">
        <f>'1.5_RAW_Data_Rebased_MR'!AI41</f>
        <v>88617.441235013364</v>
      </c>
      <c r="AJ41" s="93">
        <f>'1.5_RAW_Data_Rebased_MR'!AJ41</f>
        <v>0</v>
      </c>
      <c r="AK41" s="93">
        <f>'1.5_RAW_Data_Rebased_MR'!AK41</f>
        <v>0</v>
      </c>
      <c r="AL41" s="93">
        <f>'1.5_RAW_Data_Rebased_MR'!AL41</f>
        <v>0</v>
      </c>
      <c r="AM41" s="92">
        <f>'1.5_RAW_Data_Rebased_MR'!AM41</f>
        <v>-10524123.643254735</v>
      </c>
      <c r="AN41" s="94"/>
      <c r="AO41" s="93">
        <f>'1.5_RAW_Data_Rebased_MR'!AO41</f>
        <v>0</v>
      </c>
      <c r="AP41" s="93">
        <f>'1.5_RAW_Data_Rebased_MR'!AP41</f>
        <v>0</v>
      </c>
      <c r="AQ41" s="93">
        <f>'1.5_RAW_Data_Rebased_MR'!AQ41</f>
        <v>0</v>
      </c>
      <c r="AR41" s="93">
        <f>'1.5_RAW_Data_Rebased_MR'!AR41</f>
        <v>0</v>
      </c>
      <c r="AS41" s="93">
        <f>'1.5_RAW_Data_Rebased_MR'!AS41</f>
        <v>0</v>
      </c>
      <c r="AT41" s="92">
        <f>'1.5_RAW_Data_Rebased_MR'!AT41</f>
        <v>0</v>
      </c>
      <c r="AU41" s="94"/>
      <c r="AV41" s="93">
        <f>'1.5_RAW_Data_Rebased_MR'!AV41</f>
        <v>0</v>
      </c>
      <c r="AW41" s="93">
        <f>'1.5_RAW_Data_Rebased_MR'!AW41</f>
        <v>0</v>
      </c>
      <c r="AX41" s="93">
        <f>'1.5_RAW_Data_Rebased_MR'!AX41</f>
        <v>0</v>
      </c>
      <c r="AY41" s="93">
        <f>'1.5_RAW_Data_Rebased_MR'!AY41</f>
        <v>0</v>
      </c>
      <c r="AZ41" s="93">
        <f>'1.5_RAW_Data_Rebased_MR'!AZ41</f>
        <v>0</v>
      </c>
      <c r="BA41" s="92">
        <f>'1.5_RAW_Data_Rebased_MR'!BA41</f>
        <v>0</v>
      </c>
    </row>
    <row r="42" spans="1:53" x14ac:dyDescent="0.3">
      <c r="A42" s="346" t="str">
        <f>A38</f>
        <v>275KV Network</v>
      </c>
      <c r="B42" s="169">
        <v>2</v>
      </c>
      <c r="C42" s="168" t="s">
        <v>43</v>
      </c>
      <c r="D42" s="103" t="s">
        <v>58</v>
      </c>
      <c r="E42" s="102" t="str">
        <f t="shared" si="0"/>
        <v>Low</v>
      </c>
      <c r="F42" s="123">
        <f>'1.5_RAW_Data_Rebased_MR'!F42</f>
        <v>2084311.7930010487</v>
      </c>
      <c r="G42" s="123">
        <f>'1.5_RAW_Data_Rebased_MR'!G42</f>
        <v>482995.47627137561</v>
      </c>
      <c r="H42" s="123">
        <f>'1.5_RAW_Data_Rebased_MR'!H42</f>
        <v>1077676.3447679793</v>
      </c>
      <c r="I42" s="123">
        <f>'1.5_RAW_Data_Rebased_MR'!I42</f>
        <v>0</v>
      </c>
      <c r="J42" s="123">
        <f>'1.5_RAW_Data_Rebased_MR'!J42</f>
        <v>523639.97196169395</v>
      </c>
      <c r="K42" s="122">
        <f>'1.5_RAW_Data_Rebased_MR'!K42</f>
        <v>0</v>
      </c>
      <c r="M42" s="123">
        <f>'1.5_RAW_Data_Rebased_MR'!M42</f>
        <v>2700935.9328510305</v>
      </c>
      <c r="N42" s="123">
        <f>'1.5_RAW_Data_Rebased_MR'!N42</f>
        <v>639716.24952788663</v>
      </c>
      <c r="O42" s="123">
        <f>'1.5_RAW_Data_Rebased_MR'!O42</f>
        <v>0</v>
      </c>
      <c r="P42" s="123">
        <f>'1.5_RAW_Data_Rebased_MR'!P42</f>
        <v>719965.06094786804</v>
      </c>
      <c r="Q42" s="123">
        <f>'1.5_RAW_Data_Rebased_MR'!Q42</f>
        <v>1341254.6223752759</v>
      </c>
      <c r="R42" s="122">
        <f>'1.5_RAW_Data_Rebased_MR'!R42</f>
        <v>0</v>
      </c>
      <c r="T42" s="123">
        <f>'1.5_RAW_Data_Rebased_MR'!T42</f>
        <v>3576003.7932231198</v>
      </c>
      <c r="U42" s="123">
        <f>'1.5_RAW_Data_Rebased_MR'!U42</f>
        <v>482995.47624384414</v>
      </c>
      <c r="V42" s="123">
        <f>'1.5_RAW_Data_Rebased_MR'!V42</f>
        <v>0</v>
      </c>
      <c r="W42" s="123">
        <f>'1.5_RAW_Data_Rebased_MR'!W42</f>
        <v>719965.06094786804</v>
      </c>
      <c r="X42" s="123">
        <f>'1.5_RAW_Data_Rebased_MR'!X42</f>
        <v>1341254.6223752759</v>
      </c>
      <c r="Y42" s="122">
        <f>'1.5_RAW_Data_Rebased_MR'!Y42</f>
        <v>1031788.6336561315</v>
      </c>
      <c r="AA42" s="101">
        <f>'1.5_RAW_Data_Rebased_MR'!AA42</f>
        <v>-875067.86037208897</v>
      </c>
      <c r="AB42" s="101">
        <f>'1.5_RAW_Data_Rebased_MR'!AB42</f>
        <v>156720.77328404249</v>
      </c>
      <c r="AC42" s="101">
        <f>'1.5_RAW_Data_Rebased_MR'!AC42</f>
        <v>0</v>
      </c>
      <c r="AD42" s="101">
        <f>'1.5_RAW_Data_Rebased_MR'!AD42</f>
        <v>0</v>
      </c>
      <c r="AE42" s="101">
        <f>'1.5_RAW_Data_Rebased_MR'!AE42</f>
        <v>0</v>
      </c>
      <c r="AF42" s="100">
        <f>'1.5_RAW_Data_Rebased_MR'!AF42</f>
        <v>-1031788.6336561315</v>
      </c>
      <c r="AG42" s="94"/>
      <c r="AH42" s="101">
        <f>'1.5_RAW_Data_Rebased_MR'!AH42</f>
        <v>1188509.4069401738</v>
      </c>
      <c r="AI42" s="101">
        <f>'1.5_RAW_Data_Rebased_MR'!AI42</f>
        <v>156720.77328404243</v>
      </c>
      <c r="AJ42" s="101">
        <f>'1.5_RAW_Data_Rebased_MR'!AJ42</f>
        <v>0</v>
      </c>
      <c r="AK42" s="101">
        <f>'1.5_RAW_Data_Rebased_MR'!AK42</f>
        <v>0</v>
      </c>
      <c r="AL42" s="101">
        <f>'1.5_RAW_Data_Rebased_MR'!AL42</f>
        <v>0</v>
      </c>
      <c r="AM42" s="100">
        <f>'1.5_RAW_Data_Rebased_MR'!AM42</f>
        <v>-1031788.6336561315</v>
      </c>
      <c r="AN42" s="94"/>
      <c r="AO42" s="101">
        <f>'1.5_RAW_Data_Rebased_MR'!AO42</f>
        <v>0</v>
      </c>
      <c r="AP42" s="101">
        <f>'1.5_RAW_Data_Rebased_MR'!AP42</f>
        <v>0</v>
      </c>
      <c r="AQ42" s="101">
        <f>'1.5_RAW_Data_Rebased_MR'!AQ42</f>
        <v>0</v>
      </c>
      <c r="AR42" s="101">
        <f>'1.5_RAW_Data_Rebased_MR'!AR42</f>
        <v>0</v>
      </c>
      <c r="AS42" s="101">
        <f>'1.5_RAW_Data_Rebased_MR'!AS42</f>
        <v>0</v>
      </c>
      <c r="AT42" s="100">
        <f>'1.5_RAW_Data_Rebased_MR'!AT42</f>
        <v>0</v>
      </c>
      <c r="AU42" s="94"/>
      <c r="AV42" s="101">
        <f>'1.5_RAW_Data_Rebased_MR'!AV42</f>
        <v>0</v>
      </c>
      <c r="AW42" s="101">
        <f>'1.5_RAW_Data_Rebased_MR'!AW42</f>
        <v>0</v>
      </c>
      <c r="AX42" s="101">
        <f>'1.5_RAW_Data_Rebased_MR'!AX42</f>
        <v>0</v>
      </c>
      <c r="AY42" s="101">
        <f>'1.5_RAW_Data_Rebased_MR'!AY42</f>
        <v>0</v>
      </c>
      <c r="AZ42" s="101">
        <f>'1.5_RAW_Data_Rebased_MR'!AZ42</f>
        <v>0</v>
      </c>
      <c r="BA42" s="100">
        <f>'1.5_RAW_Data_Rebased_MR'!BA42</f>
        <v>0</v>
      </c>
    </row>
    <row r="43" spans="1:53" x14ac:dyDescent="0.3">
      <c r="A43" s="345"/>
      <c r="B43" s="23"/>
      <c r="C43" s="133"/>
      <c r="D43" s="31"/>
      <c r="E43" s="99" t="str">
        <f t="shared" si="0"/>
        <v>Medium</v>
      </c>
      <c r="F43" s="121">
        <f>'1.5_RAW_Data_Rebased_MR'!F43</f>
        <v>6813680.826798331</v>
      </c>
      <c r="G43" s="121">
        <f>'1.5_RAW_Data_Rebased_MR'!G43</f>
        <v>1420702.4566209689</v>
      </c>
      <c r="H43" s="121">
        <f>'1.5_RAW_Data_Rebased_MR'!H43</f>
        <v>3689212.4274717853</v>
      </c>
      <c r="I43" s="121">
        <f>'1.5_RAW_Data_Rebased_MR'!I43</f>
        <v>1077929.8826487334</v>
      </c>
      <c r="J43" s="121">
        <f>'1.5_RAW_Data_Rebased_MR'!J43</f>
        <v>625836.06005684426</v>
      </c>
      <c r="K43" s="120">
        <f>'1.5_RAW_Data_Rebased_MR'!K43</f>
        <v>0</v>
      </c>
      <c r="M43" s="121">
        <f>'1.5_RAW_Data_Rebased_MR'!M43</f>
        <v>10724084.460804854</v>
      </c>
      <c r="N43" s="121">
        <f>'1.5_RAW_Data_Rebased_MR'!N43</f>
        <v>1615490.7848311532</v>
      </c>
      <c r="O43" s="121">
        <f>'1.5_RAW_Data_Rebased_MR'!O43</f>
        <v>0</v>
      </c>
      <c r="P43" s="121">
        <f>'1.5_RAW_Data_Rebased_MR'!P43</f>
        <v>2643274.8253960479</v>
      </c>
      <c r="Q43" s="121">
        <f>'1.5_RAW_Data_Rebased_MR'!Q43</f>
        <v>5209420.2008277178</v>
      </c>
      <c r="R43" s="120">
        <f>'1.5_RAW_Data_Rebased_MR'!R43</f>
        <v>1255898.6497499337</v>
      </c>
      <c r="T43" s="121">
        <f>'1.5_RAW_Data_Rebased_MR'!T43</f>
        <v>11635407.312793178</v>
      </c>
      <c r="U43" s="121">
        <f>'1.5_RAW_Data_Rebased_MR'!U43</f>
        <v>1420702.4565909463</v>
      </c>
      <c r="V43" s="121">
        <f>'1.5_RAW_Data_Rebased_MR'!V43</f>
        <v>0</v>
      </c>
      <c r="W43" s="121">
        <f>'1.5_RAW_Data_Rebased_MR'!W43</f>
        <v>2643274.8253960479</v>
      </c>
      <c r="X43" s="121">
        <f>'1.5_RAW_Data_Rebased_MR'!X43</f>
        <v>5738670.9694625987</v>
      </c>
      <c r="Y43" s="120">
        <f>'1.5_RAW_Data_Rebased_MR'!Y43</f>
        <v>1832759.0613435856</v>
      </c>
      <c r="AA43" s="98">
        <f>'1.5_RAW_Data_Rebased_MR'!AA43</f>
        <v>-911322.85198832583</v>
      </c>
      <c r="AB43" s="98">
        <f>'1.5_RAW_Data_Rebased_MR'!AB43</f>
        <v>194788.32824020693</v>
      </c>
      <c r="AC43" s="98">
        <f>'1.5_RAW_Data_Rebased_MR'!AC43</f>
        <v>0</v>
      </c>
      <c r="AD43" s="98">
        <f>'1.5_RAW_Data_Rebased_MR'!AD43</f>
        <v>0</v>
      </c>
      <c r="AE43" s="98">
        <f>'1.5_RAW_Data_Rebased_MR'!AE43</f>
        <v>-529250.76863488089</v>
      </c>
      <c r="AF43" s="97">
        <f>'1.5_RAW_Data_Rebased_MR'!AF43</f>
        <v>-576860.41159365186</v>
      </c>
      <c r="AG43" s="94"/>
      <c r="AH43" s="98">
        <f>'1.5_RAW_Data_Rebased_MR'!AH43</f>
        <v>1300899.5084687399</v>
      </c>
      <c r="AI43" s="98">
        <f>'1.5_RAW_Data_Rebased_MR'!AI43</f>
        <v>194788.32824020676</v>
      </c>
      <c r="AJ43" s="98">
        <f>'1.5_RAW_Data_Rebased_MR'!AJ43</f>
        <v>0</v>
      </c>
      <c r="AK43" s="98">
        <f>'1.5_RAW_Data_Rebased_MR'!AK43</f>
        <v>0</v>
      </c>
      <c r="AL43" s="98">
        <f>'1.5_RAW_Data_Rebased_MR'!AL43</f>
        <v>-529250.76863488113</v>
      </c>
      <c r="AM43" s="97">
        <f>'1.5_RAW_Data_Rebased_MR'!AM43</f>
        <v>-576860.41159365198</v>
      </c>
      <c r="AN43" s="94"/>
      <c r="AO43" s="98">
        <f>'1.5_RAW_Data_Rebased_MR'!AO43</f>
        <v>0</v>
      </c>
      <c r="AP43" s="98">
        <f>'1.5_RAW_Data_Rebased_MR'!AP43</f>
        <v>0</v>
      </c>
      <c r="AQ43" s="98">
        <f>'1.5_RAW_Data_Rebased_MR'!AQ43</f>
        <v>0</v>
      </c>
      <c r="AR43" s="98">
        <f>'1.5_RAW_Data_Rebased_MR'!AR43</f>
        <v>0</v>
      </c>
      <c r="AS43" s="98">
        <f>'1.5_RAW_Data_Rebased_MR'!AS43</f>
        <v>0</v>
      </c>
      <c r="AT43" s="97">
        <f>'1.5_RAW_Data_Rebased_MR'!AT43</f>
        <v>0</v>
      </c>
      <c r="AU43" s="94"/>
      <c r="AV43" s="98">
        <f>'1.5_RAW_Data_Rebased_MR'!AV43</f>
        <v>0</v>
      </c>
      <c r="AW43" s="98">
        <f>'1.5_RAW_Data_Rebased_MR'!AW43</f>
        <v>0</v>
      </c>
      <c r="AX43" s="98">
        <f>'1.5_RAW_Data_Rebased_MR'!AX43</f>
        <v>0</v>
      </c>
      <c r="AY43" s="98">
        <f>'1.5_RAW_Data_Rebased_MR'!AY43</f>
        <v>0</v>
      </c>
      <c r="AZ43" s="98">
        <f>'1.5_RAW_Data_Rebased_MR'!AZ43</f>
        <v>0</v>
      </c>
      <c r="BA43" s="97">
        <f>'1.5_RAW_Data_Rebased_MR'!BA43</f>
        <v>0</v>
      </c>
    </row>
    <row r="44" spans="1:53" x14ac:dyDescent="0.3">
      <c r="A44" s="345"/>
      <c r="B44" s="23"/>
      <c r="C44" s="133"/>
      <c r="D44" s="31"/>
      <c r="E44" s="99" t="str">
        <f t="shared" si="0"/>
        <v>High</v>
      </c>
      <c r="F44" s="121">
        <f>'1.5_RAW_Data_Rebased_MR'!F44</f>
        <v>8427080.8951102551</v>
      </c>
      <c r="G44" s="121">
        <f>'1.5_RAW_Data_Rebased_MR'!G44</f>
        <v>1043508.6307962177</v>
      </c>
      <c r="H44" s="121">
        <f>'1.5_RAW_Data_Rebased_MR'!H44</f>
        <v>2457024.9023036058</v>
      </c>
      <c r="I44" s="121">
        <f>'1.5_RAW_Data_Rebased_MR'!I44</f>
        <v>2515595.0218672077</v>
      </c>
      <c r="J44" s="121">
        <f>'1.5_RAW_Data_Rebased_MR'!J44</f>
        <v>0</v>
      </c>
      <c r="K44" s="120">
        <f>'1.5_RAW_Data_Rebased_MR'!K44</f>
        <v>2410952.3401432238</v>
      </c>
      <c r="M44" s="121">
        <f>'1.5_RAW_Data_Rebased_MR'!M44</f>
        <v>11068284.912093118</v>
      </c>
      <c r="N44" s="121">
        <f>'1.5_RAW_Data_Rebased_MR'!N44</f>
        <v>1699897.6468940135</v>
      </c>
      <c r="O44" s="121">
        <f>'1.5_RAW_Data_Rebased_MR'!O44</f>
        <v>0</v>
      </c>
      <c r="P44" s="121">
        <f>'1.5_RAW_Data_Rebased_MR'!P44</f>
        <v>2986552.163896055</v>
      </c>
      <c r="Q44" s="121">
        <f>'1.5_RAW_Data_Rebased_MR'!Q44</f>
        <v>4508206.1315690903</v>
      </c>
      <c r="R44" s="120">
        <f>'1.5_RAW_Data_Rebased_MR'!R44</f>
        <v>1873628.9697339588</v>
      </c>
      <c r="T44" s="121">
        <f>'1.5_RAW_Data_Rebased_MR'!T44</f>
        <v>16370795.140953138</v>
      </c>
      <c r="U44" s="121">
        <f>'1.5_RAW_Data_Rebased_MR'!U44</f>
        <v>1043508.6307814979</v>
      </c>
      <c r="V44" s="121">
        <f>'1.5_RAW_Data_Rebased_MR'!V44</f>
        <v>0</v>
      </c>
      <c r="W44" s="121">
        <f>'1.5_RAW_Data_Rebased_MR'!W44</f>
        <v>2986552.163896055</v>
      </c>
      <c r="X44" s="121">
        <f>'1.5_RAW_Data_Rebased_MR'!X44</f>
        <v>5580077.9674447384</v>
      </c>
      <c r="Y44" s="120">
        <f>'1.5_RAW_Data_Rebased_MR'!Y44</f>
        <v>6760656.3788308464</v>
      </c>
      <c r="AA44" s="98">
        <f>'1.5_RAW_Data_Rebased_MR'!AA44</f>
        <v>-5302510.2288600197</v>
      </c>
      <c r="AB44" s="98">
        <f>'1.5_RAW_Data_Rebased_MR'!AB44</f>
        <v>656389.01611251559</v>
      </c>
      <c r="AC44" s="98">
        <f>'1.5_RAW_Data_Rebased_MR'!AC44</f>
        <v>0</v>
      </c>
      <c r="AD44" s="98">
        <f>'1.5_RAW_Data_Rebased_MR'!AD44</f>
        <v>0</v>
      </c>
      <c r="AE44" s="98">
        <f>'1.5_RAW_Data_Rebased_MR'!AE44</f>
        <v>-1071871.8358756481</v>
      </c>
      <c r="AF44" s="97">
        <f>'1.5_RAW_Data_Rebased_MR'!AF44</f>
        <v>-4887027.4090968873</v>
      </c>
      <c r="AG44" s="94"/>
      <c r="AH44" s="98">
        <f>'1.5_RAW_Data_Rebased_MR'!AH44</f>
        <v>6615288.2610850502</v>
      </c>
      <c r="AI44" s="98">
        <f>'1.5_RAW_Data_Rebased_MR'!AI44</f>
        <v>656389.01611251582</v>
      </c>
      <c r="AJ44" s="98">
        <f>'1.5_RAW_Data_Rebased_MR'!AJ44</f>
        <v>0</v>
      </c>
      <c r="AK44" s="98">
        <f>'1.5_RAW_Data_Rebased_MR'!AK44</f>
        <v>0</v>
      </c>
      <c r="AL44" s="98">
        <f>'1.5_RAW_Data_Rebased_MR'!AL44</f>
        <v>-1071871.8358756474</v>
      </c>
      <c r="AM44" s="97">
        <f>'1.5_RAW_Data_Rebased_MR'!AM44</f>
        <v>-4887027.4090968873</v>
      </c>
      <c r="AN44" s="94"/>
      <c r="AO44" s="98">
        <f>'1.5_RAW_Data_Rebased_MR'!AO44</f>
        <v>0</v>
      </c>
      <c r="AP44" s="98">
        <f>'1.5_RAW_Data_Rebased_MR'!AP44</f>
        <v>0</v>
      </c>
      <c r="AQ44" s="98">
        <f>'1.5_RAW_Data_Rebased_MR'!AQ44</f>
        <v>0</v>
      </c>
      <c r="AR44" s="98">
        <f>'1.5_RAW_Data_Rebased_MR'!AR44</f>
        <v>0</v>
      </c>
      <c r="AS44" s="98">
        <f>'1.5_RAW_Data_Rebased_MR'!AS44</f>
        <v>0</v>
      </c>
      <c r="AT44" s="97">
        <f>'1.5_RAW_Data_Rebased_MR'!AT44</f>
        <v>0</v>
      </c>
      <c r="AU44" s="94"/>
      <c r="AV44" s="98">
        <f>'1.5_RAW_Data_Rebased_MR'!AV44</f>
        <v>0</v>
      </c>
      <c r="AW44" s="98">
        <f>'1.5_RAW_Data_Rebased_MR'!AW44</f>
        <v>0</v>
      </c>
      <c r="AX44" s="98">
        <f>'1.5_RAW_Data_Rebased_MR'!AX44</f>
        <v>0</v>
      </c>
      <c r="AY44" s="98">
        <f>'1.5_RAW_Data_Rebased_MR'!AY44</f>
        <v>0</v>
      </c>
      <c r="AZ44" s="98">
        <f>'1.5_RAW_Data_Rebased_MR'!AZ44</f>
        <v>0</v>
      </c>
      <c r="BA44" s="97">
        <f>'1.5_RAW_Data_Rebased_MR'!BA44</f>
        <v>0</v>
      </c>
    </row>
    <row r="45" spans="1:53" ht="12.75" thickBot="1" x14ac:dyDescent="0.35">
      <c r="A45" s="345"/>
      <c r="B45" s="171"/>
      <c r="C45" s="170"/>
      <c r="D45" s="96"/>
      <c r="E45" s="95" t="str">
        <f t="shared" si="0"/>
        <v>Very high</v>
      </c>
      <c r="F45" s="119">
        <f>'1.5_RAW_Data_Rebased_MR'!F45</f>
        <v>3012122.9321460021</v>
      </c>
      <c r="G45" s="119">
        <f>'1.5_RAW_Data_Rebased_MR'!G45</f>
        <v>0</v>
      </c>
      <c r="H45" s="119">
        <f>'1.5_RAW_Data_Rebased_MR'!H45</f>
        <v>1036708.9257752754</v>
      </c>
      <c r="I45" s="119">
        <f>'1.5_RAW_Data_Rebased_MR'!I45</f>
        <v>1975414.0063707265</v>
      </c>
      <c r="J45" s="119">
        <f>'1.5_RAW_Data_Rebased_MR'!J45</f>
        <v>0</v>
      </c>
      <c r="K45" s="118">
        <f>'1.5_RAW_Data_Rebased_MR'!K45</f>
        <v>0</v>
      </c>
      <c r="M45" s="119">
        <f>'1.5_RAW_Data_Rebased_MR'!M45</f>
        <v>5644175.2099477462</v>
      </c>
      <c r="N45" s="119">
        <f>'1.5_RAW_Data_Rebased_MR'!N45</f>
        <v>0</v>
      </c>
      <c r="O45" s="119">
        <f>'1.5_RAW_Data_Rebased_MR'!O45</f>
        <v>0</v>
      </c>
      <c r="P45" s="119">
        <f>'1.5_RAW_Data_Rebased_MR'!P45</f>
        <v>1859469.1986387011</v>
      </c>
      <c r="Q45" s="119">
        <f>'1.5_RAW_Data_Rebased_MR'!Q45</f>
        <v>3784706.0113090454</v>
      </c>
      <c r="R45" s="118">
        <f>'1.5_RAW_Data_Rebased_MR'!R45</f>
        <v>0</v>
      </c>
      <c r="T45" s="119">
        <f>'1.5_RAW_Data_Rebased_MR'!T45</f>
        <v>5644175.2099477462</v>
      </c>
      <c r="U45" s="119">
        <f>'1.5_RAW_Data_Rebased_MR'!U45</f>
        <v>0</v>
      </c>
      <c r="V45" s="119">
        <f>'1.5_RAW_Data_Rebased_MR'!V45</f>
        <v>0</v>
      </c>
      <c r="W45" s="119">
        <f>'1.5_RAW_Data_Rebased_MR'!W45</f>
        <v>1859469.1986387011</v>
      </c>
      <c r="X45" s="119">
        <f>'1.5_RAW_Data_Rebased_MR'!X45</f>
        <v>3784706.0113090454</v>
      </c>
      <c r="Y45" s="118">
        <f>'1.5_RAW_Data_Rebased_MR'!Y45</f>
        <v>0</v>
      </c>
      <c r="AA45" s="93">
        <f>'1.5_RAW_Data_Rebased_MR'!AA45</f>
        <v>0</v>
      </c>
      <c r="AB45" s="93">
        <f>'1.5_RAW_Data_Rebased_MR'!AB45</f>
        <v>0</v>
      </c>
      <c r="AC45" s="93">
        <f>'1.5_RAW_Data_Rebased_MR'!AC45</f>
        <v>0</v>
      </c>
      <c r="AD45" s="93">
        <f>'1.5_RAW_Data_Rebased_MR'!AD45</f>
        <v>0</v>
      </c>
      <c r="AE45" s="93">
        <f>'1.5_RAW_Data_Rebased_MR'!AE45</f>
        <v>0</v>
      </c>
      <c r="AF45" s="92">
        <f>'1.5_RAW_Data_Rebased_MR'!AF45</f>
        <v>0</v>
      </c>
      <c r="AG45" s="94"/>
      <c r="AH45" s="93">
        <f>'1.5_RAW_Data_Rebased_MR'!AH45</f>
        <v>0</v>
      </c>
      <c r="AI45" s="93">
        <f>'1.5_RAW_Data_Rebased_MR'!AI45</f>
        <v>0</v>
      </c>
      <c r="AJ45" s="93">
        <f>'1.5_RAW_Data_Rebased_MR'!AJ45</f>
        <v>0</v>
      </c>
      <c r="AK45" s="93">
        <f>'1.5_RAW_Data_Rebased_MR'!AK45</f>
        <v>0</v>
      </c>
      <c r="AL45" s="93">
        <f>'1.5_RAW_Data_Rebased_MR'!AL45</f>
        <v>0</v>
      </c>
      <c r="AM45" s="92">
        <f>'1.5_RAW_Data_Rebased_MR'!AM45</f>
        <v>0</v>
      </c>
      <c r="AN45" s="94"/>
      <c r="AO45" s="93">
        <f>'1.5_RAW_Data_Rebased_MR'!AO45</f>
        <v>0</v>
      </c>
      <c r="AP45" s="93">
        <f>'1.5_RAW_Data_Rebased_MR'!AP45</f>
        <v>0</v>
      </c>
      <c r="AQ45" s="93">
        <f>'1.5_RAW_Data_Rebased_MR'!AQ45</f>
        <v>0</v>
      </c>
      <c r="AR45" s="93">
        <f>'1.5_RAW_Data_Rebased_MR'!AR45</f>
        <v>0</v>
      </c>
      <c r="AS45" s="93">
        <f>'1.5_RAW_Data_Rebased_MR'!AS45</f>
        <v>0</v>
      </c>
      <c r="AT45" s="92">
        <f>'1.5_RAW_Data_Rebased_MR'!AT45</f>
        <v>0</v>
      </c>
      <c r="AU45" s="94"/>
      <c r="AV45" s="93">
        <f>'1.5_RAW_Data_Rebased_MR'!AV45</f>
        <v>0</v>
      </c>
      <c r="AW45" s="93">
        <f>'1.5_RAW_Data_Rebased_MR'!AW45</f>
        <v>0</v>
      </c>
      <c r="AX45" s="93">
        <f>'1.5_RAW_Data_Rebased_MR'!AX45</f>
        <v>0</v>
      </c>
      <c r="AY45" s="93">
        <f>'1.5_RAW_Data_Rebased_MR'!AY45</f>
        <v>0</v>
      </c>
      <c r="AZ45" s="93">
        <f>'1.5_RAW_Data_Rebased_MR'!AZ45</f>
        <v>0</v>
      </c>
      <c r="BA45" s="92">
        <f>'1.5_RAW_Data_Rebased_MR'!BA45</f>
        <v>0</v>
      </c>
    </row>
    <row r="46" spans="1:53" x14ac:dyDescent="0.3">
      <c r="A46" s="346" t="str">
        <f>A42</f>
        <v>275KV Network</v>
      </c>
      <c r="B46" s="169">
        <v>3</v>
      </c>
      <c r="C46" s="168" t="s">
        <v>44</v>
      </c>
      <c r="D46" s="103" t="s">
        <v>58</v>
      </c>
      <c r="E46" s="102" t="str">
        <f t="shared" ref="E46:E77" si="1">E42</f>
        <v>Low</v>
      </c>
      <c r="F46" s="123">
        <f>'1.5_RAW_Data_Rebased_MR'!F46</f>
        <v>45309.231974246039</v>
      </c>
      <c r="G46" s="123">
        <f>'1.5_RAW_Data_Rebased_MR'!G46</f>
        <v>45309.231974246039</v>
      </c>
      <c r="H46" s="123">
        <f>'1.5_RAW_Data_Rebased_MR'!H46</f>
        <v>0</v>
      </c>
      <c r="I46" s="123">
        <f>'1.5_RAW_Data_Rebased_MR'!I46</f>
        <v>0</v>
      </c>
      <c r="J46" s="123">
        <f>'1.5_RAW_Data_Rebased_MR'!J46</f>
        <v>0</v>
      </c>
      <c r="K46" s="122">
        <f>'1.5_RAW_Data_Rebased_MR'!K46</f>
        <v>0</v>
      </c>
      <c r="M46" s="123">
        <f>'1.5_RAW_Data_Rebased_MR'!M46</f>
        <v>45309.231977298885</v>
      </c>
      <c r="N46" s="123">
        <f>'1.5_RAW_Data_Rebased_MR'!N46</f>
        <v>45309.231977298885</v>
      </c>
      <c r="O46" s="123">
        <f>'1.5_RAW_Data_Rebased_MR'!O46</f>
        <v>0</v>
      </c>
      <c r="P46" s="123">
        <f>'1.5_RAW_Data_Rebased_MR'!P46</f>
        <v>0</v>
      </c>
      <c r="Q46" s="123">
        <f>'1.5_RAW_Data_Rebased_MR'!Q46</f>
        <v>0</v>
      </c>
      <c r="R46" s="122">
        <f>'1.5_RAW_Data_Rebased_MR'!R46</f>
        <v>0</v>
      </c>
      <c r="T46" s="123">
        <f>'1.5_RAW_Data_Rebased_MR'!T46</f>
        <v>45309.231977298885</v>
      </c>
      <c r="U46" s="123">
        <f>'1.5_RAW_Data_Rebased_MR'!U46</f>
        <v>45309.231977298885</v>
      </c>
      <c r="V46" s="123">
        <f>'1.5_RAW_Data_Rebased_MR'!V46</f>
        <v>0</v>
      </c>
      <c r="W46" s="123">
        <f>'1.5_RAW_Data_Rebased_MR'!W46</f>
        <v>0</v>
      </c>
      <c r="X46" s="123">
        <f>'1.5_RAW_Data_Rebased_MR'!X46</f>
        <v>0</v>
      </c>
      <c r="Y46" s="122">
        <f>'1.5_RAW_Data_Rebased_MR'!Y46</f>
        <v>0</v>
      </c>
      <c r="AA46" s="101">
        <f>'1.5_RAW_Data_Rebased_MR'!AA46</f>
        <v>0</v>
      </c>
      <c r="AB46" s="101">
        <f>'1.5_RAW_Data_Rebased_MR'!AB46</f>
        <v>0</v>
      </c>
      <c r="AC46" s="101">
        <f>'1.5_RAW_Data_Rebased_MR'!AC46</f>
        <v>0</v>
      </c>
      <c r="AD46" s="101">
        <f>'1.5_RAW_Data_Rebased_MR'!AD46</f>
        <v>0</v>
      </c>
      <c r="AE46" s="101">
        <f>'1.5_RAW_Data_Rebased_MR'!AE46</f>
        <v>0</v>
      </c>
      <c r="AF46" s="100">
        <f>'1.5_RAW_Data_Rebased_MR'!AF46</f>
        <v>0</v>
      </c>
      <c r="AG46" s="94"/>
      <c r="AH46" s="101">
        <f>'1.5_RAW_Data_Rebased_MR'!AH46</f>
        <v>0</v>
      </c>
      <c r="AI46" s="101">
        <f>'1.5_RAW_Data_Rebased_MR'!AI46</f>
        <v>0</v>
      </c>
      <c r="AJ46" s="101">
        <f>'1.5_RAW_Data_Rebased_MR'!AJ46</f>
        <v>0</v>
      </c>
      <c r="AK46" s="101">
        <f>'1.5_RAW_Data_Rebased_MR'!AK46</f>
        <v>0</v>
      </c>
      <c r="AL46" s="101">
        <f>'1.5_RAW_Data_Rebased_MR'!AL46</f>
        <v>0</v>
      </c>
      <c r="AM46" s="100">
        <f>'1.5_RAW_Data_Rebased_MR'!AM46</f>
        <v>0</v>
      </c>
      <c r="AN46" s="94"/>
      <c r="AO46" s="101">
        <f>'1.5_RAW_Data_Rebased_MR'!AO46</f>
        <v>0</v>
      </c>
      <c r="AP46" s="101">
        <f>'1.5_RAW_Data_Rebased_MR'!AP46</f>
        <v>0</v>
      </c>
      <c r="AQ46" s="101">
        <f>'1.5_RAW_Data_Rebased_MR'!AQ46</f>
        <v>0</v>
      </c>
      <c r="AR46" s="101">
        <f>'1.5_RAW_Data_Rebased_MR'!AR46</f>
        <v>0</v>
      </c>
      <c r="AS46" s="101">
        <f>'1.5_RAW_Data_Rebased_MR'!AS46</f>
        <v>0</v>
      </c>
      <c r="AT46" s="100">
        <f>'1.5_RAW_Data_Rebased_MR'!AT46</f>
        <v>0</v>
      </c>
      <c r="AU46" s="94"/>
      <c r="AV46" s="101">
        <f>'1.5_RAW_Data_Rebased_MR'!AV46</f>
        <v>0</v>
      </c>
      <c r="AW46" s="101">
        <f>'1.5_RAW_Data_Rebased_MR'!AW46</f>
        <v>0</v>
      </c>
      <c r="AX46" s="101">
        <f>'1.5_RAW_Data_Rebased_MR'!AX46</f>
        <v>0</v>
      </c>
      <c r="AY46" s="101">
        <f>'1.5_RAW_Data_Rebased_MR'!AY46</f>
        <v>0</v>
      </c>
      <c r="AZ46" s="101">
        <f>'1.5_RAW_Data_Rebased_MR'!AZ46</f>
        <v>0</v>
      </c>
      <c r="BA46" s="100">
        <f>'1.5_RAW_Data_Rebased_MR'!BA46</f>
        <v>0</v>
      </c>
    </row>
    <row r="47" spans="1:53" x14ac:dyDescent="0.3">
      <c r="A47" s="345"/>
      <c r="B47" s="23"/>
      <c r="C47" s="133"/>
      <c r="D47" s="31"/>
      <c r="E47" s="99" t="str">
        <f t="shared" si="1"/>
        <v>Medium</v>
      </c>
      <c r="F47" s="121">
        <f>'1.5_RAW_Data_Rebased_MR'!F47</f>
        <v>951653.22906807845</v>
      </c>
      <c r="G47" s="121">
        <f>'1.5_RAW_Data_Rebased_MR'!G47</f>
        <v>0</v>
      </c>
      <c r="H47" s="121">
        <f>'1.5_RAW_Data_Rebased_MR'!H47</f>
        <v>174374.24109794467</v>
      </c>
      <c r="I47" s="121">
        <f>'1.5_RAW_Data_Rebased_MR'!I47</f>
        <v>84824.79231860381</v>
      </c>
      <c r="J47" s="121">
        <f>'1.5_RAW_Data_Rebased_MR'!J47</f>
        <v>692454.19565152994</v>
      </c>
      <c r="K47" s="120">
        <f>'1.5_RAW_Data_Rebased_MR'!K47</f>
        <v>0</v>
      </c>
      <c r="M47" s="121">
        <f>'1.5_RAW_Data_Rebased_MR'!M47</f>
        <v>623812.11168331653</v>
      </c>
      <c r="N47" s="121">
        <f>'1.5_RAW_Data_Rebased_MR'!N47</f>
        <v>211732.25474034619</v>
      </c>
      <c r="O47" s="121">
        <f>'1.5_RAW_Data_Rebased_MR'!O47</f>
        <v>0</v>
      </c>
      <c r="P47" s="121">
        <f>'1.5_RAW_Data_Rebased_MR'!P47</f>
        <v>0</v>
      </c>
      <c r="Q47" s="121">
        <f>'1.5_RAW_Data_Rebased_MR'!Q47</f>
        <v>235378.25663868035</v>
      </c>
      <c r="R47" s="120">
        <f>'1.5_RAW_Data_Rebased_MR'!R47</f>
        <v>176701.60030428998</v>
      </c>
      <c r="T47" s="121">
        <f>'1.5_RAW_Data_Rebased_MR'!T47</f>
        <v>1897506.7272749229</v>
      </c>
      <c r="U47" s="121">
        <f>'1.5_RAW_Data_Rebased_MR'!U47</f>
        <v>0</v>
      </c>
      <c r="V47" s="121">
        <f>'1.5_RAW_Data_Rebased_MR'!V47</f>
        <v>0</v>
      </c>
      <c r="W47" s="121">
        <f>'1.5_RAW_Data_Rebased_MR'!W47</f>
        <v>0</v>
      </c>
      <c r="X47" s="121">
        <f>'1.5_RAW_Data_Rebased_MR'!X47</f>
        <v>336585.46458357043</v>
      </c>
      <c r="Y47" s="120">
        <f>'1.5_RAW_Data_Rebased_MR'!Y47</f>
        <v>1560921.2626913525</v>
      </c>
      <c r="AA47" s="98">
        <f>'1.5_RAW_Data_Rebased_MR'!AA47</f>
        <v>-1273694.6155916064</v>
      </c>
      <c r="AB47" s="98">
        <f>'1.5_RAW_Data_Rebased_MR'!AB47</f>
        <v>211732.25474034619</v>
      </c>
      <c r="AC47" s="98">
        <f>'1.5_RAW_Data_Rebased_MR'!AC47</f>
        <v>0</v>
      </c>
      <c r="AD47" s="98">
        <f>'1.5_RAW_Data_Rebased_MR'!AD47</f>
        <v>0</v>
      </c>
      <c r="AE47" s="98">
        <f>'1.5_RAW_Data_Rebased_MR'!AE47</f>
        <v>-101207.20794489008</v>
      </c>
      <c r="AF47" s="97">
        <f>'1.5_RAW_Data_Rebased_MR'!AF47</f>
        <v>-1384219.6623870626</v>
      </c>
      <c r="AG47" s="94"/>
      <c r="AH47" s="98">
        <f>'1.5_RAW_Data_Rebased_MR'!AH47</f>
        <v>1697159.1250722988</v>
      </c>
      <c r="AI47" s="98">
        <f>'1.5_RAW_Data_Rebased_MR'!AI47</f>
        <v>211732.25474034619</v>
      </c>
      <c r="AJ47" s="98">
        <f>'1.5_RAW_Data_Rebased_MR'!AJ47</f>
        <v>0</v>
      </c>
      <c r="AK47" s="98">
        <f>'1.5_RAW_Data_Rebased_MR'!AK47</f>
        <v>0</v>
      </c>
      <c r="AL47" s="98">
        <f>'1.5_RAW_Data_Rebased_MR'!AL47</f>
        <v>-101207.20794489009</v>
      </c>
      <c r="AM47" s="97">
        <f>'1.5_RAW_Data_Rebased_MR'!AM47</f>
        <v>-1384219.6623870626</v>
      </c>
      <c r="AN47" s="94"/>
      <c r="AO47" s="98">
        <f>'1.5_RAW_Data_Rebased_MR'!AO47</f>
        <v>0</v>
      </c>
      <c r="AP47" s="98">
        <f>'1.5_RAW_Data_Rebased_MR'!AP47</f>
        <v>0</v>
      </c>
      <c r="AQ47" s="98">
        <f>'1.5_RAW_Data_Rebased_MR'!AQ47</f>
        <v>0</v>
      </c>
      <c r="AR47" s="98">
        <f>'1.5_RAW_Data_Rebased_MR'!AR47</f>
        <v>0</v>
      </c>
      <c r="AS47" s="98">
        <f>'1.5_RAW_Data_Rebased_MR'!AS47</f>
        <v>0</v>
      </c>
      <c r="AT47" s="97">
        <f>'1.5_RAW_Data_Rebased_MR'!AT47</f>
        <v>0</v>
      </c>
      <c r="AU47" s="94"/>
      <c r="AV47" s="98">
        <f>'1.5_RAW_Data_Rebased_MR'!AV47</f>
        <v>0</v>
      </c>
      <c r="AW47" s="98">
        <f>'1.5_RAW_Data_Rebased_MR'!AW47</f>
        <v>0</v>
      </c>
      <c r="AX47" s="98">
        <f>'1.5_RAW_Data_Rebased_MR'!AX47</f>
        <v>0</v>
      </c>
      <c r="AY47" s="98">
        <f>'1.5_RAW_Data_Rebased_MR'!AY47</f>
        <v>0</v>
      </c>
      <c r="AZ47" s="98">
        <f>'1.5_RAW_Data_Rebased_MR'!AZ47</f>
        <v>0</v>
      </c>
      <c r="BA47" s="97">
        <f>'1.5_RAW_Data_Rebased_MR'!BA47</f>
        <v>0</v>
      </c>
    </row>
    <row r="48" spans="1:53" x14ac:dyDescent="0.3">
      <c r="A48" s="345"/>
      <c r="B48" s="23"/>
      <c r="C48" s="133"/>
      <c r="D48" s="31"/>
      <c r="E48" s="99" t="str">
        <f t="shared" si="1"/>
        <v>High</v>
      </c>
      <c r="F48" s="121">
        <f>'1.5_RAW_Data_Rebased_MR'!F48</f>
        <v>0</v>
      </c>
      <c r="G48" s="121">
        <f>'1.5_RAW_Data_Rebased_MR'!G48</f>
        <v>0</v>
      </c>
      <c r="H48" s="121">
        <f>'1.5_RAW_Data_Rebased_MR'!H48</f>
        <v>0</v>
      </c>
      <c r="I48" s="121">
        <f>'1.5_RAW_Data_Rebased_MR'!I48</f>
        <v>0</v>
      </c>
      <c r="J48" s="121">
        <f>'1.5_RAW_Data_Rebased_MR'!J48</f>
        <v>0</v>
      </c>
      <c r="K48" s="120">
        <f>'1.5_RAW_Data_Rebased_MR'!K48</f>
        <v>0</v>
      </c>
      <c r="M48" s="121">
        <f>'1.5_RAW_Data_Rebased_MR'!M48</f>
        <v>0</v>
      </c>
      <c r="N48" s="121">
        <f>'1.5_RAW_Data_Rebased_MR'!N48</f>
        <v>0</v>
      </c>
      <c r="O48" s="121">
        <f>'1.5_RAW_Data_Rebased_MR'!O48</f>
        <v>0</v>
      </c>
      <c r="P48" s="121">
        <f>'1.5_RAW_Data_Rebased_MR'!P48</f>
        <v>0</v>
      </c>
      <c r="Q48" s="121">
        <f>'1.5_RAW_Data_Rebased_MR'!Q48</f>
        <v>0</v>
      </c>
      <c r="R48" s="120">
        <f>'1.5_RAW_Data_Rebased_MR'!R48</f>
        <v>0</v>
      </c>
      <c r="T48" s="121">
        <f>'1.5_RAW_Data_Rebased_MR'!T48</f>
        <v>0</v>
      </c>
      <c r="U48" s="121">
        <f>'1.5_RAW_Data_Rebased_MR'!U48</f>
        <v>0</v>
      </c>
      <c r="V48" s="121">
        <f>'1.5_RAW_Data_Rebased_MR'!V48</f>
        <v>0</v>
      </c>
      <c r="W48" s="121">
        <f>'1.5_RAW_Data_Rebased_MR'!W48</f>
        <v>0</v>
      </c>
      <c r="X48" s="121">
        <f>'1.5_RAW_Data_Rebased_MR'!X48</f>
        <v>0</v>
      </c>
      <c r="Y48" s="120">
        <f>'1.5_RAW_Data_Rebased_MR'!Y48</f>
        <v>0</v>
      </c>
      <c r="AA48" s="98">
        <f>'1.5_RAW_Data_Rebased_MR'!AA48</f>
        <v>0</v>
      </c>
      <c r="AB48" s="98">
        <f>'1.5_RAW_Data_Rebased_MR'!AB48</f>
        <v>0</v>
      </c>
      <c r="AC48" s="98">
        <f>'1.5_RAW_Data_Rebased_MR'!AC48</f>
        <v>0</v>
      </c>
      <c r="AD48" s="98">
        <f>'1.5_RAW_Data_Rebased_MR'!AD48</f>
        <v>0</v>
      </c>
      <c r="AE48" s="98">
        <f>'1.5_RAW_Data_Rebased_MR'!AE48</f>
        <v>0</v>
      </c>
      <c r="AF48" s="97">
        <f>'1.5_RAW_Data_Rebased_MR'!AF48</f>
        <v>0</v>
      </c>
      <c r="AG48" s="94"/>
      <c r="AH48" s="98">
        <f>'1.5_RAW_Data_Rebased_MR'!AH48</f>
        <v>0</v>
      </c>
      <c r="AI48" s="98">
        <f>'1.5_RAW_Data_Rebased_MR'!AI48</f>
        <v>0</v>
      </c>
      <c r="AJ48" s="98">
        <f>'1.5_RAW_Data_Rebased_MR'!AJ48</f>
        <v>0</v>
      </c>
      <c r="AK48" s="98">
        <f>'1.5_RAW_Data_Rebased_MR'!AK48</f>
        <v>0</v>
      </c>
      <c r="AL48" s="98">
        <f>'1.5_RAW_Data_Rebased_MR'!AL48</f>
        <v>0</v>
      </c>
      <c r="AM48" s="97">
        <f>'1.5_RAW_Data_Rebased_MR'!AM48</f>
        <v>0</v>
      </c>
      <c r="AN48" s="94"/>
      <c r="AO48" s="98">
        <f>'1.5_RAW_Data_Rebased_MR'!AO48</f>
        <v>0</v>
      </c>
      <c r="AP48" s="98">
        <f>'1.5_RAW_Data_Rebased_MR'!AP48</f>
        <v>0</v>
      </c>
      <c r="AQ48" s="98">
        <f>'1.5_RAW_Data_Rebased_MR'!AQ48</f>
        <v>0</v>
      </c>
      <c r="AR48" s="98">
        <f>'1.5_RAW_Data_Rebased_MR'!AR48</f>
        <v>0</v>
      </c>
      <c r="AS48" s="98">
        <f>'1.5_RAW_Data_Rebased_MR'!AS48</f>
        <v>0</v>
      </c>
      <c r="AT48" s="97">
        <f>'1.5_RAW_Data_Rebased_MR'!AT48</f>
        <v>0</v>
      </c>
      <c r="AU48" s="94"/>
      <c r="AV48" s="98">
        <f>'1.5_RAW_Data_Rebased_MR'!AV48</f>
        <v>0</v>
      </c>
      <c r="AW48" s="98">
        <f>'1.5_RAW_Data_Rebased_MR'!AW48</f>
        <v>0</v>
      </c>
      <c r="AX48" s="98">
        <f>'1.5_RAW_Data_Rebased_MR'!AX48</f>
        <v>0</v>
      </c>
      <c r="AY48" s="98">
        <f>'1.5_RAW_Data_Rebased_MR'!AY48</f>
        <v>0</v>
      </c>
      <c r="AZ48" s="98">
        <f>'1.5_RAW_Data_Rebased_MR'!AZ48</f>
        <v>0</v>
      </c>
      <c r="BA48" s="97">
        <f>'1.5_RAW_Data_Rebased_MR'!BA48</f>
        <v>0</v>
      </c>
    </row>
    <row r="49" spans="1:53" ht="12.75" thickBot="1" x14ac:dyDescent="0.35">
      <c r="A49" s="345"/>
      <c r="B49" s="171"/>
      <c r="C49" s="170"/>
      <c r="D49" s="96"/>
      <c r="E49" s="95" t="str">
        <f t="shared" si="1"/>
        <v>Very high</v>
      </c>
      <c r="F49" s="119">
        <f>'1.5_RAW_Data_Rebased_MR'!F49</f>
        <v>92808.084144740031</v>
      </c>
      <c r="G49" s="119">
        <f>'1.5_RAW_Data_Rebased_MR'!G49</f>
        <v>92808.084144740031</v>
      </c>
      <c r="H49" s="119">
        <f>'1.5_RAW_Data_Rebased_MR'!H49</f>
        <v>0</v>
      </c>
      <c r="I49" s="119">
        <f>'1.5_RAW_Data_Rebased_MR'!I49</f>
        <v>0</v>
      </c>
      <c r="J49" s="119">
        <f>'1.5_RAW_Data_Rebased_MR'!J49</f>
        <v>0</v>
      </c>
      <c r="K49" s="118">
        <f>'1.5_RAW_Data_Rebased_MR'!K49</f>
        <v>0</v>
      </c>
      <c r="M49" s="119">
        <f>'1.5_RAW_Data_Rebased_MR'!M49</f>
        <v>92808.084142505715</v>
      </c>
      <c r="N49" s="119">
        <f>'1.5_RAW_Data_Rebased_MR'!N49</f>
        <v>92808.084142505715</v>
      </c>
      <c r="O49" s="119">
        <f>'1.5_RAW_Data_Rebased_MR'!O49</f>
        <v>0</v>
      </c>
      <c r="P49" s="119">
        <f>'1.5_RAW_Data_Rebased_MR'!P49</f>
        <v>0</v>
      </c>
      <c r="Q49" s="119">
        <f>'1.5_RAW_Data_Rebased_MR'!Q49</f>
        <v>0</v>
      </c>
      <c r="R49" s="118">
        <f>'1.5_RAW_Data_Rebased_MR'!R49</f>
        <v>0</v>
      </c>
      <c r="T49" s="119">
        <f>'1.5_RAW_Data_Rebased_MR'!T49</f>
        <v>92808.084142505715</v>
      </c>
      <c r="U49" s="119">
        <f>'1.5_RAW_Data_Rebased_MR'!U49</f>
        <v>92808.084142505715</v>
      </c>
      <c r="V49" s="119">
        <f>'1.5_RAW_Data_Rebased_MR'!V49</f>
        <v>0</v>
      </c>
      <c r="W49" s="119">
        <f>'1.5_RAW_Data_Rebased_MR'!W49</f>
        <v>0</v>
      </c>
      <c r="X49" s="119">
        <f>'1.5_RAW_Data_Rebased_MR'!X49</f>
        <v>0</v>
      </c>
      <c r="Y49" s="118">
        <f>'1.5_RAW_Data_Rebased_MR'!Y49</f>
        <v>0</v>
      </c>
      <c r="AA49" s="93">
        <f>'1.5_RAW_Data_Rebased_MR'!AA49</f>
        <v>0</v>
      </c>
      <c r="AB49" s="93">
        <f>'1.5_RAW_Data_Rebased_MR'!AB49</f>
        <v>0</v>
      </c>
      <c r="AC49" s="93">
        <f>'1.5_RAW_Data_Rebased_MR'!AC49</f>
        <v>0</v>
      </c>
      <c r="AD49" s="93">
        <f>'1.5_RAW_Data_Rebased_MR'!AD49</f>
        <v>0</v>
      </c>
      <c r="AE49" s="93">
        <f>'1.5_RAW_Data_Rebased_MR'!AE49</f>
        <v>0</v>
      </c>
      <c r="AF49" s="92">
        <f>'1.5_RAW_Data_Rebased_MR'!AF49</f>
        <v>0</v>
      </c>
      <c r="AG49" s="94"/>
      <c r="AH49" s="93">
        <f>'1.5_RAW_Data_Rebased_MR'!AH49</f>
        <v>0</v>
      </c>
      <c r="AI49" s="93">
        <f>'1.5_RAW_Data_Rebased_MR'!AI49</f>
        <v>0</v>
      </c>
      <c r="AJ49" s="93">
        <f>'1.5_RAW_Data_Rebased_MR'!AJ49</f>
        <v>0</v>
      </c>
      <c r="AK49" s="93">
        <f>'1.5_RAW_Data_Rebased_MR'!AK49</f>
        <v>0</v>
      </c>
      <c r="AL49" s="93">
        <f>'1.5_RAW_Data_Rebased_MR'!AL49</f>
        <v>0</v>
      </c>
      <c r="AM49" s="92">
        <f>'1.5_RAW_Data_Rebased_MR'!AM49</f>
        <v>0</v>
      </c>
      <c r="AN49" s="94"/>
      <c r="AO49" s="93">
        <f>'1.5_RAW_Data_Rebased_MR'!AO49</f>
        <v>0</v>
      </c>
      <c r="AP49" s="93">
        <f>'1.5_RAW_Data_Rebased_MR'!AP49</f>
        <v>0</v>
      </c>
      <c r="AQ49" s="93">
        <f>'1.5_RAW_Data_Rebased_MR'!AQ49</f>
        <v>0</v>
      </c>
      <c r="AR49" s="93">
        <f>'1.5_RAW_Data_Rebased_MR'!AR49</f>
        <v>0</v>
      </c>
      <c r="AS49" s="93">
        <f>'1.5_RAW_Data_Rebased_MR'!AS49</f>
        <v>0</v>
      </c>
      <c r="AT49" s="92">
        <f>'1.5_RAW_Data_Rebased_MR'!AT49</f>
        <v>0</v>
      </c>
      <c r="AU49" s="94"/>
      <c r="AV49" s="93">
        <f>'1.5_RAW_Data_Rebased_MR'!AV49</f>
        <v>0</v>
      </c>
      <c r="AW49" s="93">
        <f>'1.5_RAW_Data_Rebased_MR'!AW49</f>
        <v>0</v>
      </c>
      <c r="AX49" s="93">
        <f>'1.5_RAW_Data_Rebased_MR'!AX49</f>
        <v>0</v>
      </c>
      <c r="AY49" s="93">
        <f>'1.5_RAW_Data_Rebased_MR'!AY49</f>
        <v>0</v>
      </c>
      <c r="AZ49" s="93">
        <f>'1.5_RAW_Data_Rebased_MR'!AZ49</f>
        <v>0</v>
      </c>
      <c r="BA49" s="92">
        <f>'1.5_RAW_Data_Rebased_MR'!BA49</f>
        <v>0</v>
      </c>
    </row>
    <row r="50" spans="1:53" x14ac:dyDescent="0.3">
      <c r="A50" s="346" t="str">
        <f>A46</f>
        <v>275KV Network</v>
      </c>
      <c r="B50" s="169">
        <v>4</v>
      </c>
      <c r="C50" s="168" t="s">
        <v>45</v>
      </c>
      <c r="D50" s="103" t="s">
        <v>58</v>
      </c>
      <c r="E50" s="102" t="str">
        <f t="shared" si="1"/>
        <v>Low</v>
      </c>
      <c r="F50" s="123">
        <f>'1.5_RAW_Data_Rebased_MR'!F50</f>
        <v>398635.52081625542</v>
      </c>
      <c r="G50" s="123">
        <f>'1.5_RAW_Data_Rebased_MR'!G50</f>
        <v>133456.48526018418</v>
      </c>
      <c r="H50" s="123">
        <f>'1.5_RAW_Data_Rebased_MR'!H50</f>
        <v>105548.00000310404</v>
      </c>
      <c r="I50" s="123">
        <f>'1.5_RAW_Data_Rebased_MR'!I50</f>
        <v>153991.44216603023</v>
      </c>
      <c r="J50" s="123">
        <f>'1.5_RAW_Data_Rebased_MR'!J50</f>
        <v>5639.5933869370147</v>
      </c>
      <c r="K50" s="122">
        <f>'1.5_RAW_Data_Rebased_MR'!K50</f>
        <v>0</v>
      </c>
      <c r="M50" s="123">
        <f>'1.5_RAW_Data_Rebased_MR'!M50</f>
        <v>710832.96896315657</v>
      </c>
      <c r="N50" s="123">
        <f>'1.5_RAW_Data_Rebased_MR'!N50</f>
        <v>117514.7365778059</v>
      </c>
      <c r="O50" s="123">
        <f>'1.5_RAW_Data_Rebased_MR'!O50</f>
        <v>56304.73349459716</v>
      </c>
      <c r="P50" s="123">
        <f>'1.5_RAW_Data_Rebased_MR'!P50</f>
        <v>157317.35928319575</v>
      </c>
      <c r="Q50" s="123">
        <f>'1.5_RAW_Data_Rebased_MR'!Q50</f>
        <v>0</v>
      </c>
      <c r="R50" s="122">
        <f>'1.5_RAW_Data_Rebased_MR'!R50</f>
        <v>379696.13960755779</v>
      </c>
      <c r="T50" s="123">
        <f>'1.5_RAW_Data_Rebased_MR'!T50</f>
        <v>710832.96896315657</v>
      </c>
      <c r="U50" s="123">
        <f>'1.5_RAW_Data_Rebased_MR'!U50</f>
        <v>117514.7365778059</v>
      </c>
      <c r="V50" s="123">
        <f>'1.5_RAW_Data_Rebased_MR'!V50</f>
        <v>56304.73349459716</v>
      </c>
      <c r="W50" s="123">
        <f>'1.5_RAW_Data_Rebased_MR'!W50</f>
        <v>157317.35928319575</v>
      </c>
      <c r="X50" s="123">
        <f>'1.5_RAW_Data_Rebased_MR'!X50</f>
        <v>0</v>
      </c>
      <c r="Y50" s="122">
        <f>'1.5_RAW_Data_Rebased_MR'!Y50</f>
        <v>379696.13960755779</v>
      </c>
      <c r="AA50" s="101">
        <f>'1.5_RAW_Data_Rebased_MR'!AA50</f>
        <v>0</v>
      </c>
      <c r="AB50" s="101">
        <f>'1.5_RAW_Data_Rebased_MR'!AB50</f>
        <v>0</v>
      </c>
      <c r="AC50" s="101">
        <f>'1.5_RAW_Data_Rebased_MR'!AC50</f>
        <v>0</v>
      </c>
      <c r="AD50" s="101">
        <f>'1.5_RAW_Data_Rebased_MR'!AD50</f>
        <v>0</v>
      </c>
      <c r="AE50" s="101">
        <f>'1.5_RAW_Data_Rebased_MR'!AE50</f>
        <v>0</v>
      </c>
      <c r="AF50" s="100">
        <f>'1.5_RAW_Data_Rebased_MR'!AF50</f>
        <v>0</v>
      </c>
      <c r="AG50" s="94"/>
      <c r="AH50" s="101">
        <f>'1.5_RAW_Data_Rebased_MR'!AH50</f>
        <v>0</v>
      </c>
      <c r="AI50" s="101">
        <f>'1.5_RAW_Data_Rebased_MR'!AI50</f>
        <v>0</v>
      </c>
      <c r="AJ50" s="101">
        <f>'1.5_RAW_Data_Rebased_MR'!AJ50</f>
        <v>0</v>
      </c>
      <c r="AK50" s="101">
        <f>'1.5_RAW_Data_Rebased_MR'!AK50</f>
        <v>0</v>
      </c>
      <c r="AL50" s="101">
        <f>'1.5_RAW_Data_Rebased_MR'!AL50</f>
        <v>0</v>
      </c>
      <c r="AM50" s="100">
        <f>'1.5_RAW_Data_Rebased_MR'!AM50</f>
        <v>0</v>
      </c>
      <c r="AN50" s="94"/>
      <c r="AO50" s="101">
        <f>'1.5_RAW_Data_Rebased_MR'!AO50</f>
        <v>0</v>
      </c>
      <c r="AP50" s="101">
        <f>'1.5_RAW_Data_Rebased_MR'!AP50</f>
        <v>0</v>
      </c>
      <c r="AQ50" s="101">
        <f>'1.5_RAW_Data_Rebased_MR'!AQ50</f>
        <v>0</v>
      </c>
      <c r="AR50" s="101">
        <f>'1.5_RAW_Data_Rebased_MR'!AR50</f>
        <v>0</v>
      </c>
      <c r="AS50" s="101">
        <f>'1.5_RAW_Data_Rebased_MR'!AS50</f>
        <v>0</v>
      </c>
      <c r="AT50" s="100">
        <f>'1.5_RAW_Data_Rebased_MR'!AT50</f>
        <v>0</v>
      </c>
      <c r="AU50" s="94"/>
      <c r="AV50" s="101">
        <f>'1.5_RAW_Data_Rebased_MR'!AV50</f>
        <v>0</v>
      </c>
      <c r="AW50" s="101">
        <f>'1.5_RAW_Data_Rebased_MR'!AW50</f>
        <v>0</v>
      </c>
      <c r="AX50" s="101">
        <f>'1.5_RAW_Data_Rebased_MR'!AX50</f>
        <v>0</v>
      </c>
      <c r="AY50" s="101">
        <f>'1.5_RAW_Data_Rebased_MR'!AY50</f>
        <v>0</v>
      </c>
      <c r="AZ50" s="101">
        <f>'1.5_RAW_Data_Rebased_MR'!AZ50</f>
        <v>0</v>
      </c>
      <c r="BA50" s="100">
        <f>'1.5_RAW_Data_Rebased_MR'!BA50</f>
        <v>0</v>
      </c>
    </row>
    <row r="51" spans="1:53" x14ac:dyDescent="0.3">
      <c r="A51" s="345"/>
      <c r="B51" s="23"/>
      <c r="C51" s="133"/>
      <c r="D51" s="31"/>
      <c r="E51" s="99" t="str">
        <f t="shared" si="1"/>
        <v>Medium</v>
      </c>
      <c r="F51" s="121">
        <f>'1.5_RAW_Data_Rebased_MR'!F51</f>
        <v>1108624.394151055</v>
      </c>
      <c r="G51" s="121">
        <f>'1.5_RAW_Data_Rebased_MR'!G51</f>
        <v>983441.51056640071</v>
      </c>
      <c r="H51" s="121">
        <f>'1.5_RAW_Data_Rebased_MR'!H51</f>
        <v>124913.62861701014</v>
      </c>
      <c r="I51" s="121">
        <f>'1.5_RAW_Data_Rebased_MR'!I51</f>
        <v>269.25496764417608</v>
      </c>
      <c r="J51" s="121">
        <f>'1.5_RAW_Data_Rebased_MR'!J51</f>
        <v>0</v>
      </c>
      <c r="K51" s="120">
        <f>'1.5_RAW_Data_Rebased_MR'!K51</f>
        <v>0</v>
      </c>
      <c r="M51" s="121">
        <f>'1.5_RAW_Data_Rebased_MR'!M51</f>
        <v>1246203.6945035893</v>
      </c>
      <c r="N51" s="121">
        <f>'1.5_RAW_Data_Rebased_MR'!N51</f>
        <v>1059138.2068527418</v>
      </c>
      <c r="O51" s="121">
        <f>'1.5_RAW_Data_Rebased_MR'!O51</f>
        <v>0</v>
      </c>
      <c r="P51" s="121">
        <f>'1.5_RAW_Data_Rebased_MR'!P51</f>
        <v>186216.89442261308</v>
      </c>
      <c r="Q51" s="121">
        <f>'1.5_RAW_Data_Rebased_MR'!Q51</f>
        <v>0</v>
      </c>
      <c r="R51" s="120">
        <f>'1.5_RAW_Data_Rebased_MR'!R51</f>
        <v>848.59322823437901</v>
      </c>
      <c r="T51" s="121">
        <f>'1.5_RAW_Data_Rebased_MR'!T51</f>
        <v>1246203.6945035893</v>
      </c>
      <c r="U51" s="121">
        <f>'1.5_RAW_Data_Rebased_MR'!U51</f>
        <v>1059138.2068527418</v>
      </c>
      <c r="V51" s="121">
        <f>'1.5_RAW_Data_Rebased_MR'!V51</f>
        <v>0</v>
      </c>
      <c r="W51" s="121">
        <f>'1.5_RAW_Data_Rebased_MR'!W51</f>
        <v>186216.89442261308</v>
      </c>
      <c r="X51" s="121">
        <f>'1.5_RAW_Data_Rebased_MR'!X51</f>
        <v>0</v>
      </c>
      <c r="Y51" s="120">
        <f>'1.5_RAW_Data_Rebased_MR'!Y51</f>
        <v>848.59322823437901</v>
      </c>
      <c r="AA51" s="98">
        <f>'1.5_RAW_Data_Rebased_MR'!AA51</f>
        <v>0</v>
      </c>
      <c r="AB51" s="98">
        <f>'1.5_RAW_Data_Rebased_MR'!AB51</f>
        <v>0</v>
      </c>
      <c r="AC51" s="98">
        <f>'1.5_RAW_Data_Rebased_MR'!AC51</f>
        <v>0</v>
      </c>
      <c r="AD51" s="98">
        <f>'1.5_RAW_Data_Rebased_MR'!AD51</f>
        <v>0</v>
      </c>
      <c r="AE51" s="98">
        <f>'1.5_RAW_Data_Rebased_MR'!AE51</f>
        <v>0</v>
      </c>
      <c r="AF51" s="97">
        <f>'1.5_RAW_Data_Rebased_MR'!AF51</f>
        <v>0</v>
      </c>
      <c r="AG51" s="94"/>
      <c r="AH51" s="98">
        <f>'1.5_RAW_Data_Rebased_MR'!AH51</f>
        <v>0</v>
      </c>
      <c r="AI51" s="98">
        <f>'1.5_RAW_Data_Rebased_MR'!AI51</f>
        <v>0</v>
      </c>
      <c r="AJ51" s="98">
        <f>'1.5_RAW_Data_Rebased_MR'!AJ51</f>
        <v>0</v>
      </c>
      <c r="AK51" s="98">
        <f>'1.5_RAW_Data_Rebased_MR'!AK51</f>
        <v>0</v>
      </c>
      <c r="AL51" s="98">
        <f>'1.5_RAW_Data_Rebased_MR'!AL51</f>
        <v>0</v>
      </c>
      <c r="AM51" s="97">
        <f>'1.5_RAW_Data_Rebased_MR'!AM51</f>
        <v>0</v>
      </c>
      <c r="AN51" s="94"/>
      <c r="AO51" s="98">
        <f>'1.5_RAW_Data_Rebased_MR'!AO51</f>
        <v>0</v>
      </c>
      <c r="AP51" s="98">
        <f>'1.5_RAW_Data_Rebased_MR'!AP51</f>
        <v>0</v>
      </c>
      <c r="AQ51" s="98">
        <f>'1.5_RAW_Data_Rebased_MR'!AQ51</f>
        <v>0</v>
      </c>
      <c r="AR51" s="98">
        <f>'1.5_RAW_Data_Rebased_MR'!AR51</f>
        <v>0</v>
      </c>
      <c r="AS51" s="98">
        <f>'1.5_RAW_Data_Rebased_MR'!AS51</f>
        <v>0</v>
      </c>
      <c r="AT51" s="97">
        <f>'1.5_RAW_Data_Rebased_MR'!AT51</f>
        <v>0</v>
      </c>
      <c r="AU51" s="94"/>
      <c r="AV51" s="98">
        <f>'1.5_RAW_Data_Rebased_MR'!AV51</f>
        <v>0</v>
      </c>
      <c r="AW51" s="98">
        <f>'1.5_RAW_Data_Rebased_MR'!AW51</f>
        <v>0</v>
      </c>
      <c r="AX51" s="98">
        <f>'1.5_RAW_Data_Rebased_MR'!AX51</f>
        <v>0</v>
      </c>
      <c r="AY51" s="98">
        <f>'1.5_RAW_Data_Rebased_MR'!AY51</f>
        <v>0</v>
      </c>
      <c r="AZ51" s="98">
        <f>'1.5_RAW_Data_Rebased_MR'!AZ51</f>
        <v>0</v>
      </c>
      <c r="BA51" s="97">
        <f>'1.5_RAW_Data_Rebased_MR'!BA51</f>
        <v>0</v>
      </c>
    </row>
    <row r="52" spans="1:53" x14ac:dyDescent="0.3">
      <c r="A52" s="345"/>
      <c r="B52" s="23"/>
      <c r="C52" s="133"/>
      <c r="D52" s="31"/>
      <c r="E52" s="99" t="str">
        <f t="shared" si="1"/>
        <v>High</v>
      </c>
      <c r="F52" s="121">
        <f>'1.5_RAW_Data_Rebased_MR'!F52</f>
        <v>321305.62843484164</v>
      </c>
      <c r="G52" s="121">
        <f>'1.5_RAW_Data_Rebased_MR'!G52</f>
        <v>252922.1316202023</v>
      </c>
      <c r="H52" s="121">
        <f>'1.5_RAW_Data_Rebased_MR'!H52</f>
        <v>68383.496814639308</v>
      </c>
      <c r="I52" s="121">
        <f>'1.5_RAW_Data_Rebased_MR'!I52</f>
        <v>0</v>
      </c>
      <c r="J52" s="121">
        <f>'1.5_RAW_Data_Rebased_MR'!J52</f>
        <v>0</v>
      </c>
      <c r="K52" s="120">
        <f>'1.5_RAW_Data_Rebased_MR'!K52</f>
        <v>0</v>
      </c>
      <c r="M52" s="121">
        <f>'1.5_RAW_Data_Rebased_MR'!M52</f>
        <v>417660.48360234709</v>
      </c>
      <c r="N52" s="121">
        <f>'1.5_RAW_Data_Rebased_MR'!N52</f>
        <v>104024.26670799083</v>
      </c>
      <c r="O52" s="121">
        <f>'1.5_RAW_Data_Rebased_MR'!O52</f>
        <v>211652.92439042529</v>
      </c>
      <c r="P52" s="121">
        <f>'1.5_RAW_Data_Rebased_MR'!P52</f>
        <v>101983.29250393096</v>
      </c>
      <c r="Q52" s="121">
        <f>'1.5_RAW_Data_Rebased_MR'!Q52</f>
        <v>0</v>
      </c>
      <c r="R52" s="120">
        <f>'1.5_RAW_Data_Rebased_MR'!R52</f>
        <v>0</v>
      </c>
      <c r="T52" s="121">
        <f>'1.5_RAW_Data_Rebased_MR'!T52</f>
        <v>417660.48360234709</v>
      </c>
      <c r="U52" s="121">
        <f>'1.5_RAW_Data_Rebased_MR'!U52</f>
        <v>104024.26670799083</v>
      </c>
      <c r="V52" s="121">
        <f>'1.5_RAW_Data_Rebased_MR'!V52</f>
        <v>211652.92439042529</v>
      </c>
      <c r="W52" s="121">
        <f>'1.5_RAW_Data_Rebased_MR'!W52</f>
        <v>101983.29250393096</v>
      </c>
      <c r="X52" s="121">
        <f>'1.5_RAW_Data_Rebased_MR'!X52</f>
        <v>0</v>
      </c>
      <c r="Y52" s="120">
        <f>'1.5_RAW_Data_Rebased_MR'!Y52</f>
        <v>0</v>
      </c>
      <c r="AA52" s="98">
        <f>'1.5_RAW_Data_Rebased_MR'!AA52</f>
        <v>0</v>
      </c>
      <c r="AB52" s="98">
        <f>'1.5_RAW_Data_Rebased_MR'!AB52</f>
        <v>0</v>
      </c>
      <c r="AC52" s="98">
        <f>'1.5_RAW_Data_Rebased_MR'!AC52</f>
        <v>0</v>
      </c>
      <c r="AD52" s="98">
        <f>'1.5_RAW_Data_Rebased_MR'!AD52</f>
        <v>0</v>
      </c>
      <c r="AE52" s="98">
        <f>'1.5_RAW_Data_Rebased_MR'!AE52</f>
        <v>0</v>
      </c>
      <c r="AF52" s="97">
        <f>'1.5_RAW_Data_Rebased_MR'!AF52</f>
        <v>0</v>
      </c>
      <c r="AG52" s="94"/>
      <c r="AH52" s="98">
        <f>'1.5_RAW_Data_Rebased_MR'!AH52</f>
        <v>0</v>
      </c>
      <c r="AI52" s="98">
        <f>'1.5_RAW_Data_Rebased_MR'!AI52</f>
        <v>0</v>
      </c>
      <c r="AJ52" s="98">
        <f>'1.5_RAW_Data_Rebased_MR'!AJ52</f>
        <v>0</v>
      </c>
      <c r="AK52" s="98">
        <f>'1.5_RAW_Data_Rebased_MR'!AK52</f>
        <v>0</v>
      </c>
      <c r="AL52" s="98">
        <f>'1.5_RAW_Data_Rebased_MR'!AL52</f>
        <v>0</v>
      </c>
      <c r="AM52" s="97">
        <f>'1.5_RAW_Data_Rebased_MR'!AM52</f>
        <v>0</v>
      </c>
      <c r="AN52" s="94"/>
      <c r="AO52" s="98">
        <f>'1.5_RAW_Data_Rebased_MR'!AO52</f>
        <v>0</v>
      </c>
      <c r="AP52" s="98">
        <f>'1.5_RAW_Data_Rebased_MR'!AP52</f>
        <v>0</v>
      </c>
      <c r="AQ52" s="98">
        <f>'1.5_RAW_Data_Rebased_MR'!AQ52</f>
        <v>0</v>
      </c>
      <c r="AR52" s="98">
        <f>'1.5_RAW_Data_Rebased_MR'!AR52</f>
        <v>0</v>
      </c>
      <c r="AS52" s="98">
        <f>'1.5_RAW_Data_Rebased_MR'!AS52</f>
        <v>0</v>
      </c>
      <c r="AT52" s="97">
        <f>'1.5_RAW_Data_Rebased_MR'!AT52</f>
        <v>0</v>
      </c>
      <c r="AU52" s="94"/>
      <c r="AV52" s="98">
        <f>'1.5_RAW_Data_Rebased_MR'!AV52</f>
        <v>0</v>
      </c>
      <c r="AW52" s="98">
        <f>'1.5_RAW_Data_Rebased_MR'!AW52</f>
        <v>0</v>
      </c>
      <c r="AX52" s="98">
        <f>'1.5_RAW_Data_Rebased_MR'!AX52</f>
        <v>0</v>
      </c>
      <c r="AY52" s="98">
        <f>'1.5_RAW_Data_Rebased_MR'!AY52</f>
        <v>0</v>
      </c>
      <c r="AZ52" s="98">
        <f>'1.5_RAW_Data_Rebased_MR'!AZ52</f>
        <v>0</v>
      </c>
      <c r="BA52" s="97">
        <f>'1.5_RAW_Data_Rebased_MR'!BA52</f>
        <v>0</v>
      </c>
    </row>
    <row r="53" spans="1:53" ht="12.75" thickBot="1" x14ac:dyDescent="0.35">
      <c r="A53" s="345"/>
      <c r="B53" s="171"/>
      <c r="C53" s="170"/>
      <c r="D53" s="96"/>
      <c r="E53" s="95" t="str">
        <f t="shared" si="1"/>
        <v>Very high</v>
      </c>
      <c r="F53" s="119">
        <f>'1.5_RAW_Data_Rebased_MR'!F53</f>
        <v>13036149.1365398</v>
      </c>
      <c r="G53" s="119">
        <f>'1.5_RAW_Data_Rebased_MR'!G53</f>
        <v>2703003.754283939</v>
      </c>
      <c r="H53" s="119">
        <f>'1.5_RAW_Data_Rebased_MR'!H53</f>
        <v>10333145.382255862</v>
      </c>
      <c r="I53" s="119">
        <f>'1.5_RAW_Data_Rebased_MR'!I53</f>
        <v>0</v>
      </c>
      <c r="J53" s="119">
        <f>'1.5_RAW_Data_Rebased_MR'!J53</f>
        <v>0</v>
      </c>
      <c r="K53" s="118">
        <f>'1.5_RAW_Data_Rebased_MR'!K53</f>
        <v>0</v>
      </c>
      <c r="M53" s="119">
        <f>'1.5_RAW_Data_Rebased_MR'!M53</f>
        <v>25624826.943484474</v>
      </c>
      <c r="N53" s="119">
        <f>'1.5_RAW_Data_Rebased_MR'!N53</f>
        <v>2907187.5855733412</v>
      </c>
      <c r="O53" s="119">
        <f>'1.5_RAW_Data_Rebased_MR'!O53</f>
        <v>0</v>
      </c>
      <c r="P53" s="119">
        <f>'1.5_RAW_Data_Rebased_MR'!P53</f>
        <v>0</v>
      </c>
      <c r="Q53" s="119">
        <f>'1.5_RAW_Data_Rebased_MR'!Q53</f>
        <v>22717639.357911132</v>
      </c>
      <c r="R53" s="118">
        <f>'1.5_RAW_Data_Rebased_MR'!R53</f>
        <v>0</v>
      </c>
      <c r="T53" s="119">
        <f>'1.5_RAW_Data_Rebased_MR'!T53</f>
        <v>25624826.943484474</v>
      </c>
      <c r="U53" s="119">
        <f>'1.5_RAW_Data_Rebased_MR'!U53</f>
        <v>2907187.5855733412</v>
      </c>
      <c r="V53" s="119">
        <f>'1.5_RAW_Data_Rebased_MR'!V53</f>
        <v>0</v>
      </c>
      <c r="W53" s="119">
        <f>'1.5_RAW_Data_Rebased_MR'!W53</f>
        <v>0</v>
      </c>
      <c r="X53" s="119">
        <f>'1.5_RAW_Data_Rebased_MR'!X53</f>
        <v>22717639.357911132</v>
      </c>
      <c r="Y53" s="118">
        <f>'1.5_RAW_Data_Rebased_MR'!Y53</f>
        <v>0</v>
      </c>
      <c r="AA53" s="93">
        <f>'1.5_RAW_Data_Rebased_MR'!AA53</f>
        <v>0</v>
      </c>
      <c r="AB53" s="93">
        <f>'1.5_RAW_Data_Rebased_MR'!AB53</f>
        <v>0</v>
      </c>
      <c r="AC53" s="93">
        <f>'1.5_RAW_Data_Rebased_MR'!AC53</f>
        <v>0</v>
      </c>
      <c r="AD53" s="93">
        <f>'1.5_RAW_Data_Rebased_MR'!AD53</f>
        <v>0</v>
      </c>
      <c r="AE53" s="93">
        <f>'1.5_RAW_Data_Rebased_MR'!AE53</f>
        <v>0</v>
      </c>
      <c r="AF53" s="92">
        <f>'1.5_RAW_Data_Rebased_MR'!AF53</f>
        <v>0</v>
      </c>
      <c r="AG53" s="94"/>
      <c r="AH53" s="93">
        <f>'1.5_RAW_Data_Rebased_MR'!AH53</f>
        <v>0</v>
      </c>
      <c r="AI53" s="93">
        <f>'1.5_RAW_Data_Rebased_MR'!AI53</f>
        <v>0</v>
      </c>
      <c r="AJ53" s="93">
        <f>'1.5_RAW_Data_Rebased_MR'!AJ53</f>
        <v>0</v>
      </c>
      <c r="AK53" s="93">
        <f>'1.5_RAW_Data_Rebased_MR'!AK53</f>
        <v>0</v>
      </c>
      <c r="AL53" s="93">
        <f>'1.5_RAW_Data_Rebased_MR'!AL53</f>
        <v>0</v>
      </c>
      <c r="AM53" s="92">
        <f>'1.5_RAW_Data_Rebased_MR'!AM53</f>
        <v>0</v>
      </c>
      <c r="AN53" s="94"/>
      <c r="AO53" s="93">
        <f>'1.5_RAW_Data_Rebased_MR'!AO53</f>
        <v>0</v>
      </c>
      <c r="AP53" s="93">
        <f>'1.5_RAW_Data_Rebased_MR'!AP53</f>
        <v>0</v>
      </c>
      <c r="AQ53" s="93">
        <f>'1.5_RAW_Data_Rebased_MR'!AQ53</f>
        <v>0</v>
      </c>
      <c r="AR53" s="93">
        <f>'1.5_RAW_Data_Rebased_MR'!AR53</f>
        <v>0</v>
      </c>
      <c r="AS53" s="93">
        <f>'1.5_RAW_Data_Rebased_MR'!AS53</f>
        <v>0</v>
      </c>
      <c r="AT53" s="92">
        <f>'1.5_RAW_Data_Rebased_MR'!AT53</f>
        <v>0</v>
      </c>
      <c r="AU53" s="94"/>
      <c r="AV53" s="93">
        <f>'1.5_RAW_Data_Rebased_MR'!AV53</f>
        <v>0</v>
      </c>
      <c r="AW53" s="93">
        <f>'1.5_RAW_Data_Rebased_MR'!AW53</f>
        <v>0</v>
      </c>
      <c r="AX53" s="93">
        <f>'1.5_RAW_Data_Rebased_MR'!AX53</f>
        <v>0</v>
      </c>
      <c r="AY53" s="93">
        <f>'1.5_RAW_Data_Rebased_MR'!AY53</f>
        <v>0</v>
      </c>
      <c r="AZ53" s="93">
        <f>'1.5_RAW_Data_Rebased_MR'!AZ53</f>
        <v>0</v>
      </c>
      <c r="BA53" s="92">
        <f>'1.5_RAW_Data_Rebased_MR'!BA53</f>
        <v>0</v>
      </c>
    </row>
    <row r="54" spans="1:53" x14ac:dyDescent="0.3">
      <c r="A54" s="346" t="str">
        <f>A50</f>
        <v>275KV Network</v>
      </c>
      <c r="B54" s="169">
        <v>5</v>
      </c>
      <c r="C54" s="168" t="s">
        <v>46</v>
      </c>
      <c r="D54" s="103" t="s">
        <v>58</v>
      </c>
      <c r="E54" s="102" t="str">
        <f t="shared" si="1"/>
        <v>Low</v>
      </c>
      <c r="F54" s="123">
        <f>'1.5_RAW_Data_Rebased_MR'!F54</f>
        <v>4053006.2039868943</v>
      </c>
      <c r="G54" s="123">
        <f>'1.5_RAW_Data_Rebased_MR'!G54</f>
        <v>112216.47143730578</v>
      </c>
      <c r="H54" s="123">
        <f>'1.5_RAW_Data_Rebased_MR'!H54</f>
        <v>1183664.421530765</v>
      </c>
      <c r="I54" s="123">
        <f>'1.5_RAW_Data_Rebased_MR'!I54</f>
        <v>1762.1882502744397</v>
      </c>
      <c r="J54" s="123">
        <f>'1.5_RAW_Data_Rebased_MR'!J54</f>
        <v>623669.20592829154</v>
      </c>
      <c r="K54" s="122">
        <f>'1.5_RAW_Data_Rebased_MR'!K54</f>
        <v>2131693.9168402576</v>
      </c>
      <c r="M54" s="123">
        <f>'1.5_RAW_Data_Rebased_MR'!M54</f>
        <v>3076216.6321561621</v>
      </c>
      <c r="N54" s="123">
        <f>'1.5_RAW_Data_Rebased_MR'!N54</f>
        <v>991464.48195843643</v>
      </c>
      <c r="O54" s="123">
        <f>'1.5_RAW_Data_Rebased_MR'!O54</f>
        <v>122781.03730984296</v>
      </c>
      <c r="P54" s="123">
        <f>'1.5_RAW_Data_Rebased_MR'!P54</f>
        <v>779399.92710387066</v>
      </c>
      <c r="Q54" s="123">
        <f>'1.5_RAW_Data_Rebased_MR'!Q54</f>
        <v>736150.39701194235</v>
      </c>
      <c r="R54" s="122">
        <f>'1.5_RAW_Data_Rebased_MR'!R54</f>
        <v>446420.78877206997</v>
      </c>
      <c r="T54" s="123">
        <f>'1.5_RAW_Data_Rebased_MR'!T54</f>
        <v>9302520.5237371325</v>
      </c>
      <c r="U54" s="123">
        <f>'1.5_RAW_Data_Rebased_MR'!U54</f>
        <v>94362.963062287337</v>
      </c>
      <c r="V54" s="123">
        <f>'1.5_RAW_Data_Rebased_MR'!V54</f>
        <v>150125.28819969308</v>
      </c>
      <c r="W54" s="123">
        <f>'1.5_RAW_Data_Rebased_MR'!W54</f>
        <v>964591.14700876409</v>
      </c>
      <c r="X54" s="123">
        <f>'1.5_RAW_Data_Rebased_MR'!X54</f>
        <v>2734888.0315078711</v>
      </c>
      <c r="Y54" s="122">
        <f>'1.5_RAW_Data_Rebased_MR'!Y54</f>
        <v>5358553.0939585175</v>
      </c>
      <c r="AA54" s="101">
        <f>'1.5_RAW_Data_Rebased_MR'!AA54</f>
        <v>-6226303.891580971</v>
      </c>
      <c r="AB54" s="101">
        <f>'1.5_RAW_Data_Rebased_MR'!AB54</f>
        <v>897101.51889614912</v>
      </c>
      <c r="AC54" s="101">
        <f>'1.5_RAW_Data_Rebased_MR'!AC54</f>
        <v>-27344.250889850126</v>
      </c>
      <c r="AD54" s="101">
        <f>'1.5_RAW_Data_Rebased_MR'!AD54</f>
        <v>-185191.21990489343</v>
      </c>
      <c r="AE54" s="101">
        <f>'1.5_RAW_Data_Rebased_MR'!AE54</f>
        <v>-1998737.6344959289</v>
      </c>
      <c r="AF54" s="100">
        <f>'1.5_RAW_Data_Rebased_MR'!AF54</f>
        <v>-4912132.3051864477</v>
      </c>
      <c r="AG54" s="94"/>
      <c r="AH54" s="101">
        <f>'1.5_RAW_Data_Rebased_MR'!AH54</f>
        <v>8080555.6147737829</v>
      </c>
      <c r="AI54" s="101">
        <f>'1.5_RAW_Data_Rebased_MR'!AI54</f>
        <v>897101.51889614726</v>
      </c>
      <c r="AJ54" s="101">
        <f>'1.5_RAW_Data_Rebased_MR'!AJ54</f>
        <v>-27344.25088985014</v>
      </c>
      <c r="AK54" s="101">
        <f>'1.5_RAW_Data_Rebased_MR'!AK54</f>
        <v>-185191.21990489343</v>
      </c>
      <c r="AL54" s="101">
        <f>'1.5_RAW_Data_Rebased_MR'!AL54</f>
        <v>-1998737.6344959282</v>
      </c>
      <c r="AM54" s="100">
        <f>'1.5_RAW_Data_Rebased_MR'!AM54</f>
        <v>-4912132.3051864514</v>
      </c>
      <c r="AN54" s="94"/>
      <c r="AO54" s="101">
        <f>'1.5_RAW_Data_Rebased_MR'!AO54</f>
        <v>0</v>
      </c>
      <c r="AP54" s="101">
        <f>'1.5_RAW_Data_Rebased_MR'!AP54</f>
        <v>0</v>
      </c>
      <c r="AQ54" s="101">
        <f>'1.5_RAW_Data_Rebased_MR'!AQ54</f>
        <v>0</v>
      </c>
      <c r="AR54" s="101">
        <f>'1.5_RAW_Data_Rebased_MR'!AR54</f>
        <v>0</v>
      </c>
      <c r="AS54" s="101">
        <f>'1.5_RAW_Data_Rebased_MR'!AS54</f>
        <v>0</v>
      </c>
      <c r="AT54" s="100">
        <f>'1.5_RAW_Data_Rebased_MR'!AT54</f>
        <v>0</v>
      </c>
      <c r="AU54" s="94"/>
      <c r="AV54" s="101">
        <f>'1.5_RAW_Data_Rebased_MR'!AV54</f>
        <v>0</v>
      </c>
      <c r="AW54" s="101">
        <f>'1.5_RAW_Data_Rebased_MR'!AW54</f>
        <v>0</v>
      </c>
      <c r="AX54" s="101">
        <f>'1.5_RAW_Data_Rebased_MR'!AX54</f>
        <v>0</v>
      </c>
      <c r="AY54" s="101">
        <f>'1.5_RAW_Data_Rebased_MR'!AY54</f>
        <v>0</v>
      </c>
      <c r="AZ54" s="101">
        <f>'1.5_RAW_Data_Rebased_MR'!AZ54</f>
        <v>0</v>
      </c>
      <c r="BA54" s="100">
        <f>'1.5_RAW_Data_Rebased_MR'!BA54</f>
        <v>0</v>
      </c>
    </row>
    <row r="55" spans="1:53" x14ac:dyDescent="0.3">
      <c r="A55" s="345"/>
      <c r="B55" s="23"/>
      <c r="C55" s="133"/>
      <c r="D55" s="31"/>
      <c r="E55" s="99" t="str">
        <f t="shared" si="1"/>
        <v>Medium</v>
      </c>
      <c r="F55" s="121">
        <f>'1.5_RAW_Data_Rebased_MR'!F55</f>
        <v>4602617.3381690821</v>
      </c>
      <c r="G55" s="121">
        <f>'1.5_RAW_Data_Rebased_MR'!G55</f>
        <v>465615.40279975103</v>
      </c>
      <c r="H55" s="121">
        <f>'1.5_RAW_Data_Rebased_MR'!H55</f>
        <v>1586983.7666663609</v>
      </c>
      <c r="I55" s="121">
        <f>'1.5_RAW_Data_Rebased_MR'!I55</f>
        <v>0</v>
      </c>
      <c r="J55" s="121">
        <f>'1.5_RAW_Data_Rebased_MR'!J55</f>
        <v>873350.32964255696</v>
      </c>
      <c r="K55" s="120">
        <f>'1.5_RAW_Data_Rebased_MR'!K55</f>
        <v>1676667.8390604134</v>
      </c>
      <c r="M55" s="121">
        <f>'1.5_RAW_Data_Rebased_MR'!M55</f>
        <v>6238424.2392204953</v>
      </c>
      <c r="N55" s="121">
        <f>'1.5_RAW_Data_Rebased_MR'!N55</f>
        <v>872858.60566387908</v>
      </c>
      <c r="O55" s="121">
        <f>'1.5_RAW_Data_Rebased_MR'!O55</f>
        <v>584457.27348606871</v>
      </c>
      <c r="P55" s="121">
        <f>'1.5_RAW_Data_Rebased_MR'!P55</f>
        <v>0</v>
      </c>
      <c r="Q55" s="121">
        <f>'1.5_RAW_Data_Rebased_MR'!Q55</f>
        <v>4520665.8673616303</v>
      </c>
      <c r="R55" s="120">
        <f>'1.5_RAW_Data_Rebased_MR'!R55</f>
        <v>260442.49270891707</v>
      </c>
      <c r="T55" s="121">
        <f>'1.5_RAW_Data_Rebased_MR'!T55</f>
        <v>10852003.59582405</v>
      </c>
      <c r="U55" s="121">
        <f>'1.5_RAW_Data_Rebased_MR'!U55</f>
        <v>300510.01819691568</v>
      </c>
      <c r="V55" s="121">
        <f>'1.5_RAW_Data_Rebased_MR'!V55</f>
        <v>584457.27348606871</v>
      </c>
      <c r="W55" s="121">
        <f>'1.5_RAW_Data_Rebased_MR'!W55</f>
        <v>0</v>
      </c>
      <c r="X55" s="121">
        <f>'1.5_RAW_Data_Rebased_MR'!X55</f>
        <v>5083302.737599181</v>
      </c>
      <c r="Y55" s="120">
        <f>'1.5_RAW_Data_Rebased_MR'!Y55</f>
        <v>4883733.5665418841</v>
      </c>
      <c r="AA55" s="98">
        <f>'1.5_RAW_Data_Rebased_MR'!AA55</f>
        <v>-4613579.3566035544</v>
      </c>
      <c r="AB55" s="98">
        <f>'1.5_RAW_Data_Rebased_MR'!AB55</f>
        <v>572348.58746696333</v>
      </c>
      <c r="AC55" s="98">
        <f>'1.5_RAW_Data_Rebased_MR'!AC55</f>
        <v>0</v>
      </c>
      <c r="AD55" s="98">
        <f>'1.5_RAW_Data_Rebased_MR'!AD55</f>
        <v>0</v>
      </c>
      <c r="AE55" s="98">
        <f>'1.5_RAW_Data_Rebased_MR'!AE55</f>
        <v>-562636.8702375507</v>
      </c>
      <c r="AF55" s="97">
        <f>'1.5_RAW_Data_Rebased_MR'!AF55</f>
        <v>-4623291.0738329673</v>
      </c>
      <c r="AG55" s="94"/>
      <c r="AH55" s="98">
        <f>'1.5_RAW_Data_Rebased_MR'!AH55</f>
        <v>5758276.5315374853</v>
      </c>
      <c r="AI55" s="98">
        <f>'1.5_RAW_Data_Rebased_MR'!AI55</f>
        <v>572348.58746696357</v>
      </c>
      <c r="AJ55" s="98">
        <f>'1.5_RAW_Data_Rebased_MR'!AJ55</f>
        <v>0</v>
      </c>
      <c r="AK55" s="98">
        <f>'1.5_RAW_Data_Rebased_MR'!AK55</f>
        <v>0</v>
      </c>
      <c r="AL55" s="98">
        <f>'1.5_RAW_Data_Rebased_MR'!AL55</f>
        <v>-562636.87023755361</v>
      </c>
      <c r="AM55" s="97">
        <f>'1.5_RAW_Data_Rebased_MR'!AM55</f>
        <v>-4623291.0738329682</v>
      </c>
      <c r="AN55" s="94"/>
      <c r="AO55" s="98">
        <f>'1.5_RAW_Data_Rebased_MR'!AO55</f>
        <v>0</v>
      </c>
      <c r="AP55" s="98">
        <f>'1.5_RAW_Data_Rebased_MR'!AP55</f>
        <v>0</v>
      </c>
      <c r="AQ55" s="98">
        <f>'1.5_RAW_Data_Rebased_MR'!AQ55</f>
        <v>0</v>
      </c>
      <c r="AR55" s="98">
        <f>'1.5_RAW_Data_Rebased_MR'!AR55</f>
        <v>0</v>
      </c>
      <c r="AS55" s="98">
        <f>'1.5_RAW_Data_Rebased_MR'!AS55</f>
        <v>0</v>
      </c>
      <c r="AT55" s="97">
        <f>'1.5_RAW_Data_Rebased_MR'!AT55</f>
        <v>0</v>
      </c>
      <c r="AU55" s="94"/>
      <c r="AV55" s="98">
        <f>'1.5_RAW_Data_Rebased_MR'!AV55</f>
        <v>0</v>
      </c>
      <c r="AW55" s="98">
        <f>'1.5_RAW_Data_Rebased_MR'!AW55</f>
        <v>0</v>
      </c>
      <c r="AX55" s="98">
        <f>'1.5_RAW_Data_Rebased_MR'!AX55</f>
        <v>0</v>
      </c>
      <c r="AY55" s="98">
        <f>'1.5_RAW_Data_Rebased_MR'!AY55</f>
        <v>0</v>
      </c>
      <c r="AZ55" s="98">
        <f>'1.5_RAW_Data_Rebased_MR'!AZ55</f>
        <v>0</v>
      </c>
      <c r="BA55" s="97">
        <f>'1.5_RAW_Data_Rebased_MR'!BA55</f>
        <v>0</v>
      </c>
    </row>
    <row r="56" spans="1:53" x14ac:dyDescent="0.3">
      <c r="A56" s="345"/>
      <c r="B56" s="23"/>
      <c r="C56" s="133"/>
      <c r="D56" s="31"/>
      <c r="E56" s="99" t="str">
        <f t="shared" si="1"/>
        <v>High</v>
      </c>
      <c r="F56" s="121">
        <f>'1.5_RAW_Data_Rebased_MR'!F56</f>
        <v>7590829.3355480609</v>
      </c>
      <c r="G56" s="121">
        <f>'1.5_RAW_Data_Rebased_MR'!G56</f>
        <v>315628.82326712378</v>
      </c>
      <c r="H56" s="121">
        <f>'1.5_RAW_Data_Rebased_MR'!H56</f>
        <v>3534978.7364318874</v>
      </c>
      <c r="I56" s="121">
        <f>'1.5_RAW_Data_Rebased_MR'!I56</f>
        <v>66836.590410916877</v>
      </c>
      <c r="J56" s="121">
        <f>'1.5_RAW_Data_Rebased_MR'!J56</f>
        <v>3673385.1854381328</v>
      </c>
      <c r="K56" s="120">
        <f>'1.5_RAW_Data_Rebased_MR'!K56</f>
        <v>0</v>
      </c>
      <c r="M56" s="121">
        <f>'1.5_RAW_Data_Rebased_MR'!M56</f>
        <v>17256118.600387961</v>
      </c>
      <c r="N56" s="121">
        <f>'1.5_RAW_Data_Rebased_MR'!N56</f>
        <v>1164690.3253800159</v>
      </c>
      <c r="O56" s="121">
        <f>'1.5_RAW_Data_Rebased_MR'!O56</f>
        <v>59693.783866040183</v>
      </c>
      <c r="P56" s="121">
        <f>'1.5_RAW_Data_Rebased_MR'!P56</f>
        <v>4685093.5825894708</v>
      </c>
      <c r="Q56" s="121">
        <f>'1.5_RAW_Data_Rebased_MR'!Q56</f>
        <v>4138218.6649362282</v>
      </c>
      <c r="R56" s="120">
        <f>'1.5_RAW_Data_Rebased_MR'!R56</f>
        <v>7208422.2436162047</v>
      </c>
      <c r="T56" s="121">
        <f>'1.5_RAW_Data_Rebased_MR'!T56</f>
        <v>19439957.925587185</v>
      </c>
      <c r="U56" s="121">
        <f>'1.5_RAW_Data_Rebased_MR'!U56</f>
        <v>483161.61864325154</v>
      </c>
      <c r="V56" s="121">
        <f>'1.5_RAW_Data_Rebased_MR'!V56</f>
        <v>59693.783866040183</v>
      </c>
      <c r="W56" s="121">
        <f>'1.5_RAW_Data_Rebased_MR'!W56</f>
        <v>5987215.1626218585</v>
      </c>
      <c r="X56" s="121">
        <f>'1.5_RAW_Data_Rebased_MR'!X56</f>
        <v>4221101.7064277735</v>
      </c>
      <c r="Y56" s="120">
        <f>'1.5_RAW_Data_Rebased_MR'!Y56</f>
        <v>8688785.6540282611</v>
      </c>
      <c r="AA56" s="98">
        <f>'1.5_RAW_Data_Rebased_MR'!AA56</f>
        <v>-2183839.325199225</v>
      </c>
      <c r="AB56" s="98">
        <f>'1.5_RAW_Data_Rebased_MR'!AB56</f>
        <v>681528.7067367644</v>
      </c>
      <c r="AC56" s="98">
        <f>'1.5_RAW_Data_Rebased_MR'!AC56</f>
        <v>0</v>
      </c>
      <c r="AD56" s="98">
        <f>'1.5_RAW_Data_Rebased_MR'!AD56</f>
        <v>-1302121.5800323877</v>
      </c>
      <c r="AE56" s="98">
        <f>'1.5_RAW_Data_Rebased_MR'!AE56</f>
        <v>-82883.041491545271</v>
      </c>
      <c r="AF56" s="97">
        <f>'1.5_RAW_Data_Rebased_MR'!AF56</f>
        <v>-1480363.4104120564</v>
      </c>
      <c r="AG56" s="94"/>
      <c r="AH56" s="98">
        <f>'1.5_RAW_Data_Rebased_MR'!AH56</f>
        <v>3638755.4065636895</v>
      </c>
      <c r="AI56" s="98">
        <f>'1.5_RAW_Data_Rebased_MR'!AI56</f>
        <v>681528.70673676429</v>
      </c>
      <c r="AJ56" s="98">
        <f>'1.5_RAW_Data_Rebased_MR'!AJ56</f>
        <v>0</v>
      </c>
      <c r="AK56" s="98">
        <f>'1.5_RAW_Data_Rebased_MR'!AK56</f>
        <v>-1302121.5800323861</v>
      </c>
      <c r="AL56" s="98">
        <f>'1.5_RAW_Data_Rebased_MR'!AL56</f>
        <v>-82883.041491545067</v>
      </c>
      <c r="AM56" s="97">
        <f>'1.5_RAW_Data_Rebased_MR'!AM56</f>
        <v>-1480363.410412054</v>
      </c>
      <c r="AN56" s="94"/>
      <c r="AO56" s="98">
        <f>'1.5_RAW_Data_Rebased_MR'!AO56</f>
        <v>0</v>
      </c>
      <c r="AP56" s="98">
        <f>'1.5_RAW_Data_Rebased_MR'!AP56</f>
        <v>0</v>
      </c>
      <c r="AQ56" s="98">
        <f>'1.5_RAW_Data_Rebased_MR'!AQ56</f>
        <v>0</v>
      </c>
      <c r="AR56" s="98">
        <f>'1.5_RAW_Data_Rebased_MR'!AR56</f>
        <v>0</v>
      </c>
      <c r="AS56" s="98">
        <f>'1.5_RAW_Data_Rebased_MR'!AS56</f>
        <v>0</v>
      </c>
      <c r="AT56" s="97">
        <f>'1.5_RAW_Data_Rebased_MR'!AT56</f>
        <v>0</v>
      </c>
      <c r="AU56" s="94"/>
      <c r="AV56" s="98">
        <f>'1.5_RAW_Data_Rebased_MR'!AV56</f>
        <v>0</v>
      </c>
      <c r="AW56" s="98">
        <f>'1.5_RAW_Data_Rebased_MR'!AW56</f>
        <v>0</v>
      </c>
      <c r="AX56" s="98">
        <f>'1.5_RAW_Data_Rebased_MR'!AX56</f>
        <v>0</v>
      </c>
      <c r="AY56" s="98">
        <f>'1.5_RAW_Data_Rebased_MR'!AY56</f>
        <v>0</v>
      </c>
      <c r="AZ56" s="98">
        <f>'1.5_RAW_Data_Rebased_MR'!AZ56</f>
        <v>0</v>
      </c>
      <c r="BA56" s="97">
        <f>'1.5_RAW_Data_Rebased_MR'!BA56</f>
        <v>0</v>
      </c>
    </row>
    <row r="57" spans="1:53" ht="12.75" thickBot="1" x14ac:dyDescent="0.35">
      <c r="A57" s="345"/>
      <c r="B57" s="171"/>
      <c r="C57" s="170"/>
      <c r="D57" s="96"/>
      <c r="E57" s="95" t="str">
        <f t="shared" si="1"/>
        <v>Very high</v>
      </c>
      <c r="F57" s="119">
        <f>'1.5_RAW_Data_Rebased_MR'!F57</f>
        <v>24220517.864077419</v>
      </c>
      <c r="G57" s="119">
        <f>'1.5_RAW_Data_Rebased_MR'!G57</f>
        <v>63906.414971175502</v>
      </c>
      <c r="H57" s="119">
        <f>'1.5_RAW_Data_Rebased_MR'!H57</f>
        <v>10246912.061659226</v>
      </c>
      <c r="I57" s="119">
        <f>'1.5_RAW_Data_Rebased_MR'!I57</f>
        <v>110596.29963005267</v>
      </c>
      <c r="J57" s="119">
        <f>'1.5_RAW_Data_Rebased_MR'!J57</f>
        <v>9535138.9621671829</v>
      </c>
      <c r="K57" s="118">
        <f>'1.5_RAW_Data_Rebased_MR'!K57</f>
        <v>4263964.1256497819</v>
      </c>
      <c r="M57" s="119">
        <f>'1.5_RAW_Data_Rebased_MR'!M57</f>
        <v>41103583.635616645</v>
      </c>
      <c r="N57" s="119">
        <f>'1.5_RAW_Data_Rebased_MR'!N57</f>
        <v>3842709.9212487242</v>
      </c>
      <c r="O57" s="119">
        <f>'1.5_RAW_Data_Rebased_MR'!O57</f>
        <v>154493.94703093491</v>
      </c>
      <c r="P57" s="119">
        <f>'1.5_RAW_Data_Rebased_MR'!P57</f>
        <v>4050475.6065794593</v>
      </c>
      <c r="Q57" s="119">
        <f>'1.5_RAW_Data_Rebased_MR'!Q57</f>
        <v>15508312.238668269</v>
      </c>
      <c r="R57" s="118">
        <f>'1.5_RAW_Data_Rebased_MR'!R57</f>
        <v>17547591.922089256</v>
      </c>
      <c r="T57" s="119">
        <f>'1.5_RAW_Data_Rebased_MR'!T57</f>
        <v>63477839.522102281</v>
      </c>
      <c r="U57" s="119">
        <f>'1.5_RAW_Data_Rebased_MR'!U57</f>
        <v>2285.7248977260811</v>
      </c>
      <c r="V57" s="119">
        <f>'1.5_RAW_Data_Rebased_MR'!V57</f>
        <v>120704.09186186308</v>
      </c>
      <c r="W57" s="119">
        <f>'1.5_RAW_Data_Rebased_MR'!W57</f>
        <v>4320431.8789009117</v>
      </c>
      <c r="X57" s="119">
        <f>'1.5_RAW_Data_Rebased_MR'!X57</f>
        <v>27687294.940979719</v>
      </c>
      <c r="Y57" s="118">
        <f>'1.5_RAW_Data_Rebased_MR'!Y57</f>
        <v>31347122.885462057</v>
      </c>
      <c r="AA57" s="93">
        <f>'1.5_RAW_Data_Rebased_MR'!AA57</f>
        <v>-22374255.886485633</v>
      </c>
      <c r="AB57" s="93">
        <f>'1.5_RAW_Data_Rebased_MR'!AB57</f>
        <v>3840424.1963509982</v>
      </c>
      <c r="AC57" s="93">
        <f>'1.5_RAW_Data_Rebased_MR'!AC57</f>
        <v>33789.85516907183</v>
      </c>
      <c r="AD57" s="93">
        <f>'1.5_RAW_Data_Rebased_MR'!AD57</f>
        <v>-269956.27232145239</v>
      </c>
      <c r="AE57" s="93">
        <f>'1.5_RAW_Data_Rebased_MR'!AE57</f>
        <v>-12178982.702311451</v>
      </c>
      <c r="AF57" s="92">
        <f>'1.5_RAW_Data_Rebased_MR'!AF57</f>
        <v>-13799530.9633728</v>
      </c>
      <c r="AG57" s="94"/>
      <c r="AH57" s="93">
        <f>'1.5_RAW_Data_Rebased_MR'!AH57</f>
        <v>36082308.737859964</v>
      </c>
      <c r="AI57" s="93">
        <f>'1.5_RAW_Data_Rebased_MR'!AI57</f>
        <v>3840424.1963509987</v>
      </c>
      <c r="AJ57" s="93">
        <f>'1.5_RAW_Data_Rebased_MR'!AJ57</f>
        <v>33789.855169071823</v>
      </c>
      <c r="AK57" s="93">
        <f>'1.5_RAW_Data_Rebased_MR'!AK57</f>
        <v>-269956.27232145244</v>
      </c>
      <c r="AL57" s="93">
        <f>'1.5_RAW_Data_Rebased_MR'!AL57</f>
        <v>-12178982.702311449</v>
      </c>
      <c r="AM57" s="92">
        <f>'1.5_RAW_Data_Rebased_MR'!AM57</f>
        <v>-13799530.963372815</v>
      </c>
      <c r="AN57" s="94"/>
      <c r="AO57" s="93">
        <f>'1.5_RAW_Data_Rebased_MR'!AO57</f>
        <v>0</v>
      </c>
      <c r="AP57" s="93">
        <f>'1.5_RAW_Data_Rebased_MR'!AP57</f>
        <v>0</v>
      </c>
      <c r="AQ57" s="93">
        <f>'1.5_RAW_Data_Rebased_MR'!AQ57</f>
        <v>0</v>
      </c>
      <c r="AR57" s="93">
        <f>'1.5_RAW_Data_Rebased_MR'!AR57</f>
        <v>0</v>
      </c>
      <c r="AS57" s="93">
        <f>'1.5_RAW_Data_Rebased_MR'!AS57</f>
        <v>0</v>
      </c>
      <c r="AT57" s="92">
        <f>'1.5_RAW_Data_Rebased_MR'!AT57</f>
        <v>0</v>
      </c>
      <c r="AU57" s="94"/>
      <c r="AV57" s="93">
        <f>'1.5_RAW_Data_Rebased_MR'!AV57</f>
        <v>0</v>
      </c>
      <c r="AW57" s="93">
        <f>'1.5_RAW_Data_Rebased_MR'!AW57</f>
        <v>0</v>
      </c>
      <c r="AX57" s="93">
        <f>'1.5_RAW_Data_Rebased_MR'!AX57</f>
        <v>0</v>
      </c>
      <c r="AY57" s="93">
        <f>'1.5_RAW_Data_Rebased_MR'!AY57</f>
        <v>0</v>
      </c>
      <c r="AZ57" s="93">
        <f>'1.5_RAW_Data_Rebased_MR'!AZ57</f>
        <v>0</v>
      </c>
      <c r="BA57" s="92">
        <f>'1.5_RAW_Data_Rebased_MR'!BA57</f>
        <v>0</v>
      </c>
    </row>
    <row r="58" spans="1:53" x14ac:dyDescent="0.3">
      <c r="A58" s="346" t="str">
        <f>A54</f>
        <v>275KV Network</v>
      </c>
      <c r="B58" s="169">
        <v>6</v>
      </c>
      <c r="C58" s="168" t="s">
        <v>47</v>
      </c>
      <c r="D58" s="103" t="s">
        <v>57</v>
      </c>
      <c r="E58" s="102" t="str">
        <f t="shared" si="1"/>
        <v>Low</v>
      </c>
      <c r="F58" s="123">
        <f>'1.5_RAW_Data_Rebased_MR'!F58</f>
        <v>50921329.265617862</v>
      </c>
      <c r="G58" s="123">
        <f>'1.5_RAW_Data_Rebased_MR'!G58</f>
        <v>5200253.3858271381</v>
      </c>
      <c r="H58" s="123">
        <f>'1.5_RAW_Data_Rebased_MR'!H58</f>
        <v>3683819.6150638117</v>
      </c>
      <c r="I58" s="123">
        <f>'1.5_RAW_Data_Rebased_MR'!I58</f>
        <v>11682359.797519196</v>
      </c>
      <c r="J58" s="123">
        <f>'1.5_RAW_Data_Rebased_MR'!J58</f>
        <v>7375341.0462094015</v>
      </c>
      <c r="K58" s="122">
        <f>'1.5_RAW_Data_Rebased_MR'!K58</f>
        <v>22979555.420998309</v>
      </c>
      <c r="M58" s="123">
        <f>'1.5_RAW_Data_Rebased_MR'!M58</f>
        <v>68262529.553710848</v>
      </c>
      <c r="N58" s="123">
        <f>'1.5_RAW_Data_Rebased_MR'!N58</f>
        <v>6901621.2747811638</v>
      </c>
      <c r="O58" s="123">
        <f>'1.5_RAW_Data_Rebased_MR'!O58</f>
        <v>168185.70640435856</v>
      </c>
      <c r="P58" s="123">
        <f>'1.5_RAW_Data_Rebased_MR'!P58</f>
        <v>1953194.1874606183</v>
      </c>
      <c r="Q58" s="123">
        <f>'1.5_RAW_Data_Rebased_MR'!Q58</f>
        <v>6283847.0385404136</v>
      </c>
      <c r="R58" s="122">
        <f>'1.5_RAW_Data_Rebased_MR'!R58</f>
        <v>52955681.346524298</v>
      </c>
      <c r="T58" s="123">
        <f>'1.5_RAW_Data_Rebased_MR'!T58</f>
        <v>109053707.17508739</v>
      </c>
      <c r="U58" s="123">
        <f>'1.5_RAW_Data_Rebased_MR'!U58</f>
        <v>5510050.8529192824</v>
      </c>
      <c r="V58" s="123">
        <f>'1.5_RAW_Data_Rebased_MR'!V58</f>
        <v>398701.51462762058</v>
      </c>
      <c r="W58" s="123">
        <f>'1.5_RAW_Data_Rebased_MR'!W58</f>
        <v>2155660.7068788628</v>
      </c>
      <c r="X58" s="123">
        <f>'1.5_RAW_Data_Rebased_MR'!X58</f>
        <v>8888274.7507987618</v>
      </c>
      <c r="Y58" s="122">
        <f>'1.5_RAW_Data_Rebased_MR'!Y58</f>
        <v>92101019.349862859</v>
      </c>
      <c r="AA58" s="101">
        <f>'1.5_RAW_Data_Rebased_MR'!AA58</f>
        <v>-40791177.621376537</v>
      </c>
      <c r="AB58" s="101">
        <f>'1.5_RAW_Data_Rebased_MR'!AB58</f>
        <v>1391570.4218618814</v>
      </c>
      <c r="AC58" s="101">
        <f>'1.5_RAW_Data_Rebased_MR'!AC58</f>
        <v>-230515.80822326202</v>
      </c>
      <c r="AD58" s="101">
        <f>'1.5_RAW_Data_Rebased_MR'!AD58</f>
        <v>-202466.51941824448</v>
      </c>
      <c r="AE58" s="101">
        <f>'1.5_RAW_Data_Rebased_MR'!AE58</f>
        <v>-2604427.7122583482</v>
      </c>
      <c r="AF58" s="100">
        <f>'1.5_RAW_Data_Rebased_MR'!AF58</f>
        <v>-39145338.00333856</v>
      </c>
      <c r="AG58" s="94"/>
      <c r="AH58" s="101">
        <f>'1.5_RAW_Data_Rebased_MR'!AH58</f>
        <v>53998567.292828664</v>
      </c>
      <c r="AI58" s="101">
        <f>'1.5_RAW_Data_Rebased_MR'!AI58</f>
        <v>1391570.4218618609</v>
      </c>
      <c r="AJ58" s="101">
        <f>'1.5_RAW_Data_Rebased_MR'!AJ58</f>
        <v>-230515.80822326205</v>
      </c>
      <c r="AK58" s="101">
        <f>'1.5_RAW_Data_Rebased_MR'!AK58</f>
        <v>-202466.51941824408</v>
      </c>
      <c r="AL58" s="101">
        <f>'1.5_RAW_Data_Rebased_MR'!AL58</f>
        <v>-2604427.7122583478</v>
      </c>
      <c r="AM58" s="100">
        <f>'1.5_RAW_Data_Rebased_MR'!AM58</f>
        <v>-39145338.003338538</v>
      </c>
      <c r="AN58" s="94"/>
      <c r="AO58" s="101">
        <f>'1.5_RAW_Data_Rebased_MR'!AO58</f>
        <v>0</v>
      </c>
      <c r="AP58" s="101">
        <f>'1.5_RAW_Data_Rebased_MR'!AP58</f>
        <v>0</v>
      </c>
      <c r="AQ58" s="101">
        <f>'1.5_RAW_Data_Rebased_MR'!AQ58</f>
        <v>0</v>
      </c>
      <c r="AR58" s="101">
        <f>'1.5_RAW_Data_Rebased_MR'!AR58</f>
        <v>0</v>
      </c>
      <c r="AS58" s="101">
        <f>'1.5_RAW_Data_Rebased_MR'!AS58</f>
        <v>0</v>
      </c>
      <c r="AT58" s="100">
        <f>'1.5_RAW_Data_Rebased_MR'!AT58</f>
        <v>0</v>
      </c>
      <c r="AU58" s="94"/>
      <c r="AV58" s="101">
        <f>'1.5_RAW_Data_Rebased_MR'!AV58</f>
        <v>0</v>
      </c>
      <c r="AW58" s="101">
        <f>'1.5_RAW_Data_Rebased_MR'!AW58</f>
        <v>0</v>
      </c>
      <c r="AX58" s="101">
        <f>'1.5_RAW_Data_Rebased_MR'!AX58</f>
        <v>0</v>
      </c>
      <c r="AY58" s="101">
        <f>'1.5_RAW_Data_Rebased_MR'!AY58</f>
        <v>0</v>
      </c>
      <c r="AZ58" s="101">
        <f>'1.5_RAW_Data_Rebased_MR'!AZ58</f>
        <v>0</v>
      </c>
      <c r="BA58" s="100">
        <f>'1.5_RAW_Data_Rebased_MR'!BA58</f>
        <v>0</v>
      </c>
    </row>
    <row r="59" spans="1:53" x14ac:dyDescent="0.3">
      <c r="A59" s="345"/>
      <c r="B59" s="23"/>
      <c r="C59" s="133"/>
      <c r="D59" s="31"/>
      <c r="E59" s="99" t="str">
        <f t="shared" si="1"/>
        <v>Medium</v>
      </c>
      <c r="F59" s="121">
        <f>'1.5_RAW_Data_Rebased_MR'!F59</f>
        <v>93539208.32781136</v>
      </c>
      <c r="G59" s="121">
        <f>'1.5_RAW_Data_Rebased_MR'!G59</f>
        <v>8841041.6713785306</v>
      </c>
      <c r="H59" s="121">
        <f>'1.5_RAW_Data_Rebased_MR'!H59</f>
        <v>364184.71903943724</v>
      </c>
      <c r="I59" s="121">
        <f>'1.5_RAW_Data_Rebased_MR'!I59</f>
        <v>19055661.805172388</v>
      </c>
      <c r="J59" s="121">
        <f>'1.5_RAW_Data_Rebased_MR'!J59</f>
        <v>17108282.881618124</v>
      </c>
      <c r="K59" s="120">
        <f>'1.5_RAW_Data_Rebased_MR'!K59</f>
        <v>48170037.250602886</v>
      </c>
      <c r="M59" s="121">
        <f>'1.5_RAW_Data_Rebased_MR'!M59</f>
        <v>129596724.2183827</v>
      </c>
      <c r="N59" s="121">
        <f>'1.5_RAW_Data_Rebased_MR'!N59</f>
        <v>12735603.012108887</v>
      </c>
      <c r="O59" s="121">
        <f>'1.5_RAW_Data_Rebased_MR'!O59</f>
        <v>836076.75292873161</v>
      </c>
      <c r="P59" s="121">
        <f>'1.5_RAW_Data_Rebased_MR'!P59</f>
        <v>157352.94016120737</v>
      </c>
      <c r="Q59" s="121">
        <f>'1.5_RAW_Data_Rebased_MR'!Q59</f>
        <v>1268929.2298865044</v>
      </c>
      <c r="R59" s="120">
        <f>'1.5_RAW_Data_Rebased_MR'!R59</f>
        <v>114598762.28329737</v>
      </c>
      <c r="T59" s="121">
        <f>'1.5_RAW_Data_Rebased_MR'!T59</f>
        <v>201427363.57912406</v>
      </c>
      <c r="U59" s="121">
        <f>'1.5_RAW_Data_Rebased_MR'!U59</f>
        <v>9308260.8142945282</v>
      </c>
      <c r="V59" s="121">
        <f>'1.5_RAW_Data_Rebased_MR'!V59</f>
        <v>836076.75292873161</v>
      </c>
      <c r="W59" s="121">
        <f>'1.5_RAW_Data_Rebased_MR'!W59</f>
        <v>157352.94016120737</v>
      </c>
      <c r="X59" s="121">
        <f>'1.5_RAW_Data_Rebased_MR'!X59</f>
        <v>1519212.4961808817</v>
      </c>
      <c r="Y59" s="120">
        <f>'1.5_RAW_Data_Rebased_MR'!Y59</f>
        <v>189606460.57555872</v>
      </c>
      <c r="AA59" s="98">
        <f>'1.5_RAW_Data_Rebased_MR'!AA59</f>
        <v>-71830639.360741362</v>
      </c>
      <c r="AB59" s="98">
        <f>'1.5_RAW_Data_Rebased_MR'!AB59</f>
        <v>3427342.1978143584</v>
      </c>
      <c r="AC59" s="98">
        <f>'1.5_RAW_Data_Rebased_MR'!AC59</f>
        <v>0</v>
      </c>
      <c r="AD59" s="98">
        <f>'1.5_RAW_Data_Rebased_MR'!AD59</f>
        <v>0</v>
      </c>
      <c r="AE59" s="98">
        <f>'1.5_RAW_Data_Rebased_MR'!AE59</f>
        <v>-250283.26629437739</v>
      </c>
      <c r="AF59" s="97">
        <f>'1.5_RAW_Data_Rebased_MR'!AF59</f>
        <v>-75007698.292261347</v>
      </c>
      <c r="AG59" s="94"/>
      <c r="AH59" s="98">
        <f>'1.5_RAW_Data_Rebased_MR'!AH59</f>
        <v>82025055.249722585</v>
      </c>
      <c r="AI59" s="98">
        <f>'1.5_RAW_Data_Rebased_MR'!AI59</f>
        <v>3427342.1978144012</v>
      </c>
      <c r="AJ59" s="98">
        <f>'1.5_RAW_Data_Rebased_MR'!AJ59</f>
        <v>0</v>
      </c>
      <c r="AK59" s="98">
        <f>'1.5_RAW_Data_Rebased_MR'!AK59</f>
        <v>0</v>
      </c>
      <c r="AL59" s="98">
        <f>'1.5_RAW_Data_Rebased_MR'!AL59</f>
        <v>-250283.26629437704</v>
      </c>
      <c r="AM59" s="97">
        <f>'1.5_RAW_Data_Rebased_MR'!AM59</f>
        <v>-75007698.292260811</v>
      </c>
      <c r="AN59" s="94"/>
      <c r="AO59" s="98">
        <f>'1.5_RAW_Data_Rebased_MR'!AO59</f>
        <v>0</v>
      </c>
      <c r="AP59" s="98">
        <f>'1.5_RAW_Data_Rebased_MR'!AP59</f>
        <v>0</v>
      </c>
      <c r="AQ59" s="98">
        <f>'1.5_RAW_Data_Rebased_MR'!AQ59</f>
        <v>0</v>
      </c>
      <c r="AR59" s="98">
        <f>'1.5_RAW_Data_Rebased_MR'!AR59</f>
        <v>0</v>
      </c>
      <c r="AS59" s="98">
        <f>'1.5_RAW_Data_Rebased_MR'!AS59</f>
        <v>0</v>
      </c>
      <c r="AT59" s="97">
        <f>'1.5_RAW_Data_Rebased_MR'!AT59</f>
        <v>0</v>
      </c>
      <c r="AU59" s="94"/>
      <c r="AV59" s="98">
        <f>'1.5_RAW_Data_Rebased_MR'!AV59</f>
        <v>0</v>
      </c>
      <c r="AW59" s="98">
        <f>'1.5_RAW_Data_Rebased_MR'!AW59</f>
        <v>0</v>
      </c>
      <c r="AX59" s="98">
        <f>'1.5_RAW_Data_Rebased_MR'!AX59</f>
        <v>0</v>
      </c>
      <c r="AY59" s="98">
        <f>'1.5_RAW_Data_Rebased_MR'!AY59</f>
        <v>0</v>
      </c>
      <c r="AZ59" s="98">
        <f>'1.5_RAW_Data_Rebased_MR'!AZ59</f>
        <v>0</v>
      </c>
      <c r="BA59" s="97">
        <f>'1.5_RAW_Data_Rebased_MR'!BA59</f>
        <v>0</v>
      </c>
    </row>
    <row r="60" spans="1:53" x14ac:dyDescent="0.3">
      <c r="A60" s="345"/>
      <c r="B60" s="23"/>
      <c r="C60" s="133"/>
      <c r="D60" s="31"/>
      <c r="E60" s="99" t="str">
        <f t="shared" si="1"/>
        <v>High</v>
      </c>
      <c r="F60" s="121">
        <f>'1.5_RAW_Data_Rebased_MR'!F60</f>
        <v>161753571.85097593</v>
      </c>
      <c r="G60" s="121">
        <f>'1.5_RAW_Data_Rebased_MR'!G60</f>
        <v>18902233.266398445</v>
      </c>
      <c r="H60" s="121">
        <f>'1.5_RAW_Data_Rebased_MR'!H60</f>
        <v>5454050.1514404472</v>
      </c>
      <c r="I60" s="121">
        <f>'1.5_RAW_Data_Rebased_MR'!I60</f>
        <v>32080858.828403227</v>
      </c>
      <c r="J60" s="121">
        <f>'1.5_RAW_Data_Rebased_MR'!J60</f>
        <v>74819980.927709714</v>
      </c>
      <c r="K60" s="120">
        <f>'1.5_RAW_Data_Rebased_MR'!K60</f>
        <v>30496448.677024089</v>
      </c>
      <c r="M60" s="121">
        <f>'1.5_RAW_Data_Rebased_MR'!M60</f>
        <v>288428228.7781598</v>
      </c>
      <c r="N60" s="121">
        <f>'1.5_RAW_Data_Rebased_MR'!N60</f>
        <v>24228084.510605581</v>
      </c>
      <c r="O60" s="121">
        <f>'1.5_RAW_Data_Rebased_MR'!O60</f>
        <v>2426883.1868219995</v>
      </c>
      <c r="P60" s="121">
        <f>'1.5_RAW_Data_Rebased_MR'!P60</f>
        <v>2627737.7996184467</v>
      </c>
      <c r="Q60" s="121">
        <f>'1.5_RAW_Data_Rebased_MR'!Q60</f>
        <v>34806325.466871552</v>
      </c>
      <c r="R60" s="120">
        <f>'1.5_RAW_Data_Rebased_MR'!R60</f>
        <v>224339197.81424221</v>
      </c>
      <c r="T60" s="121">
        <f>'1.5_RAW_Data_Rebased_MR'!T60</f>
        <v>358879622.39254004</v>
      </c>
      <c r="U60" s="121">
        <f>'1.5_RAW_Data_Rebased_MR'!U60</f>
        <v>18503069.000635281</v>
      </c>
      <c r="V60" s="121">
        <f>'1.5_RAW_Data_Rebased_MR'!V60</f>
        <v>2543823.7904017284</v>
      </c>
      <c r="W60" s="121">
        <f>'1.5_RAW_Data_Rebased_MR'!W60</f>
        <v>2867617.5101007433</v>
      </c>
      <c r="X60" s="121">
        <f>'1.5_RAW_Data_Rebased_MR'!X60</f>
        <v>45731096.00110399</v>
      </c>
      <c r="Y60" s="120">
        <f>'1.5_RAW_Data_Rebased_MR'!Y60</f>
        <v>289234016.0902983</v>
      </c>
      <c r="AA60" s="98">
        <f>'1.5_RAW_Data_Rebased_MR'!AA60</f>
        <v>-70451393.61438024</v>
      </c>
      <c r="AB60" s="98">
        <f>'1.5_RAW_Data_Rebased_MR'!AB60</f>
        <v>5725015.5099702999</v>
      </c>
      <c r="AC60" s="98">
        <f>'1.5_RAW_Data_Rebased_MR'!AC60</f>
        <v>-116940.60357972886</v>
      </c>
      <c r="AD60" s="98">
        <f>'1.5_RAW_Data_Rebased_MR'!AD60</f>
        <v>-239879.71048229653</v>
      </c>
      <c r="AE60" s="98">
        <f>'1.5_RAW_Data_Rebased_MR'!AE60</f>
        <v>-10924770.534232438</v>
      </c>
      <c r="AF60" s="97">
        <f>'1.5_RAW_Data_Rebased_MR'!AF60</f>
        <v>-64894818.276056081</v>
      </c>
      <c r="AG60" s="94"/>
      <c r="AH60" s="98">
        <f>'1.5_RAW_Data_Rebased_MR'!AH60</f>
        <v>83657501.040155336</v>
      </c>
      <c r="AI60" s="98">
        <f>'1.5_RAW_Data_Rebased_MR'!AI60</f>
        <v>5725015.509970299</v>
      </c>
      <c r="AJ60" s="98">
        <f>'1.5_RAW_Data_Rebased_MR'!AJ60</f>
        <v>-116940.60357972921</v>
      </c>
      <c r="AK60" s="98">
        <f>'1.5_RAW_Data_Rebased_MR'!AK60</f>
        <v>-239879.71048229639</v>
      </c>
      <c r="AL60" s="98">
        <f>'1.5_RAW_Data_Rebased_MR'!AL60</f>
        <v>-10924770.534232438</v>
      </c>
      <c r="AM60" s="97">
        <f>'1.5_RAW_Data_Rebased_MR'!AM60</f>
        <v>-64894818.276056215</v>
      </c>
      <c r="AN60" s="94"/>
      <c r="AO60" s="98">
        <f>'1.5_RAW_Data_Rebased_MR'!AO60</f>
        <v>0</v>
      </c>
      <c r="AP60" s="98">
        <f>'1.5_RAW_Data_Rebased_MR'!AP60</f>
        <v>0</v>
      </c>
      <c r="AQ60" s="98">
        <f>'1.5_RAW_Data_Rebased_MR'!AQ60</f>
        <v>0</v>
      </c>
      <c r="AR60" s="98">
        <f>'1.5_RAW_Data_Rebased_MR'!AR60</f>
        <v>0</v>
      </c>
      <c r="AS60" s="98">
        <f>'1.5_RAW_Data_Rebased_MR'!AS60</f>
        <v>0</v>
      </c>
      <c r="AT60" s="97">
        <f>'1.5_RAW_Data_Rebased_MR'!AT60</f>
        <v>0</v>
      </c>
      <c r="AU60" s="94"/>
      <c r="AV60" s="98">
        <f>'1.5_RAW_Data_Rebased_MR'!AV60</f>
        <v>0</v>
      </c>
      <c r="AW60" s="98">
        <f>'1.5_RAW_Data_Rebased_MR'!AW60</f>
        <v>0</v>
      </c>
      <c r="AX60" s="98">
        <f>'1.5_RAW_Data_Rebased_MR'!AX60</f>
        <v>0</v>
      </c>
      <c r="AY60" s="98">
        <f>'1.5_RAW_Data_Rebased_MR'!AY60</f>
        <v>0</v>
      </c>
      <c r="AZ60" s="98">
        <f>'1.5_RAW_Data_Rebased_MR'!AZ60</f>
        <v>0</v>
      </c>
      <c r="BA60" s="97">
        <f>'1.5_RAW_Data_Rebased_MR'!BA60</f>
        <v>0</v>
      </c>
    </row>
    <row r="61" spans="1:53" ht="12.75" thickBot="1" x14ac:dyDescent="0.35">
      <c r="A61" s="345"/>
      <c r="B61" s="171"/>
      <c r="C61" s="170"/>
      <c r="D61" s="96"/>
      <c r="E61" s="95" t="str">
        <f t="shared" si="1"/>
        <v>Very high</v>
      </c>
      <c r="F61" s="119">
        <f>'1.5_RAW_Data_Rebased_MR'!F61</f>
        <v>323698948.99051517</v>
      </c>
      <c r="G61" s="119">
        <f>'1.5_RAW_Data_Rebased_MR'!G61</f>
        <v>52689340.907181844</v>
      </c>
      <c r="H61" s="119">
        <f>'1.5_RAW_Data_Rebased_MR'!H61</f>
        <v>4942466.7072794251</v>
      </c>
      <c r="I61" s="119">
        <f>'1.5_RAW_Data_Rebased_MR'!I61</f>
        <v>60177038.928528965</v>
      </c>
      <c r="J61" s="119">
        <f>'1.5_RAW_Data_Rebased_MR'!J61</f>
        <v>84523410.901767656</v>
      </c>
      <c r="K61" s="118">
        <f>'1.5_RAW_Data_Rebased_MR'!K61</f>
        <v>121366691.54575731</v>
      </c>
      <c r="M61" s="119">
        <f>'1.5_RAW_Data_Rebased_MR'!M61</f>
        <v>485712760.86127949</v>
      </c>
      <c r="N61" s="119">
        <f>'1.5_RAW_Data_Rebased_MR'!N61</f>
        <v>60758271.115049772</v>
      </c>
      <c r="O61" s="119">
        <f>'1.5_RAW_Data_Rebased_MR'!O61</f>
        <v>6457566.5093530044</v>
      </c>
      <c r="P61" s="119">
        <f>'1.5_RAW_Data_Rebased_MR'!P61</f>
        <v>3942929.9244074393</v>
      </c>
      <c r="Q61" s="119">
        <f>'1.5_RAW_Data_Rebased_MR'!Q61</f>
        <v>55046020.503549919</v>
      </c>
      <c r="R61" s="118">
        <f>'1.5_RAW_Data_Rebased_MR'!R61</f>
        <v>359507972.80891937</v>
      </c>
      <c r="T61" s="119">
        <f>'1.5_RAW_Data_Rebased_MR'!T61</f>
        <v>654291349.26869953</v>
      </c>
      <c r="U61" s="119">
        <f>'1.5_RAW_Data_Rebased_MR'!U61</f>
        <v>53652522.12109746</v>
      </c>
      <c r="V61" s="119">
        <f>'1.5_RAW_Data_Rebased_MR'!V61</f>
        <v>6457566.5093530044</v>
      </c>
      <c r="W61" s="119">
        <f>'1.5_RAW_Data_Rebased_MR'!W61</f>
        <v>4297467.7586531676</v>
      </c>
      <c r="X61" s="119">
        <f>'1.5_RAW_Data_Rebased_MR'!X61</f>
        <v>55746679.511150882</v>
      </c>
      <c r="Y61" s="118">
        <f>'1.5_RAW_Data_Rebased_MR'!Y61</f>
        <v>534137113.36844498</v>
      </c>
      <c r="AA61" s="93">
        <f>'1.5_RAW_Data_Rebased_MR'!AA61</f>
        <v>-168578588.40741998</v>
      </c>
      <c r="AB61" s="93">
        <f>'1.5_RAW_Data_Rebased_MR'!AB61</f>
        <v>7105748.9939523116</v>
      </c>
      <c r="AC61" s="93">
        <f>'1.5_RAW_Data_Rebased_MR'!AC61</f>
        <v>0</v>
      </c>
      <c r="AD61" s="93">
        <f>'1.5_RAW_Data_Rebased_MR'!AD61</f>
        <v>-354537.83424572833</v>
      </c>
      <c r="AE61" s="93">
        <f>'1.5_RAW_Data_Rebased_MR'!AE61</f>
        <v>-700659.00760096312</v>
      </c>
      <c r="AF61" s="92">
        <f>'1.5_RAW_Data_Rebased_MR'!AF61</f>
        <v>-174629140.55952561</v>
      </c>
      <c r="AG61" s="94"/>
      <c r="AH61" s="93">
        <f>'1.5_RAW_Data_Rebased_MR'!AH61</f>
        <v>229759302.01236632</v>
      </c>
      <c r="AI61" s="93">
        <f>'1.5_RAW_Data_Rebased_MR'!AI61</f>
        <v>7105748.9939520136</v>
      </c>
      <c r="AJ61" s="93">
        <f>'1.5_RAW_Data_Rebased_MR'!AJ61</f>
        <v>0</v>
      </c>
      <c r="AK61" s="93">
        <f>'1.5_RAW_Data_Rebased_MR'!AK61</f>
        <v>-354537.83424572914</v>
      </c>
      <c r="AL61" s="93">
        <f>'1.5_RAW_Data_Rebased_MR'!AL61</f>
        <v>-700659.00760096335</v>
      </c>
      <c r="AM61" s="92">
        <f>'1.5_RAW_Data_Rebased_MR'!AM61</f>
        <v>-174629140.55952594</v>
      </c>
      <c r="AN61" s="94"/>
      <c r="AO61" s="93">
        <f>'1.5_RAW_Data_Rebased_MR'!AO61</f>
        <v>0</v>
      </c>
      <c r="AP61" s="93">
        <f>'1.5_RAW_Data_Rebased_MR'!AP61</f>
        <v>0</v>
      </c>
      <c r="AQ61" s="93">
        <f>'1.5_RAW_Data_Rebased_MR'!AQ61</f>
        <v>0</v>
      </c>
      <c r="AR61" s="93">
        <f>'1.5_RAW_Data_Rebased_MR'!AR61</f>
        <v>0</v>
      </c>
      <c r="AS61" s="93">
        <f>'1.5_RAW_Data_Rebased_MR'!AS61</f>
        <v>0</v>
      </c>
      <c r="AT61" s="92">
        <f>'1.5_RAW_Data_Rebased_MR'!AT61</f>
        <v>0</v>
      </c>
      <c r="AU61" s="94"/>
      <c r="AV61" s="93">
        <f>'1.5_RAW_Data_Rebased_MR'!AV61</f>
        <v>0</v>
      </c>
      <c r="AW61" s="93">
        <f>'1.5_RAW_Data_Rebased_MR'!AW61</f>
        <v>0</v>
      </c>
      <c r="AX61" s="93">
        <f>'1.5_RAW_Data_Rebased_MR'!AX61</f>
        <v>0</v>
      </c>
      <c r="AY61" s="93">
        <f>'1.5_RAW_Data_Rebased_MR'!AY61</f>
        <v>0</v>
      </c>
      <c r="AZ61" s="93">
        <f>'1.5_RAW_Data_Rebased_MR'!AZ61</f>
        <v>0</v>
      </c>
      <c r="BA61" s="92">
        <f>'1.5_RAW_Data_Rebased_MR'!BA61</f>
        <v>0</v>
      </c>
    </row>
    <row r="62" spans="1:53" x14ac:dyDescent="0.3">
      <c r="A62" s="346" t="str">
        <f>A58</f>
        <v>275KV Network</v>
      </c>
      <c r="B62" s="169">
        <v>7</v>
      </c>
      <c r="C62" s="168" t="s">
        <v>48</v>
      </c>
      <c r="D62" s="103" t="s">
        <v>57</v>
      </c>
      <c r="E62" s="102" t="str">
        <f t="shared" si="1"/>
        <v>Low</v>
      </c>
      <c r="F62" s="123">
        <f>'1.5_RAW_Data_Rebased_MR'!F62</f>
        <v>2451845.2431941302</v>
      </c>
      <c r="G62" s="123">
        <f>'1.5_RAW_Data_Rebased_MR'!G62</f>
        <v>245209.59588587182</v>
      </c>
      <c r="H62" s="123">
        <f>'1.5_RAW_Data_Rebased_MR'!H62</f>
        <v>37879.610176879054</v>
      </c>
      <c r="I62" s="123">
        <f>'1.5_RAW_Data_Rebased_MR'!I62</f>
        <v>1511983.3375476708</v>
      </c>
      <c r="J62" s="123">
        <f>'1.5_RAW_Data_Rebased_MR'!J62</f>
        <v>656772.69958370843</v>
      </c>
      <c r="K62" s="122">
        <f>'1.5_RAW_Data_Rebased_MR'!K62</f>
        <v>0</v>
      </c>
      <c r="M62" s="123">
        <f>'1.5_RAW_Data_Rebased_MR'!M62</f>
        <v>1204066.8754312997</v>
      </c>
      <c r="N62" s="123">
        <f>'1.5_RAW_Data_Rebased_MR'!N62</f>
        <v>154018.44053621817</v>
      </c>
      <c r="O62" s="123">
        <f>'1.5_RAW_Data_Rebased_MR'!O62</f>
        <v>834551.14817379892</v>
      </c>
      <c r="P62" s="123">
        <f>'1.5_RAW_Data_Rebased_MR'!P62</f>
        <v>25100.445605914687</v>
      </c>
      <c r="Q62" s="123">
        <f>'1.5_RAW_Data_Rebased_MR'!Q62</f>
        <v>47342.589501137663</v>
      </c>
      <c r="R62" s="122">
        <f>'1.5_RAW_Data_Rebased_MR'!R62</f>
        <v>143054.25161423034</v>
      </c>
      <c r="T62" s="123">
        <f>'1.5_RAW_Data_Rebased_MR'!T62</f>
        <v>5022604.972029807</v>
      </c>
      <c r="U62" s="123">
        <f>'1.5_RAW_Data_Rebased_MR'!U62</f>
        <v>154018.44053621817</v>
      </c>
      <c r="V62" s="123">
        <f>'1.5_RAW_Data_Rebased_MR'!V62</f>
        <v>174248.89499253346</v>
      </c>
      <c r="W62" s="123">
        <f>'1.5_RAW_Data_Rebased_MR'!W62</f>
        <v>25100.445605914687</v>
      </c>
      <c r="X62" s="123">
        <f>'1.5_RAW_Data_Rebased_MR'!X62</f>
        <v>47342.589501137663</v>
      </c>
      <c r="Y62" s="122">
        <f>'1.5_RAW_Data_Rebased_MR'!Y62</f>
        <v>4621894.6013940033</v>
      </c>
      <c r="AA62" s="101">
        <f>'1.5_RAW_Data_Rebased_MR'!AA62</f>
        <v>-3818538.0965985069</v>
      </c>
      <c r="AB62" s="101">
        <f>'1.5_RAW_Data_Rebased_MR'!AB62</f>
        <v>0</v>
      </c>
      <c r="AC62" s="101">
        <f>'1.5_RAW_Data_Rebased_MR'!AC62</f>
        <v>660302.25318126543</v>
      </c>
      <c r="AD62" s="101">
        <f>'1.5_RAW_Data_Rebased_MR'!AD62</f>
        <v>0</v>
      </c>
      <c r="AE62" s="101">
        <f>'1.5_RAW_Data_Rebased_MR'!AE62</f>
        <v>0</v>
      </c>
      <c r="AF62" s="100">
        <f>'1.5_RAW_Data_Rebased_MR'!AF62</f>
        <v>-4478840.3497797726</v>
      </c>
      <c r="AG62" s="94"/>
      <c r="AH62" s="101">
        <f>'1.5_RAW_Data_Rebased_MR'!AH62</f>
        <v>0</v>
      </c>
      <c r="AI62" s="101">
        <f>'1.5_RAW_Data_Rebased_MR'!AI62</f>
        <v>0</v>
      </c>
      <c r="AJ62" s="101">
        <f>'1.5_RAW_Data_Rebased_MR'!AJ62</f>
        <v>0</v>
      </c>
      <c r="AK62" s="101">
        <f>'1.5_RAW_Data_Rebased_MR'!AK62</f>
        <v>0</v>
      </c>
      <c r="AL62" s="101">
        <f>'1.5_RAW_Data_Rebased_MR'!AL62</f>
        <v>0</v>
      </c>
      <c r="AM62" s="100">
        <f>'1.5_RAW_Data_Rebased_MR'!AM62</f>
        <v>0</v>
      </c>
      <c r="AN62" s="94"/>
      <c r="AO62" s="101">
        <f>'1.5_RAW_Data_Rebased_MR'!AO62</f>
        <v>-3818538.0965985134</v>
      </c>
      <c r="AP62" s="101">
        <f>'1.5_RAW_Data_Rebased_MR'!AP62</f>
        <v>0</v>
      </c>
      <c r="AQ62" s="101">
        <f>'1.5_RAW_Data_Rebased_MR'!AQ62</f>
        <v>660302.2531812645</v>
      </c>
      <c r="AR62" s="101">
        <f>'1.5_RAW_Data_Rebased_MR'!AR62</f>
        <v>0</v>
      </c>
      <c r="AS62" s="101">
        <f>'1.5_RAW_Data_Rebased_MR'!AS62</f>
        <v>0</v>
      </c>
      <c r="AT62" s="100">
        <f>'1.5_RAW_Data_Rebased_MR'!AT62</f>
        <v>-4478840.3497797782</v>
      </c>
      <c r="AU62" s="94"/>
      <c r="AV62" s="101">
        <f>'1.5_RAW_Data_Rebased_MR'!AV62</f>
        <v>0</v>
      </c>
      <c r="AW62" s="101">
        <f>'1.5_RAW_Data_Rebased_MR'!AW62</f>
        <v>0</v>
      </c>
      <c r="AX62" s="101">
        <f>'1.5_RAW_Data_Rebased_MR'!AX62</f>
        <v>0</v>
      </c>
      <c r="AY62" s="101">
        <f>'1.5_RAW_Data_Rebased_MR'!AY62</f>
        <v>0</v>
      </c>
      <c r="AZ62" s="101">
        <f>'1.5_RAW_Data_Rebased_MR'!AZ62</f>
        <v>0</v>
      </c>
      <c r="BA62" s="100">
        <f>'1.5_RAW_Data_Rebased_MR'!BA62</f>
        <v>0</v>
      </c>
    </row>
    <row r="63" spans="1:53" x14ac:dyDescent="0.3">
      <c r="A63" s="345"/>
      <c r="B63" s="23"/>
      <c r="C63" s="133"/>
      <c r="D63" s="31"/>
      <c r="E63" s="99" t="str">
        <f t="shared" si="1"/>
        <v>Medium</v>
      </c>
      <c r="F63" s="121">
        <f>'1.5_RAW_Data_Rebased_MR'!F63</f>
        <v>2396725.0037648603</v>
      </c>
      <c r="G63" s="121">
        <f>'1.5_RAW_Data_Rebased_MR'!G63</f>
        <v>988926.19145179528</v>
      </c>
      <c r="H63" s="121">
        <f>'1.5_RAW_Data_Rebased_MR'!H63</f>
        <v>390768.66705530416</v>
      </c>
      <c r="I63" s="121">
        <f>'1.5_RAW_Data_Rebased_MR'!I63</f>
        <v>820895.42630331707</v>
      </c>
      <c r="J63" s="121">
        <f>'1.5_RAW_Data_Rebased_MR'!J63</f>
        <v>196134.71895444376</v>
      </c>
      <c r="K63" s="120">
        <f>'1.5_RAW_Data_Rebased_MR'!K63</f>
        <v>0</v>
      </c>
      <c r="M63" s="121">
        <f>'1.5_RAW_Data_Rebased_MR'!M63</f>
        <v>3202086.8074000636</v>
      </c>
      <c r="N63" s="121">
        <f>'1.5_RAW_Data_Rebased_MR'!N63</f>
        <v>963414.43764811684</v>
      </c>
      <c r="O63" s="121">
        <f>'1.5_RAW_Data_Rebased_MR'!O63</f>
        <v>361417.88601238711</v>
      </c>
      <c r="P63" s="121">
        <f>'1.5_RAW_Data_Rebased_MR'!P63</f>
        <v>308315.55508360971</v>
      </c>
      <c r="Q63" s="121">
        <f>'1.5_RAW_Data_Rebased_MR'!Q63</f>
        <v>59960.781656872314</v>
      </c>
      <c r="R63" s="120">
        <f>'1.5_RAW_Data_Rebased_MR'!R63</f>
        <v>1508978.1469990776</v>
      </c>
      <c r="T63" s="121">
        <f>'1.5_RAW_Data_Rebased_MR'!T63</f>
        <v>4861001.7994565768</v>
      </c>
      <c r="U63" s="121">
        <f>'1.5_RAW_Data_Rebased_MR'!U63</f>
        <v>963414.43764811684</v>
      </c>
      <c r="V63" s="121">
        <f>'1.5_RAW_Data_Rebased_MR'!V63</f>
        <v>82942.290575499574</v>
      </c>
      <c r="W63" s="121">
        <f>'1.5_RAW_Data_Rebased_MR'!W63</f>
        <v>308315.55508360971</v>
      </c>
      <c r="X63" s="121">
        <f>'1.5_RAW_Data_Rebased_MR'!X63</f>
        <v>59960.781656872314</v>
      </c>
      <c r="Y63" s="120">
        <f>'1.5_RAW_Data_Rebased_MR'!Y63</f>
        <v>3446368.7344924784</v>
      </c>
      <c r="AA63" s="98">
        <f>'1.5_RAW_Data_Rebased_MR'!AA63</f>
        <v>-1658914.9920565132</v>
      </c>
      <c r="AB63" s="98">
        <f>'1.5_RAW_Data_Rebased_MR'!AB63</f>
        <v>0</v>
      </c>
      <c r="AC63" s="98">
        <f>'1.5_RAW_Data_Rebased_MR'!AC63</f>
        <v>278475.59543688752</v>
      </c>
      <c r="AD63" s="98">
        <f>'1.5_RAW_Data_Rebased_MR'!AD63</f>
        <v>0</v>
      </c>
      <c r="AE63" s="98">
        <f>'1.5_RAW_Data_Rebased_MR'!AE63</f>
        <v>0</v>
      </c>
      <c r="AF63" s="97">
        <f>'1.5_RAW_Data_Rebased_MR'!AF63</f>
        <v>-1937390.5874934008</v>
      </c>
      <c r="AG63" s="94"/>
      <c r="AH63" s="98">
        <f>'1.5_RAW_Data_Rebased_MR'!AH63</f>
        <v>0</v>
      </c>
      <c r="AI63" s="98">
        <f>'1.5_RAW_Data_Rebased_MR'!AI63</f>
        <v>0</v>
      </c>
      <c r="AJ63" s="98">
        <f>'1.5_RAW_Data_Rebased_MR'!AJ63</f>
        <v>0</v>
      </c>
      <c r="AK63" s="98">
        <f>'1.5_RAW_Data_Rebased_MR'!AK63</f>
        <v>0</v>
      </c>
      <c r="AL63" s="98">
        <f>'1.5_RAW_Data_Rebased_MR'!AL63</f>
        <v>0</v>
      </c>
      <c r="AM63" s="97">
        <f>'1.5_RAW_Data_Rebased_MR'!AM63</f>
        <v>0</v>
      </c>
      <c r="AN63" s="94"/>
      <c r="AO63" s="98">
        <f>'1.5_RAW_Data_Rebased_MR'!AO63</f>
        <v>-3818538.0965985134</v>
      </c>
      <c r="AP63" s="98">
        <f>'1.5_RAW_Data_Rebased_MR'!AP63</f>
        <v>0</v>
      </c>
      <c r="AQ63" s="98">
        <f>'1.5_RAW_Data_Rebased_MR'!AQ63</f>
        <v>278475.59543688805</v>
      </c>
      <c r="AR63" s="98">
        <f>'1.5_RAW_Data_Rebased_MR'!AR63</f>
        <v>0</v>
      </c>
      <c r="AS63" s="98">
        <f>'1.5_RAW_Data_Rebased_MR'!AS63</f>
        <v>0</v>
      </c>
      <c r="AT63" s="97">
        <f>'1.5_RAW_Data_Rebased_MR'!AT63</f>
        <v>-1937390.5874933978</v>
      </c>
      <c r="AU63" s="94"/>
      <c r="AV63" s="98">
        <f>'1.5_RAW_Data_Rebased_MR'!AV63</f>
        <v>0</v>
      </c>
      <c r="AW63" s="98">
        <f>'1.5_RAW_Data_Rebased_MR'!AW63</f>
        <v>0</v>
      </c>
      <c r="AX63" s="98">
        <f>'1.5_RAW_Data_Rebased_MR'!AX63</f>
        <v>0</v>
      </c>
      <c r="AY63" s="98">
        <f>'1.5_RAW_Data_Rebased_MR'!AY63</f>
        <v>0</v>
      </c>
      <c r="AZ63" s="98">
        <f>'1.5_RAW_Data_Rebased_MR'!AZ63</f>
        <v>0</v>
      </c>
      <c r="BA63" s="97">
        <f>'1.5_RAW_Data_Rebased_MR'!BA63</f>
        <v>0</v>
      </c>
    </row>
    <row r="64" spans="1:53" x14ac:dyDescent="0.3">
      <c r="A64" s="345"/>
      <c r="B64" s="23"/>
      <c r="C64" s="133"/>
      <c r="D64" s="31"/>
      <c r="E64" s="99" t="str">
        <f t="shared" si="1"/>
        <v>High</v>
      </c>
      <c r="F64" s="121">
        <f>'1.5_RAW_Data_Rebased_MR'!F64</f>
        <v>3205831.9324478763</v>
      </c>
      <c r="G64" s="121">
        <f>'1.5_RAW_Data_Rebased_MR'!G64</f>
        <v>1258411.5557479558</v>
      </c>
      <c r="H64" s="121">
        <f>'1.5_RAW_Data_Rebased_MR'!H64</f>
        <v>793360.64043522254</v>
      </c>
      <c r="I64" s="121">
        <f>'1.5_RAW_Data_Rebased_MR'!I64</f>
        <v>411821.31437179167</v>
      </c>
      <c r="J64" s="121">
        <f>'1.5_RAW_Data_Rebased_MR'!J64</f>
        <v>742238.42189290607</v>
      </c>
      <c r="K64" s="120">
        <f>'1.5_RAW_Data_Rebased_MR'!K64</f>
        <v>0</v>
      </c>
      <c r="M64" s="121">
        <f>'1.5_RAW_Data_Rebased_MR'!M64</f>
        <v>4608936.5752338246</v>
      </c>
      <c r="N64" s="121">
        <f>'1.5_RAW_Data_Rebased_MR'!N64</f>
        <v>988518.21879211441</v>
      </c>
      <c r="O64" s="121">
        <f>'1.5_RAW_Data_Rebased_MR'!O64</f>
        <v>616206.43094589852</v>
      </c>
      <c r="P64" s="121">
        <f>'1.5_RAW_Data_Rebased_MR'!P64</f>
        <v>1294226.0930129765</v>
      </c>
      <c r="Q64" s="121">
        <f>'1.5_RAW_Data_Rebased_MR'!Q64</f>
        <v>154370.7924560477</v>
      </c>
      <c r="R64" s="120">
        <f>'1.5_RAW_Data_Rebased_MR'!R64</f>
        <v>1555615.0400267874</v>
      </c>
      <c r="T64" s="121">
        <f>'1.5_RAW_Data_Rebased_MR'!T64</f>
        <v>5500902.0961775463</v>
      </c>
      <c r="U64" s="121">
        <f>'1.5_RAW_Data_Rebased_MR'!U64</f>
        <v>988518.21879211441</v>
      </c>
      <c r="V64" s="121">
        <f>'1.5_RAW_Data_Rebased_MR'!V64</f>
        <v>463975.14443806926</v>
      </c>
      <c r="W64" s="121">
        <f>'1.5_RAW_Data_Rebased_MR'!W64</f>
        <v>1294226.0930129765</v>
      </c>
      <c r="X64" s="121">
        <f>'1.5_RAW_Data_Rebased_MR'!X64</f>
        <v>154370.7924560477</v>
      </c>
      <c r="Y64" s="120">
        <f>'1.5_RAW_Data_Rebased_MR'!Y64</f>
        <v>2599811.847478339</v>
      </c>
      <c r="AA64" s="98">
        <f>'1.5_RAW_Data_Rebased_MR'!AA64</f>
        <v>-891965.52094372222</v>
      </c>
      <c r="AB64" s="98">
        <f>'1.5_RAW_Data_Rebased_MR'!AB64</f>
        <v>0</v>
      </c>
      <c r="AC64" s="98">
        <f>'1.5_RAW_Data_Rebased_MR'!AC64</f>
        <v>152231.28650782927</v>
      </c>
      <c r="AD64" s="98">
        <f>'1.5_RAW_Data_Rebased_MR'!AD64</f>
        <v>0</v>
      </c>
      <c r="AE64" s="98">
        <f>'1.5_RAW_Data_Rebased_MR'!AE64</f>
        <v>0</v>
      </c>
      <c r="AF64" s="97">
        <f>'1.5_RAW_Data_Rebased_MR'!AF64</f>
        <v>-1044196.8074515515</v>
      </c>
      <c r="AG64" s="94"/>
      <c r="AH64" s="98">
        <f>'1.5_RAW_Data_Rebased_MR'!AH64</f>
        <v>0</v>
      </c>
      <c r="AI64" s="98">
        <f>'1.5_RAW_Data_Rebased_MR'!AI64</f>
        <v>0</v>
      </c>
      <c r="AJ64" s="98">
        <f>'1.5_RAW_Data_Rebased_MR'!AJ64</f>
        <v>0</v>
      </c>
      <c r="AK64" s="98">
        <f>'1.5_RAW_Data_Rebased_MR'!AK64</f>
        <v>0</v>
      </c>
      <c r="AL64" s="98">
        <f>'1.5_RAW_Data_Rebased_MR'!AL64</f>
        <v>0</v>
      </c>
      <c r="AM64" s="97">
        <f>'1.5_RAW_Data_Rebased_MR'!AM64</f>
        <v>0</v>
      </c>
      <c r="AN64" s="94"/>
      <c r="AO64" s="98">
        <f>'1.5_RAW_Data_Rebased_MR'!AO64</f>
        <v>-3818538.0965985134</v>
      </c>
      <c r="AP64" s="98">
        <f>'1.5_RAW_Data_Rebased_MR'!AP64</f>
        <v>0</v>
      </c>
      <c r="AQ64" s="98">
        <f>'1.5_RAW_Data_Rebased_MR'!AQ64</f>
        <v>152231.28650782953</v>
      </c>
      <c r="AR64" s="98">
        <f>'1.5_RAW_Data_Rebased_MR'!AR64</f>
        <v>0</v>
      </c>
      <c r="AS64" s="98">
        <f>'1.5_RAW_Data_Rebased_MR'!AS64</f>
        <v>0</v>
      </c>
      <c r="AT64" s="97">
        <f>'1.5_RAW_Data_Rebased_MR'!AT64</f>
        <v>-1044196.8074515521</v>
      </c>
      <c r="AU64" s="94"/>
      <c r="AV64" s="98">
        <f>'1.5_RAW_Data_Rebased_MR'!AV64</f>
        <v>0</v>
      </c>
      <c r="AW64" s="98">
        <f>'1.5_RAW_Data_Rebased_MR'!AW64</f>
        <v>0</v>
      </c>
      <c r="AX64" s="98">
        <f>'1.5_RAW_Data_Rebased_MR'!AX64</f>
        <v>0</v>
      </c>
      <c r="AY64" s="98">
        <f>'1.5_RAW_Data_Rebased_MR'!AY64</f>
        <v>0</v>
      </c>
      <c r="AZ64" s="98">
        <f>'1.5_RAW_Data_Rebased_MR'!AZ64</f>
        <v>0</v>
      </c>
      <c r="BA64" s="97">
        <f>'1.5_RAW_Data_Rebased_MR'!BA64</f>
        <v>0</v>
      </c>
    </row>
    <row r="65" spans="1:53" ht="12.75" thickBot="1" x14ac:dyDescent="0.35">
      <c r="A65" s="347"/>
      <c r="B65" s="171"/>
      <c r="C65" s="170"/>
      <c r="D65" s="96"/>
      <c r="E65" s="95" t="str">
        <f t="shared" si="1"/>
        <v>Very high</v>
      </c>
      <c r="F65" s="119">
        <f>'1.5_RAW_Data_Rebased_MR'!F65</f>
        <v>102553724.29608472</v>
      </c>
      <c r="G65" s="119">
        <f>'1.5_RAW_Data_Rebased_MR'!G65</f>
        <v>8290607.8323065666</v>
      </c>
      <c r="H65" s="119">
        <f>'1.5_RAW_Data_Rebased_MR'!H65</f>
        <v>19838912.453344438</v>
      </c>
      <c r="I65" s="119">
        <f>'1.5_RAW_Data_Rebased_MR'!I65</f>
        <v>49231223.8603274</v>
      </c>
      <c r="J65" s="119">
        <f>'1.5_RAW_Data_Rebased_MR'!J65</f>
        <v>25192980.150106307</v>
      </c>
      <c r="K65" s="118">
        <f>'1.5_RAW_Data_Rebased_MR'!K65</f>
        <v>0</v>
      </c>
      <c r="M65" s="119">
        <f>'1.5_RAW_Data_Rebased_MR'!M65</f>
        <v>134665149.06771052</v>
      </c>
      <c r="N65" s="119">
        <f>'1.5_RAW_Data_Rebased_MR'!N65</f>
        <v>4406665.3674418824</v>
      </c>
      <c r="O65" s="119">
        <f>'1.5_RAW_Data_Rebased_MR'!O65</f>
        <v>23438801.137119122</v>
      </c>
      <c r="P65" s="119">
        <f>'1.5_RAW_Data_Rebased_MR'!P65</f>
        <v>28744887.659013331</v>
      </c>
      <c r="Q65" s="119">
        <f>'1.5_RAW_Data_Rebased_MR'!Q65</f>
        <v>9987204.3623201884</v>
      </c>
      <c r="R65" s="118">
        <f>'1.5_RAW_Data_Rebased_MR'!R65</f>
        <v>68087590.541815981</v>
      </c>
      <c r="T65" s="119">
        <f>'1.5_RAW_Data_Rebased_MR'!T65</f>
        <v>235742463.30365884</v>
      </c>
      <c r="U65" s="119">
        <f>'1.5_RAW_Data_Rebased_MR'!U65</f>
        <v>4406665.3674418824</v>
      </c>
      <c r="V65" s="119">
        <f>'1.5_RAW_Data_Rebased_MR'!V65</f>
        <v>7105091.1566201672</v>
      </c>
      <c r="W65" s="119">
        <f>'1.5_RAW_Data_Rebased_MR'!W65</f>
        <v>28744887.659013331</v>
      </c>
      <c r="X65" s="119">
        <f>'1.5_RAW_Data_Rebased_MR'!X65</f>
        <v>9987204.3623201884</v>
      </c>
      <c r="Y65" s="118">
        <f>'1.5_RAW_Data_Rebased_MR'!Y65</f>
        <v>185498614.75826329</v>
      </c>
      <c r="AA65" s="93">
        <f>'1.5_RAW_Data_Rebased_MR'!AA65</f>
        <v>-101077314.23594835</v>
      </c>
      <c r="AB65" s="93">
        <f>'1.5_RAW_Data_Rebased_MR'!AB65</f>
        <v>0</v>
      </c>
      <c r="AC65" s="93">
        <f>'1.5_RAW_Data_Rebased_MR'!AC65</f>
        <v>16333709.980498955</v>
      </c>
      <c r="AD65" s="93">
        <f>'1.5_RAW_Data_Rebased_MR'!AD65</f>
        <v>0</v>
      </c>
      <c r="AE65" s="93">
        <f>'1.5_RAW_Data_Rebased_MR'!AE65</f>
        <v>0</v>
      </c>
      <c r="AF65" s="92">
        <f>'1.5_RAW_Data_Rebased_MR'!AF65</f>
        <v>-117411024.21644731</v>
      </c>
      <c r="AG65" s="94"/>
      <c r="AH65" s="93">
        <f>'1.5_RAW_Data_Rebased_MR'!AH65</f>
        <v>0</v>
      </c>
      <c r="AI65" s="93">
        <f>'1.5_RAW_Data_Rebased_MR'!AI65</f>
        <v>0</v>
      </c>
      <c r="AJ65" s="93">
        <f>'1.5_RAW_Data_Rebased_MR'!AJ65</f>
        <v>0</v>
      </c>
      <c r="AK65" s="93">
        <f>'1.5_RAW_Data_Rebased_MR'!AK65</f>
        <v>0</v>
      </c>
      <c r="AL65" s="93">
        <f>'1.5_RAW_Data_Rebased_MR'!AL65</f>
        <v>0</v>
      </c>
      <c r="AM65" s="92">
        <f>'1.5_RAW_Data_Rebased_MR'!AM65</f>
        <v>0</v>
      </c>
      <c r="AN65" s="94"/>
      <c r="AO65" s="93">
        <f>'1.5_RAW_Data_Rebased_MR'!AO65</f>
        <v>-3818538.0965985134</v>
      </c>
      <c r="AP65" s="93">
        <f>'1.5_RAW_Data_Rebased_MR'!AP65</f>
        <v>0</v>
      </c>
      <c r="AQ65" s="93">
        <f>'1.5_RAW_Data_Rebased_MR'!AQ65</f>
        <v>16333709.980498971</v>
      </c>
      <c r="AR65" s="93">
        <f>'1.5_RAW_Data_Rebased_MR'!AR65</f>
        <v>0</v>
      </c>
      <c r="AS65" s="93">
        <f>'1.5_RAW_Data_Rebased_MR'!AS65</f>
        <v>0</v>
      </c>
      <c r="AT65" s="92">
        <f>'1.5_RAW_Data_Rebased_MR'!AT65</f>
        <v>-117411024.21644761</v>
      </c>
      <c r="AU65" s="94"/>
      <c r="AV65" s="93">
        <f>'1.5_RAW_Data_Rebased_MR'!AV65</f>
        <v>0</v>
      </c>
      <c r="AW65" s="93">
        <f>'1.5_RAW_Data_Rebased_MR'!AW65</f>
        <v>0</v>
      </c>
      <c r="AX65" s="93">
        <f>'1.5_RAW_Data_Rebased_MR'!AX65</f>
        <v>0</v>
      </c>
      <c r="AY65" s="93">
        <f>'1.5_RAW_Data_Rebased_MR'!AY65</f>
        <v>0</v>
      </c>
      <c r="AZ65" s="93">
        <f>'1.5_RAW_Data_Rebased_MR'!AZ65</f>
        <v>0</v>
      </c>
      <c r="BA65" s="92">
        <f>'1.5_RAW_Data_Rebased_MR'!BA65</f>
        <v>0</v>
      </c>
    </row>
    <row r="66" spans="1:53" x14ac:dyDescent="0.3">
      <c r="A66" s="348" t="s">
        <v>39</v>
      </c>
      <c r="B66" s="169">
        <v>1</v>
      </c>
      <c r="C66" s="168" t="s">
        <v>42</v>
      </c>
      <c r="D66" s="103" t="s">
        <v>57</v>
      </c>
      <c r="E66" s="102" t="str">
        <f t="shared" si="1"/>
        <v>Low</v>
      </c>
      <c r="F66" s="123">
        <f>'1.5_RAW_Data_Rebased_MR'!F66</f>
        <v>1190026.9279742003</v>
      </c>
      <c r="G66" s="123">
        <f>'1.5_RAW_Data_Rebased_MR'!G66</f>
        <v>278507.80283609906</v>
      </c>
      <c r="H66" s="123">
        <f>'1.5_RAW_Data_Rebased_MR'!H66</f>
        <v>0</v>
      </c>
      <c r="I66" s="123">
        <f>'1.5_RAW_Data_Rebased_MR'!I66</f>
        <v>210426.0203899591</v>
      </c>
      <c r="J66" s="123">
        <f>'1.5_RAW_Data_Rebased_MR'!J66</f>
        <v>451422.70853843977</v>
      </c>
      <c r="K66" s="122">
        <f>'1.5_RAW_Data_Rebased_MR'!K66</f>
        <v>249670.39620970224</v>
      </c>
      <c r="M66" s="123">
        <f>'1.5_RAW_Data_Rebased_MR'!M66</f>
        <v>1403867.2171522556</v>
      </c>
      <c r="N66" s="123">
        <f>'1.5_RAW_Data_Rebased_MR'!N66</f>
        <v>398243.30309453758</v>
      </c>
      <c r="O66" s="123">
        <f>'1.5_RAW_Data_Rebased_MR'!O66</f>
        <v>0</v>
      </c>
      <c r="P66" s="123">
        <f>'1.5_RAW_Data_Rebased_MR'!P66</f>
        <v>0</v>
      </c>
      <c r="Q66" s="123">
        <f>'1.5_RAW_Data_Rebased_MR'!Q66</f>
        <v>0</v>
      </c>
      <c r="R66" s="122">
        <f>'1.5_RAW_Data_Rebased_MR'!R66</f>
        <v>1005623.914057718</v>
      </c>
      <c r="T66" s="123">
        <f>'1.5_RAW_Data_Rebased_MR'!T66</f>
        <v>2217871.1758061582</v>
      </c>
      <c r="U66" s="123">
        <f>'1.5_RAW_Data_Rebased_MR'!U66</f>
        <v>278507.80283293064</v>
      </c>
      <c r="V66" s="123">
        <f>'1.5_RAW_Data_Rebased_MR'!V66</f>
        <v>0</v>
      </c>
      <c r="W66" s="123">
        <f>'1.5_RAW_Data_Rebased_MR'!W66</f>
        <v>0</v>
      </c>
      <c r="X66" s="123">
        <f>'1.5_RAW_Data_Rebased_MR'!X66</f>
        <v>0</v>
      </c>
      <c r="Y66" s="122">
        <f>'1.5_RAW_Data_Rebased_MR'!Y66</f>
        <v>1939363.3729732274</v>
      </c>
      <c r="AA66" s="101">
        <f>'1.5_RAW_Data_Rebased_MR'!AA66</f>
        <v>-814003.9586539024</v>
      </c>
      <c r="AB66" s="101">
        <f>'1.5_RAW_Data_Rebased_MR'!AB66</f>
        <v>119735.50026160694</v>
      </c>
      <c r="AC66" s="101">
        <f>'1.5_RAW_Data_Rebased_MR'!AC66</f>
        <v>0</v>
      </c>
      <c r="AD66" s="101">
        <f>'1.5_RAW_Data_Rebased_MR'!AD66</f>
        <v>0</v>
      </c>
      <c r="AE66" s="101">
        <f>'1.5_RAW_Data_Rebased_MR'!AE66</f>
        <v>0</v>
      </c>
      <c r="AF66" s="100">
        <f>'1.5_RAW_Data_Rebased_MR'!AF66</f>
        <v>-933739.4589155094</v>
      </c>
      <c r="AG66" s="94"/>
      <c r="AH66" s="101">
        <f>'1.5_RAW_Data_Rebased_MR'!AH66</f>
        <v>1053474.9591771166</v>
      </c>
      <c r="AI66" s="101">
        <f>'1.5_RAW_Data_Rebased_MR'!AI66</f>
        <v>119735.50026160679</v>
      </c>
      <c r="AJ66" s="101">
        <f>'1.5_RAW_Data_Rebased_MR'!AJ66</f>
        <v>0</v>
      </c>
      <c r="AK66" s="101">
        <f>'1.5_RAW_Data_Rebased_MR'!AK66</f>
        <v>0</v>
      </c>
      <c r="AL66" s="101">
        <f>'1.5_RAW_Data_Rebased_MR'!AL66</f>
        <v>0</v>
      </c>
      <c r="AM66" s="100">
        <f>'1.5_RAW_Data_Rebased_MR'!AM66</f>
        <v>-933739.45891550987</v>
      </c>
      <c r="AN66" s="94"/>
      <c r="AO66" s="101">
        <f>'1.5_RAW_Data_Rebased_MR'!AO66</f>
        <v>0</v>
      </c>
      <c r="AP66" s="101">
        <f>'1.5_RAW_Data_Rebased_MR'!AP66</f>
        <v>0</v>
      </c>
      <c r="AQ66" s="101">
        <f>'1.5_RAW_Data_Rebased_MR'!AQ66</f>
        <v>0</v>
      </c>
      <c r="AR66" s="101">
        <f>'1.5_RAW_Data_Rebased_MR'!AR66</f>
        <v>0</v>
      </c>
      <c r="AS66" s="101">
        <f>'1.5_RAW_Data_Rebased_MR'!AS66</f>
        <v>0</v>
      </c>
      <c r="AT66" s="100">
        <f>'1.5_RAW_Data_Rebased_MR'!AT66</f>
        <v>0</v>
      </c>
      <c r="AU66" s="94"/>
      <c r="AV66" s="101">
        <f>'1.5_RAW_Data_Rebased_MR'!AV66</f>
        <v>0</v>
      </c>
      <c r="AW66" s="101">
        <f>'1.5_RAW_Data_Rebased_MR'!AW66</f>
        <v>0</v>
      </c>
      <c r="AX66" s="101">
        <f>'1.5_RAW_Data_Rebased_MR'!AX66</f>
        <v>0</v>
      </c>
      <c r="AY66" s="101">
        <f>'1.5_RAW_Data_Rebased_MR'!AY66</f>
        <v>0</v>
      </c>
      <c r="AZ66" s="101">
        <f>'1.5_RAW_Data_Rebased_MR'!AZ66</f>
        <v>0</v>
      </c>
      <c r="BA66" s="100">
        <f>'1.5_RAW_Data_Rebased_MR'!BA66</f>
        <v>0</v>
      </c>
    </row>
    <row r="67" spans="1:53" x14ac:dyDescent="0.3">
      <c r="A67" s="342"/>
      <c r="B67" s="23"/>
      <c r="C67" s="133"/>
      <c r="D67" s="31"/>
      <c r="E67" s="99" t="str">
        <f t="shared" si="1"/>
        <v>Medium</v>
      </c>
      <c r="F67" s="121">
        <f>'1.5_RAW_Data_Rebased_MR'!F67</f>
        <v>1362355.2030021055</v>
      </c>
      <c r="G67" s="121">
        <f>'1.5_RAW_Data_Rebased_MR'!G67</f>
        <v>81482.383386739588</v>
      </c>
      <c r="H67" s="121">
        <f>'1.5_RAW_Data_Rebased_MR'!H67</f>
        <v>0</v>
      </c>
      <c r="I67" s="121">
        <f>'1.5_RAW_Data_Rebased_MR'!I67</f>
        <v>232781.8291975382</v>
      </c>
      <c r="J67" s="121">
        <f>'1.5_RAW_Data_Rebased_MR'!J67</f>
        <v>250114.20714616618</v>
      </c>
      <c r="K67" s="120">
        <f>'1.5_RAW_Data_Rebased_MR'!K67</f>
        <v>797976.78327166138</v>
      </c>
      <c r="M67" s="121">
        <f>'1.5_RAW_Data_Rebased_MR'!M67</f>
        <v>778290.23443663737</v>
      </c>
      <c r="N67" s="121">
        <f>'1.5_RAW_Data_Rebased_MR'!N67</f>
        <v>289351.48745191604</v>
      </c>
      <c r="O67" s="121">
        <f>'1.5_RAW_Data_Rebased_MR'!O67</f>
        <v>0</v>
      </c>
      <c r="P67" s="121">
        <f>'1.5_RAW_Data_Rebased_MR'!P67</f>
        <v>0</v>
      </c>
      <c r="Q67" s="121">
        <f>'1.5_RAW_Data_Rebased_MR'!Q67</f>
        <v>0</v>
      </c>
      <c r="R67" s="120">
        <f>'1.5_RAW_Data_Rebased_MR'!R67</f>
        <v>488938.74698472134</v>
      </c>
      <c r="T67" s="121">
        <f>'1.5_RAW_Data_Rebased_MR'!T67</f>
        <v>2697227.2443887359</v>
      </c>
      <c r="U67" s="121">
        <f>'1.5_RAW_Data_Rebased_MR'!U67</f>
        <v>81482.383386089743</v>
      </c>
      <c r="V67" s="121">
        <f>'1.5_RAW_Data_Rebased_MR'!V67</f>
        <v>0</v>
      </c>
      <c r="W67" s="121">
        <f>'1.5_RAW_Data_Rebased_MR'!W67</f>
        <v>0</v>
      </c>
      <c r="X67" s="121">
        <f>'1.5_RAW_Data_Rebased_MR'!X67</f>
        <v>0</v>
      </c>
      <c r="Y67" s="120">
        <f>'1.5_RAW_Data_Rebased_MR'!Y67</f>
        <v>2615744.8610026459</v>
      </c>
      <c r="AA67" s="98">
        <f>'1.5_RAW_Data_Rebased_MR'!AA67</f>
        <v>-1918937.0099520986</v>
      </c>
      <c r="AB67" s="98">
        <f>'1.5_RAW_Data_Rebased_MR'!AB67</f>
        <v>207869.10406582628</v>
      </c>
      <c r="AC67" s="98">
        <f>'1.5_RAW_Data_Rebased_MR'!AC67</f>
        <v>0</v>
      </c>
      <c r="AD67" s="98">
        <f>'1.5_RAW_Data_Rebased_MR'!AD67</f>
        <v>0</v>
      </c>
      <c r="AE67" s="98">
        <f>'1.5_RAW_Data_Rebased_MR'!AE67</f>
        <v>0</v>
      </c>
      <c r="AF67" s="97">
        <f>'1.5_RAW_Data_Rebased_MR'!AF67</f>
        <v>-2126806.1140179248</v>
      </c>
      <c r="AG67" s="94"/>
      <c r="AH67" s="98">
        <f>'1.5_RAW_Data_Rebased_MR'!AH67</f>
        <v>2334675.2180837514</v>
      </c>
      <c r="AI67" s="98">
        <f>'1.5_RAW_Data_Rebased_MR'!AI67</f>
        <v>207869.10406582628</v>
      </c>
      <c r="AJ67" s="98">
        <f>'1.5_RAW_Data_Rebased_MR'!AJ67</f>
        <v>0</v>
      </c>
      <c r="AK67" s="98">
        <f>'1.5_RAW_Data_Rebased_MR'!AK67</f>
        <v>0</v>
      </c>
      <c r="AL67" s="98">
        <f>'1.5_RAW_Data_Rebased_MR'!AL67</f>
        <v>0</v>
      </c>
      <c r="AM67" s="97">
        <f>'1.5_RAW_Data_Rebased_MR'!AM67</f>
        <v>-2126806.1140179252</v>
      </c>
      <c r="AN67" s="94"/>
      <c r="AO67" s="98">
        <f>'1.5_RAW_Data_Rebased_MR'!AO67</f>
        <v>0</v>
      </c>
      <c r="AP67" s="98">
        <f>'1.5_RAW_Data_Rebased_MR'!AP67</f>
        <v>0</v>
      </c>
      <c r="AQ67" s="98">
        <f>'1.5_RAW_Data_Rebased_MR'!AQ67</f>
        <v>0</v>
      </c>
      <c r="AR67" s="98">
        <f>'1.5_RAW_Data_Rebased_MR'!AR67</f>
        <v>0</v>
      </c>
      <c r="AS67" s="98">
        <f>'1.5_RAW_Data_Rebased_MR'!AS67</f>
        <v>0</v>
      </c>
      <c r="AT67" s="97">
        <f>'1.5_RAW_Data_Rebased_MR'!AT67</f>
        <v>0</v>
      </c>
      <c r="AU67" s="94"/>
      <c r="AV67" s="98">
        <f>'1.5_RAW_Data_Rebased_MR'!AV67</f>
        <v>0</v>
      </c>
      <c r="AW67" s="98">
        <f>'1.5_RAW_Data_Rebased_MR'!AW67</f>
        <v>0</v>
      </c>
      <c r="AX67" s="98">
        <f>'1.5_RAW_Data_Rebased_MR'!AX67</f>
        <v>0</v>
      </c>
      <c r="AY67" s="98">
        <f>'1.5_RAW_Data_Rebased_MR'!AY67</f>
        <v>0</v>
      </c>
      <c r="AZ67" s="98">
        <f>'1.5_RAW_Data_Rebased_MR'!AZ67</f>
        <v>0</v>
      </c>
      <c r="BA67" s="97">
        <f>'1.5_RAW_Data_Rebased_MR'!BA67</f>
        <v>0</v>
      </c>
    </row>
    <row r="68" spans="1:53" x14ac:dyDescent="0.3">
      <c r="A68" s="342"/>
      <c r="B68" s="23"/>
      <c r="C68" s="133"/>
      <c r="D68" s="31"/>
      <c r="E68" s="99" t="str">
        <f t="shared" si="1"/>
        <v>High</v>
      </c>
      <c r="F68" s="121">
        <f>'1.5_RAW_Data_Rebased_MR'!F68</f>
        <v>1198296.7765320584</v>
      </c>
      <c r="G68" s="121">
        <f>'1.5_RAW_Data_Rebased_MR'!G68</f>
        <v>327770.99660220003</v>
      </c>
      <c r="H68" s="121">
        <f>'1.5_RAW_Data_Rebased_MR'!H68</f>
        <v>0</v>
      </c>
      <c r="I68" s="121">
        <f>'1.5_RAW_Data_Rebased_MR'!I68</f>
        <v>240848.4744992929</v>
      </c>
      <c r="J68" s="121">
        <f>'1.5_RAW_Data_Rebased_MR'!J68</f>
        <v>291757.07724102202</v>
      </c>
      <c r="K68" s="120">
        <f>'1.5_RAW_Data_Rebased_MR'!K68</f>
        <v>337920.22818954347</v>
      </c>
      <c r="M68" s="121">
        <f>'1.5_RAW_Data_Rebased_MR'!M68</f>
        <v>1471682.7570730003</v>
      </c>
      <c r="N68" s="121">
        <f>'1.5_RAW_Data_Rebased_MR'!N68</f>
        <v>423846.34799454332</v>
      </c>
      <c r="O68" s="121">
        <f>'1.5_RAW_Data_Rebased_MR'!O68</f>
        <v>0</v>
      </c>
      <c r="P68" s="121">
        <f>'1.5_RAW_Data_Rebased_MR'!P68</f>
        <v>0</v>
      </c>
      <c r="Q68" s="121">
        <f>'1.5_RAW_Data_Rebased_MR'!Q68</f>
        <v>0</v>
      </c>
      <c r="R68" s="120">
        <f>'1.5_RAW_Data_Rebased_MR'!R68</f>
        <v>1047836.4090784569</v>
      </c>
      <c r="T68" s="121">
        <f>'1.5_RAW_Data_Rebased_MR'!T68</f>
        <v>2269096.4908474265</v>
      </c>
      <c r="U68" s="121">
        <f>'1.5_RAW_Data_Rebased_MR'!U68</f>
        <v>327770.99660096056</v>
      </c>
      <c r="V68" s="121">
        <f>'1.5_RAW_Data_Rebased_MR'!V68</f>
        <v>0</v>
      </c>
      <c r="W68" s="121">
        <f>'1.5_RAW_Data_Rebased_MR'!W68</f>
        <v>0</v>
      </c>
      <c r="X68" s="121">
        <f>'1.5_RAW_Data_Rebased_MR'!X68</f>
        <v>0</v>
      </c>
      <c r="Y68" s="120">
        <f>'1.5_RAW_Data_Rebased_MR'!Y68</f>
        <v>1941325.4942464659</v>
      </c>
      <c r="AA68" s="98">
        <f>'1.5_RAW_Data_Rebased_MR'!AA68</f>
        <v>-797413.73377442616</v>
      </c>
      <c r="AB68" s="98">
        <f>'1.5_RAW_Data_Rebased_MR'!AB68</f>
        <v>96075.351393582765</v>
      </c>
      <c r="AC68" s="98">
        <f>'1.5_RAW_Data_Rebased_MR'!AC68</f>
        <v>0</v>
      </c>
      <c r="AD68" s="98">
        <f>'1.5_RAW_Data_Rebased_MR'!AD68</f>
        <v>0</v>
      </c>
      <c r="AE68" s="98">
        <f>'1.5_RAW_Data_Rebased_MR'!AE68</f>
        <v>0</v>
      </c>
      <c r="AF68" s="97">
        <f>'1.5_RAW_Data_Rebased_MR'!AF68</f>
        <v>-893489.08516800893</v>
      </c>
      <c r="AG68" s="94"/>
      <c r="AH68" s="98">
        <f>'1.5_RAW_Data_Rebased_MR'!AH68</f>
        <v>1069609.5540726078</v>
      </c>
      <c r="AI68" s="98">
        <f>'1.5_RAW_Data_Rebased_MR'!AI68</f>
        <v>96075.351393582692</v>
      </c>
      <c r="AJ68" s="98">
        <f>'1.5_RAW_Data_Rebased_MR'!AJ68</f>
        <v>0</v>
      </c>
      <c r="AK68" s="98">
        <f>'1.5_RAW_Data_Rebased_MR'!AK68</f>
        <v>0</v>
      </c>
      <c r="AL68" s="98">
        <f>'1.5_RAW_Data_Rebased_MR'!AL68</f>
        <v>0</v>
      </c>
      <c r="AM68" s="97">
        <f>'1.5_RAW_Data_Rebased_MR'!AM68</f>
        <v>-893489.08516800916</v>
      </c>
      <c r="AN68" s="94"/>
      <c r="AO68" s="98">
        <f>'1.5_RAW_Data_Rebased_MR'!AO68</f>
        <v>0</v>
      </c>
      <c r="AP68" s="98">
        <f>'1.5_RAW_Data_Rebased_MR'!AP68</f>
        <v>0</v>
      </c>
      <c r="AQ68" s="98">
        <f>'1.5_RAW_Data_Rebased_MR'!AQ68</f>
        <v>0</v>
      </c>
      <c r="AR68" s="98">
        <f>'1.5_RAW_Data_Rebased_MR'!AR68</f>
        <v>0</v>
      </c>
      <c r="AS68" s="98">
        <f>'1.5_RAW_Data_Rebased_MR'!AS68</f>
        <v>0</v>
      </c>
      <c r="AT68" s="97">
        <f>'1.5_RAW_Data_Rebased_MR'!AT68</f>
        <v>0</v>
      </c>
      <c r="AU68" s="94"/>
      <c r="AV68" s="98">
        <f>'1.5_RAW_Data_Rebased_MR'!AV68</f>
        <v>0</v>
      </c>
      <c r="AW68" s="98">
        <f>'1.5_RAW_Data_Rebased_MR'!AW68</f>
        <v>0</v>
      </c>
      <c r="AX68" s="98">
        <f>'1.5_RAW_Data_Rebased_MR'!AX68</f>
        <v>0</v>
      </c>
      <c r="AY68" s="98">
        <f>'1.5_RAW_Data_Rebased_MR'!AY68</f>
        <v>0</v>
      </c>
      <c r="AZ68" s="98">
        <f>'1.5_RAW_Data_Rebased_MR'!AZ68</f>
        <v>0</v>
      </c>
      <c r="BA68" s="97">
        <f>'1.5_RAW_Data_Rebased_MR'!BA68</f>
        <v>0</v>
      </c>
    </row>
    <row r="69" spans="1:53" ht="12.75" thickBot="1" x14ac:dyDescent="0.35">
      <c r="A69" s="342"/>
      <c r="B69" s="171"/>
      <c r="C69" s="170"/>
      <c r="D69" s="96"/>
      <c r="E69" s="95" t="str">
        <f t="shared" si="1"/>
        <v>Very high</v>
      </c>
      <c r="F69" s="119">
        <f>'1.5_RAW_Data_Rebased_MR'!F69</f>
        <v>14871077.30739402</v>
      </c>
      <c r="G69" s="119">
        <f>'1.5_RAW_Data_Rebased_MR'!G69</f>
        <v>6194190.7212289367</v>
      </c>
      <c r="H69" s="119">
        <f>'1.5_RAW_Data_Rebased_MR'!H69</f>
        <v>0</v>
      </c>
      <c r="I69" s="119">
        <f>'1.5_RAW_Data_Rebased_MR'!I69</f>
        <v>1027901.8835952075</v>
      </c>
      <c r="J69" s="119">
        <f>'1.5_RAW_Data_Rebased_MR'!J69</f>
        <v>894665.20510562079</v>
      </c>
      <c r="K69" s="118">
        <f>'1.5_RAW_Data_Rebased_MR'!K69</f>
        <v>6754319.4974642564</v>
      </c>
      <c r="M69" s="119">
        <f>'1.5_RAW_Data_Rebased_MR'!M69</f>
        <v>13218051.925868083</v>
      </c>
      <c r="N69" s="119">
        <f>'1.5_RAW_Data_Rebased_MR'!N69</f>
        <v>8728376.5475936811</v>
      </c>
      <c r="O69" s="119">
        <f>'1.5_RAW_Data_Rebased_MR'!O69</f>
        <v>0</v>
      </c>
      <c r="P69" s="119">
        <f>'1.5_RAW_Data_Rebased_MR'!P69</f>
        <v>0</v>
      </c>
      <c r="Q69" s="119">
        <f>'1.5_RAW_Data_Rebased_MR'!Q69</f>
        <v>0</v>
      </c>
      <c r="R69" s="118">
        <f>'1.5_RAW_Data_Rebased_MR'!R69</f>
        <v>4489675.3782744026</v>
      </c>
      <c r="T69" s="119">
        <f>'1.5_RAW_Data_Rebased_MR'!T69</f>
        <v>24022631.827332281</v>
      </c>
      <c r="U69" s="119">
        <f>'1.5_RAW_Data_Rebased_MR'!U69</f>
        <v>6194190.721227291</v>
      </c>
      <c r="V69" s="119">
        <f>'1.5_RAW_Data_Rebased_MR'!V69</f>
        <v>0</v>
      </c>
      <c r="W69" s="119">
        <f>'1.5_RAW_Data_Rebased_MR'!W69</f>
        <v>0</v>
      </c>
      <c r="X69" s="119">
        <f>'1.5_RAW_Data_Rebased_MR'!X69</f>
        <v>0</v>
      </c>
      <c r="Y69" s="118">
        <f>'1.5_RAW_Data_Rebased_MR'!Y69</f>
        <v>17828441.106104989</v>
      </c>
      <c r="AA69" s="93">
        <f>'1.5_RAW_Data_Rebased_MR'!AA69</f>
        <v>-10804579.901464194</v>
      </c>
      <c r="AB69" s="93">
        <f>'1.5_RAW_Data_Rebased_MR'!AB69</f>
        <v>2534185.8263663901</v>
      </c>
      <c r="AC69" s="93">
        <f>'1.5_RAW_Data_Rebased_MR'!AC69</f>
        <v>0</v>
      </c>
      <c r="AD69" s="93">
        <f>'1.5_RAW_Data_Rebased_MR'!AD69</f>
        <v>0</v>
      </c>
      <c r="AE69" s="93">
        <f>'1.5_RAW_Data_Rebased_MR'!AE69</f>
        <v>0</v>
      </c>
      <c r="AF69" s="92">
        <f>'1.5_RAW_Data_Rebased_MR'!AF69</f>
        <v>-13338765.727830585</v>
      </c>
      <c r="AG69" s="94"/>
      <c r="AH69" s="93">
        <f>'1.5_RAW_Data_Rebased_MR'!AH69</f>
        <v>15872951.554196967</v>
      </c>
      <c r="AI69" s="93">
        <f>'1.5_RAW_Data_Rebased_MR'!AI69</f>
        <v>2534185.8263663878</v>
      </c>
      <c r="AJ69" s="93">
        <f>'1.5_RAW_Data_Rebased_MR'!AJ69</f>
        <v>0</v>
      </c>
      <c r="AK69" s="93">
        <f>'1.5_RAW_Data_Rebased_MR'!AK69</f>
        <v>0</v>
      </c>
      <c r="AL69" s="93">
        <f>'1.5_RAW_Data_Rebased_MR'!AL69</f>
        <v>0</v>
      </c>
      <c r="AM69" s="92">
        <f>'1.5_RAW_Data_Rebased_MR'!AM69</f>
        <v>-13338765.72783058</v>
      </c>
      <c r="AN69" s="94"/>
      <c r="AO69" s="93">
        <f>'1.5_RAW_Data_Rebased_MR'!AO69</f>
        <v>0</v>
      </c>
      <c r="AP69" s="93">
        <f>'1.5_RAW_Data_Rebased_MR'!AP69</f>
        <v>0</v>
      </c>
      <c r="AQ69" s="93">
        <f>'1.5_RAW_Data_Rebased_MR'!AQ69</f>
        <v>0</v>
      </c>
      <c r="AR69" s="93">
        <f>'1.5_RAW_Data_Rebased_MR'!AR69</f>
        <v>0</v>
      </c>
      <c r="AS69" s="93">
        <f>'1.5_RAW_Data_Rebased_MR'!AS69</f>
        <v>0</v>
      </c>
      <c r="AT69" s="92">
        <f>'1.5_RAW_Data_Rebased_MR'!AT69</f>
        <v>0</v>
      </c>
      <c r="AU69" s="94"/>
      <c r="AV69" s="93">
        <f>'1.5_RAW_Data_Rebased_MR'!AV69</f>
        <v>0</v>
      </c>
      <c r="AW69" s="93">
        <f>'1.5_RAW_Data_Rebased_MR'!AW69</f>
        <v>0</v>
      </c>
      <c r="AX69" s="93">
        <f>'1.5_RAW_Data_Rebased_MR'!AX69</f>
        <v>0</v>
      </c>
      <c r="AY69" s="93">
        <f>'1.5_RAW_Data_Rebased_MR'!AY69</f>
        <v>0</v>
      </c>
      <c r="AZ69" s="93">
        <f>'1.5_RAW_Data_Rebased_MR'!AZ69</f>
        <v>0</v>
      </c>
      <c r="BA69" s="92">
        <f>'1.5_RAW_Data_Rebased_MR'!BA69</f>
        <v>0</v>
      </c>
    </row>
    <row r="70" spans="1:53" x14ac:dyDescent="0.3">
      <c r="A70" s="341" t="str">
        <f>A66</f>
        <v>132KV Network</v>
      </c>
      <c r="B70" s="169">
        <v>2</v>
      </c>
      <c r="C70" s="168" t="s">
        <v>43</v>
      </c>
      <c r="D70" s="103" t="s">
        <v>56</v>
      </c>
      <c r="E70" s="102" t="str">
        <f t="shared" si="1"/>
        <v>Low</v>
      </c>
      <c r="F70" s="123">
        <f>'1.5_RAW_Data_Rebased_MR'!F70</f>
        <v>5254292.4763485892</v>
      </c>
      <c r="G70" s="123">
        <f>'1.5_RAW_Data_Rebased_MR'!G70</f>
        <v>919531.00315408444</v>
      </c>
      <c r="H70" s="123">
        <f>'1.5_RAW_Data_Rebased_MR'!H70</f>
        <v>3099010.5592307695</v>
      </c>
      <c r="I70" s="123">
        <f>'1.5_RAW_Data_Rebased_MR'!I70</f>
        <v>356030.7086773045</v>
      </c>
      <c r="J70" s="123">
        <f>'1.5_RAW_Data_Rebased_MR'!J70</f>
        <v>879720.20528643043</v>
      </c>
      <c r="K70" s="122">
        <f>'1.5_RAW_Data_Rebased_MR'!K70</f>
        <v>0</v>
      </c>
      <c r="M70" s="123">
        <f>'1.5_RAW_Data_Rebased_MR'!M70</f>
        <v>8667199.3218010552</v>
      </c>
      <c r="N70" s="123">
        <f>'1.5_RAW_Data_Rebased_MR'!N70</f>
        <v>934009.67361094209</v>
      </c>
      <c r="O70" s="123">
        <f>'1.5_RAW_Data_Rebased_MR'!O70</f>
        <v>151630.36826836533</v>
      </c>
      <c r="P70" s="123">
        <f>'1.5_RAW_Data_Rebased_MR'!P70</f>
        <v>2358851.9863969814</v>
      </c>
      <c r="Q70" s="123">
        <f>'1.5_RAW_Data_Rebased_MR'!Q70</f>
        <v>3598089.6838581259</v>
      </c>
      <c r="R70" s="122">
        <f>'1.5_RAW_Data_Rebased_MR'!R70</f>
        <v>1624617.609666639</v>
      </c>
      <c r="T70" s="123">
        <f>'1.5_RAW_Data_Rebased_MR'!T70</f>
        <v>8978685.8630773276</v>
      </c>
      <c r="U70" s="123">
        <f>'1.5_RAW_Data_Rebased_MR'!U70</f>
        <v>856927.59791354078</v>
      </c>
      <c r="V70" s="123">
        <f>'1.5_RAW_Data_Rebased_MR'!V70</f>
        <v>151630.36826836533</v>
      </c>
      <c r="W70" s="123">
        <f>'1.5_RAW_Data_Rebased_MR'!W70</f>
        <v>2452126.2265165867</v>
      </c>
      <c r="X70" s="123">
        <f>'1.5_RAW_Data_Rebased_MR'!X70</f>
        <v>3598089.6838581259</v>
      </c>
      <c r="Y70" s="122">
        <f>'1.5_RAW_Data_Rebased_MR'!Y70</f>
        <v>1919911.9865207088</v>
      </c>
      <c r="AA70" s="101">
        <f>'1.5_RAW_Data_Rebased_MR'!AA70</f>
        <v>-311486.54127627378</v>
      </c>
      <c r="AB70" s="101">
        <f>'1.5_RAW_Data_Rebased_MR'!AB70</f>
        <v>77082.075697401306</v>
      </c>
      <c r="AC70" s="101">
        <f>'1.5_RAW_Data_Rebased_MR'!AC70</f>
        <v>0</v>
      </c>
      <c r="AD70" s="101">
        <f>'1.5_RAW_Data_Rebased_MR'!AD70</f>
        <v>-93274.240119605325</v>
      </c>
      <c r="AE70" s="101">
        <f>'1.5_RAW_Data_Rebased_MR'!AE70</f>
        <v>0</v>
      </c>
      <c r="AF70" s="100">
        <f>'1.5_RAW_Data_Rebased_MR'!AF70</f>
        <v>-295294.37685406976</v>
      </c>
      <c r="AG70" s="94"/>
      <c r="AH70" s="101">
        <f>'1.5_RAW_Data_Rebased_MR'!AH70</f>
        <v>465650.69267107552</v>
      </c>
      <c r="AI70" s="101">
        <f>'1.5_RAW_Data_Rebased_MR'!AI70</f>
        <v>77082.075697401247</v>
      </c>
      <c r="AJ70" s="101">
        <f>'1.5_RAW_Data_Rebased_MR'!AJ70</f>
        <v>0</v>
      </c>
      <c r="AK70" s="101">
        <f>'1.5_RAW_Data_Rebased_MR'!AK70</f>
        <v>-93274.240119604481</v>
      </c>
      <c r="AL70" s="101">
        <f>'1.5_RAW_Data_Rebased_MR'!AL70</f>
        <v>0</v>
      </c>
      <c r="AM70" s="100">
        <f>'1.5_RAW_Data_Rebased_MR'!AM70</f>
        <v>-295294.37685406982</v>
      </c>
      <c r="AN70" s="94"/>
      <c r="AO70" s="101">
        <f>'1.5_RAW_Data_Rebased_MR'!AO70</f>
        <v>0</v>
      </c>
      <c r="AP70" s="101">
        <f>'1.5_RAW_Data_Rebased_MR'!AP70</f>
        <v>0</v>
      </c>
      <c r="AQ70" s="101">
        <f>'1.5_RAW_Data_Rebased_MR'!AQ70</f>
        <v>0</v>
      </c>
      <c r="AR70" s="101">
        <f>'1.5_RAW_Data_Rebased_MR'!AR70</f>
        <v>0</v>
      </c>
      <c r="AS70" s="101">
        <f>'1.5_RAW_Data_Rebased_MR'!AS70</f>
        <v>0</v>
      </c>
      <c r="AT70" s="100">
        <f>'1.5_RAW_Data_Rebased_MR'!AT70</f>
        <v>0</v>
      </c>
      <c r="AU70" s="94"/>
      <c r="AV70" s="101">
        <f>'1.5_RAW_Data_Rebased_MR'!AV70</f>
        <v>0</v>
      </c>
      <c r="AW70" s="101">
        <f>'1.5_RAW_Data_Rebased_MR'!AW70</f>
        <v>0</v>
      </c>
      <c r="AX70" s="101">
        <f>'1.5_RAW_Data_Rebased_MR'!AX70</f>
        <v>0</v>
      </c>
      <c r="AY70" s="101">
        <f>'1.5_RAW_Data_Rebased_MR'!AY70</f>
        <v>0</v>
      </c>
      <c r="AZ70" s="101">
        <f>'1.5_RAW_Data_Rebased_MR'!AZ70</f>
        <v>0</v>
      </c>
      <c r="BA70" s="100">
        <f>'1.5_RAW_Data_Rebased_MR'!BA70</f>
        <v>0</v>
      </c>
    </row>
    <row r="71" spans="1:53" x14ac:dyDescent="0.3">
      <c r="A71" s="342"/>
      <c r="B71" s="23"/>
      <c r="C71" s="133"/>
      <c r="D71" s="31"/>
      <c r="E71" s="99" t="str">
        <f t="shared" si="1"/>
        <v>Medium</v>
      </c>
      <c r="F71" s="121">
        <f>'1.5_RAW_Data_Rebased_MR'!F71</f>
        <v>7881872.7951174024</v>
      </c>
      <c r="G71" s="121">
        <f>'1.5_RAW_Data_Rebased_MR'!G71</f>
        <v>633018.48807590967</v>
      </c>
      <c r="H71" s="121">
        <f>'1.5_RAW_Data_Rebased_MR'!H71</f>
        <v>2521926.8170167515</v>
      </c>
      <c r="I71" s="121">
        <f>'1.5_RAW_Data_Rebased_MR'!I71</f>
        <v>387079.25203057262</v>
      </c>
      <c r="J71" s="121">
        <f>'1.5_RAW_Data_Rebased_MR'!J71</f>
        <v>1790678.1323235203</v>
      </c>
      <c r="K71" s="120">
        <f>'1.5_RAW_Data_Rebased_MR'!K71</f>
        <v>2549170.1056706491</v>
      </c>
      <c r="M71" s="121">
        <f>'1.5_RAW_Data_Rebased_MR'!M71</f>
        <v>9448652.82995544</v>
      </c>
      <c r="N71" s="121">
        <f>'1.5_RAW_Data_Rebased_MR'!N71</f>
        <v>1114900.6340201916</v>
      </c>
      <c r="O71" s="121">
        <f>'1.5_RAW_Data_Rebased_MR'!O71</f>
        <v>0</v>
      </c>
      <c r="P71" s="121">
        <f>'1.5_RAW_Data_Rebased_MR'!P71</f>
        <v>2207620.7958176476</v>
      </c>
      <c r="Q71" s="121">
        <f>'1.5_RAW_Data_Rebased_MR'!Q71</f>
        <v>2582813.4451877116</v>
      </c>
      <c r="R71" s="120">
        <f>'1.5_RAW_Data_Rebased_MR'!R71</f>
        <v>3543317.9549298901</v>
      </c>
      <c r="T71" s="121">
        <f>'1.5_RAW_Data_Rebased_MR'!T71</f>
        <v>14523431.51542791</v>
      </c>
      <c r="U71" s="121">
        <f>'1.5_RAW_Data_Rebased_MR'!U71</f>
        <v>549903.83550577576</v>
      </c>
      <c r="V71" s="121">
        <f>'1.5_RAW_Data_Rebased_MR'!V71</f>
        <v>0</v>
      </c>
      <c r="W71" s="121">
        <f>'1.5_RAW_Data_Rebased_MR'!W71</f>
        <v>2207620.7958176476</v>
      </c>
      <c r="X71" s="121">
        <f>'1.5_RAW_Data_Rebased_MR'!X71</f>
        <v>2582813.4451877116</v>
      </c>
      <c r="Y71" s="120">
        <f>'1.5_RAW_Data_Rebased_MR'!Y71</f>
        <v>9183093.4389167745</v>
      </c>
      <c r="AA71" s="98">
        <f>'1.5_RAW_Data_Rebased_MR'!AA71</f>
        <v>-5074778.6854724688</v>
      </c>
      <c r="AB71" s="98">
        <f>'1.5_RAW_Data_Rebased_MR'!AB71</f>
        <v>564996.79851441586</v>
      </c>
      <c r="AC71" s="98">
        <f>'1.5_RAW_Data_Rebased_MR'!AC71</f>
        <v>0</v>
      </c>
      <c r="AD71" s="98">
        <f>'1.5_RAW_Data_Rebased_MR'!AD71</f>
        <v>0</v>
      </c>
      <c r="AE71" s="98">
        <f>'1.5_RAW_Data_Rebased_MR'!AE71</f>
        <v>0</v>
      </c>
      <c r="AF71" s="97">
        <f>'1.5_RAW_Data_Rebased_MR'!AF71</f>
        <v>-5639775.4839868844</v>
      </c>
      <c r="AG71" s="94"/>
      <c r="AH71" s="98">
        <f>'1.5_RAW_Data_Rebased_MR'!AH71</f>
        <v>6204772.2825013008</v>
      </c>
      <c r="AI71" s="98">
        <f>'1.5_RAW_Data_Rebased_MR'!AI71</f>
        <v>564996.79851441586</v>
      </c>
      <c r="AJ71" s="98">
        <f>'1.5_RAW_Data_Rebased_MR'!AJ71</f>
        <v>0</v>
      </c>
      <c r="AK71" s="98">
        <f>'1.5_RAW_Data_Rebased_MR'!AK71</f>
        <v>0</v>
      </c>
      <c r="AL71" s="98">
        <f>'1.5_RAW_Data_Rebased_MR'!AL71</f>
        <v>0</v>
      </c>
      <c r="AM71" s="97">
        <f>'1.5_RAW_Data_Rebased_MR'!AM71</f>
        <v>-5639775.4839868853</v>
      </c>
      <c r="AN71" s="94"/>
      <c r="AO71" s="98">
        <f>'1.5_RAW_Data_Rebased_MR'!AO71</f>
        <v>0</v>
      </c>
      <c r="AP71" s="98">
        <f>'1.5_RAW_Data_Rebased_MR'!AP71</f>
        <v>0</v>
      </c>
      <c r="AQ71" s="98">
        <f>'1.5_RAW_Data_Rebased_MR'!AQ71</f>
        <v>0</v>
      </c>
      <c r="AR71" s="98">
        <f>'1.5_RAW_Data_Rebased_MR'!AR71</f>
        <v>0</v>
      </c>
      <c r="AS71" s="98">
        <f>'1.5_RAW_Data_Rebased_MR'!AS71</f>
        <v>0</v>
      </c>
      <c r="AT71" s="97">
        <f>'1.5_RAW_Data_Rebased_MR'!AT71</f>
        <v>0</v>
      </c>
      <c r="AU71" s="94"/>
      <c r="AV71" s="98">
        <f>'1.5_RAW_Data_Rebased_MR'!AV71</f>
        <v>0</v>
      </c>
      <c r="AW71" s="98">
        <f>'1.5_RAW_Data_Rebased_MR'!AW71</f>
        <v>0</v>
      </c>
      <c r="AX71" s="98">
        <f>'1.5_RAW_Data_Rebased_MR'!AX71</f>
        <v>0</v>
      </c>
      <c r="AY71" s="98">
        <f>'1.5_RAW_Data_Rebased_MR'!AY71</f>
        <v>0</v>
      </c>
      <c r="AZ71" s="98">
        <f>'1.5_RAW_Data_Rebased_MR'!AZ71</f>
        <v>0</v>
      </c>
      <c r="BA71" s="97">
        <f>'1.5_RAW_Data_Rebased_MR'!BA71</f>
        <v>0</v>
      </c>
    </row>
    <row r="72" spans="1:53" x14ac:dyDescent="0.3">
      <c r="A72" s="342"/>
      <c r="B72" s="23"/>
      <c r="C72" s="133"/>
      <c r="D72" s="31"/>
      <c r="E72" s="99" t="str">
        <f t="shared" si="1"/>
        <v>High</v>
      </c>
      <c r="F72" s="121">
        <f>'1.5_RAW_Data_Rebased_MR'!F72</f>
        <v>12098263.843977327</v>
      </c>
      <c r="G72" s="121">
        <f>'1.5_RAW_Data_Rebased_MR'!G72</f>
        <v>3173040.6780474535</v>
      </c>
      <c r="H72" s="121">
        <f>'1.5_RAW_Data_Rebased_MR'!H72</f>
        <v>5103394.3834418301</v>
      </c>
      <c r="I72" s="121">
        <f>'1.5_RAW_Data_Rebased_MR'!I72</f>
        <v>1105870.7644271797</v>
      </c>
      <c r="J72" s="121">
        <f>'1.5_RAW_Data_Rebased_MR'!J72</f>
        <v>2715958.018060863</v>
      </c>
      <c r="K72" s="120">
        <f>'1.5_RAW_Data_Rebased_MR'!K72</f>
        <v>0</v>
      </c>
      <c r="M72" s="121">
        <f>'1.5_RAW_Data_Rebased_MR'!M72</f>
        <v>19439527.845644467</v>
      </c>
      <c r="N72" s="121">
        <f>'1.5_RAW_Data_Rebased_MR'!N72</f>
        <v>2965580.2787286812</v>
      </c>
      <c r="O72" s="121">
        <f>'1.5_RAW_Data_Rebased_MR'!O72</f>
        <v>588364.28215140454</v>
      </c>
      <c r="P72" s="121">
        <f>'1.5_RAW_Data_Rebased_MR'!P72</f>
        <v>4804894.9086866509</v>
      </c>
      <c r="Q72" s="121">
        <f>'1.5_RAW_Data_Rebased_MR'!Q72</f>
        <v>5490042.4372178093</v>
      </c>
      <c r="R72" s="120">
        <f>'1.5_RAW_Data_Rebased_MR'!R72</f>
        <v>5590645.9388599191</v>
      </c>
      <c r="T72" s="121">
        <f>'1.5_RAW_Data_Rebased_MR'!T72</f>
        <v>21726726.088803399</v>
      </c>
      <c r="U72" s="121">
        <f>'1.5_RAW_Data_Rebased_MR'!U72</f>
        <v>2470899.4406341454</v>
      </c>
      <c r="V72" s="121">
        <f>'1.5_RAW_Data_Rebased_MR'!V72</f>
        <v>588364.28215140454</v>
      </c>
      <c r="W72" s="121">
        <f>'1.5_RAW_Data_Rebased_MR'!W72</f>
        <v>5211438.5229963744</v>
      </c>
      <c r="X72" s="121">
        <f>'1.5_RAW_Data_Rebased_MR'!X72</f>
        <v>5490042.4372178093</v>
      </c>
      <c r="Y72" s="120">
        <f>'1.5_RAW_Data_Rebased_MR'!Y72</f>
        <v>7965981.4058036655</v>
      </c>
      <c r="AA72" s="98">
        <f>'1.5_RAW_Data_Rebased_MR'!AA72</f>
        <v>-2287198.2431589342</v>
      </c>
      <c r="AB72" s="98">
        <f>'1.5_RAW_Data_Rebased_MR'!AB72</f>
        <v>494680.83809453575</v>
      </c>
      <c r="AC72" s="98">
        <f>'1.5_RAW_Data_Rebased_MR'!AC72</f>
        <v>0</v>
      </c>
      <c r="AD72" s="98">
        <f>'1.5_RAW_Data_Rebased_MR'!AD72</f>
        <v>-406543.61430972349</v>
      </c>
      <c r="AE72" s="98">
        <f>'1.5_RAW_Data_Rebased_MR'!AE72</f>
        <v>0</v>
      </c>
      <c r="AF72" s="97">
        <f>'1.5_RAW_Data_Rebased_MR'!AF72</f>
        <v>-2375335.4669437464</v>
      </c>
      <c r="AG72" s="94"/>
      <c r="AH72" s="98">
        <f>'1.5_RAW_Data_Rebased_MR'!AH72</f>
        <v>3276559.9193480061</v>
      </c>
      <c r="AI72" s="98">
        <f>'1.5_RAW_Data_Rebased_MR'!AI72</f>
        <v>494680.83809453587</v>
      </c>
      <c r="AJ72" s="98">
        <f>'1.5_RAW_Data_Rebased_MR'!AJ72</f>
        <v>0</v>
      </c>
      <c r="AK72" s="98">
        <f>'1.5_RAW_Data_Rebased_MR'!AK72</f>
        <v>-406543.61430972349</v>
      </c>
      <c r="AL72" s="98">
        <f>'1.5_RAW_Data_Rebased_MR'!AL72</f>
        <v>0</v>
      </c>
      <c r="AM72" s="97">
        <f>'1.5_RAW_Data_Rebased_MR'!AM72</f>
        <v>-2375335.4669437469</v>
      </c>
      <c r="AN72" s="94"/>
      <c r="AO72" s="98">
        <f>'1.5_RAW_Data_Rebased_MR'!AO72</f>
        <v>0</v>
      </c>
      <c r="AP72" s="98">
        <f>'1.5_RAW_Data_Rebased_MR'!AP72</f>
        <v>0</v>
      </c>
      <c r="AQ72" s="98">
        <f>'1.5_RAW_Data_Rebased_MR'!AQ72</f>
        <v>0</v>
      </c>
      <c r="AR72" s="98">
        <f>'1.5_RAW_Data_Rebased_MR'!AR72</f>
        <v>0</v>
      </c>
      <c r="AS72" s="98">
        <f>'1.5_RAW_Data_Rebased_MR'!AS72</f>
        <v>0</v>
      </c>
      <c r="AT72" s="97">
        <f>'1.5_RAW_Data_Rebased_MR'!AT72</f>
        <v>0</v>
      </c>
      <c r="AU72" s="94"/>
      <c r="AV72" s="98">
        <f>'1.5_RAW_Data_Rebased_MR'!AV72</f>
        <v>0</v>
      </c>
      <c r="AW72" s="98">
        <f>'1.5_RAW_Data_Rebased_MR'!AW72</f>
        <v>0</v>
      </c>
      <c r="AX72" s="98">
        <f>'1.5_RAW_Data_Rebased_MR'!AX72</f>
        <v>0</v>
      </c>
      <c r="AY72" s="98">
        <f>'1.5_RAW_Data_Rebased_MR'!AY72</f>
        <v>0</v>
      </c>
      <c r="AZ72" s="98">
        <f>'1.5_RAW_Data_Rebased_MR'!AZ72</f>
        <v>0</v>
      </c>
      <c r="BA72" s="97">
        <f>'1.5_RAW_Data_Rebased_MR'!BA72</f>
        <v>0</v>
      </c>
    </row>
    <row r="73" spans="1:53" ht="12.75" thickBot="1" x14ac:dyDescent="0.35">
      <c r="A73" s="342"/>
      <c r="B73" s="171"/>
      <c r="C73" s="170"/>
      <c r="D73" s="96"/>
      <c r="E73" s="95" t="str">
        <f t="shared" si="1"/>
        <v>Very high</v>
      </c>
      <c r="F73" s="119">
        <f>'1.5_RAW_Data_Rebased_MR'!F73</f>
        <v>0</v>
      </c>
      <c r="G73" s="119">
        <f>'1.5_RAW_Data_Rebased_MR'!G73</f>
        <v>0</v>
      </c>
      <c r="H73" s="119">
        <f>'1.5_RAW_Data_Rebased_MR'!H73</f>
        <v>0</v>
      </c>
      <c r="I73" s="119">
        <f>'1.5_RAW_Data_Rebased_MR'!I73</f>
        <v>0</v>
      </c>
      <c r="J73" s="119">
        <f>'1.5_RAW_Data_Rebased_MR'!J73</f>
        <v>0</v>
      </c>
      <c r="K73" s="118">
        <f>'1.5_RAW_Data_Rebased_MR'!K73</f>
        <v>0</v>
      </c>
      <c r="M73" s="119">
        <f>'1.5_RAW_Data_Rebased_MR'!M73</f>
        <v>0</v>
      </c>
      <c r="N73" s="119">
        <f>'1.5_RAW_Data_Rebased_MR'!N73</f>
        <v>0</v>
      </c>
      <c r="O73" s="119">
        <f>'1.5_RAW_Data_Rebased_MR'!O73</f>
        <v>0</v>
      </c>
      <c r="P73" s="119">
        <f>'1.5_RAW_Data_Rebased_MR'!P73</f>
        <v>0</v>
      </c>
      <c r="Q73" s="119">
        <f>'1.5_RAW_Data_Rebased_MR'!Q73</f>
        <v>0</v>
      </c>
      <c r="R73" s="118">
        <f>'1.5_RAW_Data_Rebased_MR'!R73</f>
        <v>0</v>
      </c>
      <c r="T73" s="119">
        <f>'1.5_RAW_Data_Rebased_MR'!T73</f>
        <v>0</v>
      </c>
      <c r="U73" s="119">
        <f>'1.5_RAW_Data_Rebased_MR'!U73</f>
        <v>0</v>
      </c>
      <c r="V73" s="119">
        <f>'1.5_RAW_Data_Rebased_MR'!V73</f>
        <v>0</v>
      </c>
      <c r="W73" s="119">
        <f>'1.5_RAW_Data_Rebased_MR'!W73</f>
        <v>0</v>
      </c>
      <c r="X73" s="119">
        <f>'1.5_RAW_Data_Rebased_MR'!X73</f>
        <v>0</v>
      </c>
      <c r="Y73" s="118">
        <f>'1.5_RAW_Data_Rebased_MR'!Y73</f>
        <v>0</v>
      </c>
      <c r="AA73" s="93">
        <f>'1.5_RAW_Data_Rebased_MR'!AA73</f>
        <v>0</v>
      </c>
      <c r="AB73" s="93">
        <f>'1.5_RAW_Data_Rebased_MR'!AB73</f>
        <v>0</v>
      </c>
      <c r="AC73" s="93">
        <f>'1.5_RAW_Data_Rebased_MR'!AC73</f>
        <v>0</v>
      </c>
      <c r="AD73" s="93">
        <f>'1.5_RAW_Data_Rebased_MR'!AD73</f>
        <v>0</v>
      </c>
      <c r="AE73" s="93">
        <f>'1.5_RAW_Data_Rebased_MR'!AE73</f>
        <v>0</v>
      </c>
      <c r="AF73" s="92">
        <f>'1.5_RAW_Data_Rebased_MR'!AF73</f>
        <v>0</v>
      </c>
      <c r="AG73" s="94"/>
      <c r="AH73" s="93">
        <f>'1.5_RAW_Data_Rebased_MR'!AH73</f>
        <v>0</v>
      </c>
      <c r="AI73" s="93">
        <f>'1.5_RAW_Data_Rebased_MR'!AI73</f>
        <v>0</v>
      </c>
      <c r="AJ73" s="93">
        <f>'1.5_RAW_Data_Rebased_MR'!AJ73</f>
        <v>0</v>
      </c>
      <c r="AK73" s="93">
        <f>'1.5_RAW_Data_Rebased_MR'!AK73</f>
        <v>0</v>
      </c>
      <c r="AL73" s="93">
        <f>'1.5_RAW_Data_Rebased_MR'!AL73</f>
        <v>0</v>
      </c>
      <c r="AM73" s="92">
        <f>'1.5_RAW_Data_Rebased_MR'!AM73</f>
        <v>0</v>
      </c>
      <c r="AN73" s="94"/>
      <c r="AO73" s="93">
        <f>'1.5_RAW_Data_Rebased_MR'!AO73</f>
        <v>0</v>
      </c>
      <c r="AP73" s="93">
        <f>'1.5_RAW_Data_Rebased_MR'!AP73</f>
        <v>0</v>
      </c>
      <c r="AQ73" s="93">
        <f>'1.5_RAW_Data_Rebased_MR'!AQ73</f>
        <v>0</v>
      </c>
      <c r="AR73" s="93">
        <f>'1.5_RAW_Data_Rebased_MR'!AR73</f>
        <v>0</v>
      </c>
      <c r="AS73" s="93">
        <f>'1.5_RAW_Data_Rebased_MR'!AS73</f>
        <v>0</v>
      </c>
      <c r="AT73" s="92">
        <f>'1.5_RAW_Data_Rebased_MR'!AT73</f>
        <v>0</v>
      </c>
      <c r="AU73" s="94"/>
      <c r="AV73" s="93">
        <f>'1.5_RAW_Data_Rebased_MR'!AV73</f>
        <v>0</v>
      </c>
      <c r="AW73" s="93">
        <f>'1.5_RAW_Data_Rebased_MR'!AW73</f>
        <v>0</v>
      </c>
      <c r="AX73" s="93">
        <f>'1.5_RAW_Data_Rebased_MR'!AX73</f>
        <v>0</v>
      </c>
      <c r="AY73" s="93">
        <f>'1.5_RAW_Data_Rebased_MR'!AY73</f>
        <v>0</v>
      </c>
      <c r="AZ73" s="93">
        <f>'1.5_RAW_Data_Rebased_MR'!AZ73</f>
        <v>0</v>
      </c>
      <c r="BA73" s="92">
        <f>'1.5_RAW_Data_Rebased_MR'!BA73</f>
        <v>0</v>
      </c>
    </row>
    <row r="74" spans="1:53" x14ac:dyDescent="0.3">
      <c r="A74" s="341" t="str">
        <f>A70</f>
        <v>132KV Network</v>
      </c>
      <c r="B74" s="169">
        <v>3</v>
      </c>
      <c r="C74" s="168" t="s">
        <v>44</v>
      </c>
      <c r="D74" s="103" t="s">
        <v>58</v>
      </c>
      <c r="E74" s="102" t="str">
        <f t="shared" si="1"/>
        <v>Low</v>
      </c>
      <c r="F74" s="123">
        <f>'1.5_RAW_Data_Rebased_MR'!F74</f>
        <v>0</v>
      </c>
      <c r="G74" s="123">
        <f>'1.5_RAW_Data_Rebased_MR'!G74</f>
        <v>0</v>
      </c>
      <c r="H74" s="123">
        <f>'1.5_RAW_Data_Rebased_MR'!H74</f>
        <v>0</v>
      </c>
      <c r="I74" s="123">
        <f>'1.5_RAW_Data_Rebased_MR'!I74</f>
        <v>0</v>
      </c>
      <c r="J74" s="123">
        <f>'1.5_RAW_Data_Rebased_MR'!J74</f>
        <v>0</v>
      </c>
      <c r="K74" s="122">
        <f>'1.5_RAW_Data_Rebased_MR'!K74</f>
        <v>0</v>
      </c>
      <c r="M74" s="123">
        <f>'1.5_RAW_Data_Rebased_MR'!M74</f>
        <v>0</v>
      </c>
      <c r="N74" s="123">
        <f>'1.5_RAW_Data_Rebased_MR'!N74</f>
        <v>0</v>
      </c>
      <c r="O74" s="123">
        <f>'1.5_RAW_Data_Rebased_MR'!O74</f>
        <v>0</v>
      </c>
      <c r="P74" s="123">
        <f>'1.5_RAW_Data_Rebased_MR'!P74</f>
        <v>0</v>
      </c>
      <c r="Q74" s="123">
        <f>'1.5_RAW_Data_Rebased_MR'!Q74</f>
        <v>0</v>
      </c>
      <c r="R74" s="122">
        <f>'1.5_RAW_Data_Rebased_MR'!R74</f>
        <v>0</v>
      </c>
      <c r="T74" s="123">
        <f>'1.5_RAW_Data_Rebased_MR'!T74</f>
        <v>0</v>
      </c>
      <c r="U74" s="123">
        <f>'1.5_RAW_Data_Rebased_MR'!U74</f>
        <v>0</v>
      </c>
      <c r="V74" s="123">
        <f>'1.5_RAW_Data_Rebased_MR'!V74</f>
        <v>0</v>
      </c>
      <c r="W74" s="123">
        <f>'1.5_RAW_Data_Rebased_MR'!W74</f>
        <v>0</v>
      </c>
      <c r="X74" s="123">
        <f>'1.5_RAW_Data_Rebased_MR'!X74</f>
        <v>0</v>
      </c>
      <c r="Y74" s="122">
        <f>'1.5_RAW_Data_Rebased_MR'!Y74</f>
        <v>0</v>
      </c>
      <c r="AA74" s="101">
        <f>'1.5_RAW_Data_Rebased_MR'!AA74</f>
        <v>0</v>
      </c>
      <c r="AB74" s="101">
        <f>'1.5_RAW_Data_Rebased_MR'!AB74</f>
        <v>0</v>
      </c>
      <c r="AC74" s="101">
        <f>'1.5_RAW_Data_Rebased_MR'!AC74</f>
        <v>0</v>
      </c>
      <c r="AD74" s="101">
        <f>'1.5_RAW_Data_Rebased_MR'!AD74</f>
        <v>0</v>
      </c>
      <c r="AE74" s="101">
        <f>'1.5_RAW_Data_Rebased_MR'!AE74</f>
        <v>0</v>
      </c>
      <c r="AF74" s="100">
        <f>'1.5_RAW_Data_Rebased_MR'!AF74</f>
        <v>0</v>
      </c>
      <c r="AG74" s="94"/>
      <c r="AH74" s="101">
        <f>'1.5_RAW_Data_Rebased_MR'!AH74</f>
        <v>0</v>
      </c>
      <c r="AI74" s="101">
        <f>'1.5_RAW_Data_Rebased_MR'!AI74</f>
        <v>0</v>
      </c>
      <c r="AJ74" s="101">
        <f>'1.5_RAW_Data_Rebased_MR'!AJ74</f>
        <v>0</v>
      </c>
      <c r="AK74" s="101">
        <f>'1.5_RAW_Data_Rebased_MR'!AK74</f>
        <v>0</v>
      </c>
      <c r="AL74" s="101">
        <f>'1.5_RAW_Data_Rebased_MR'!AL74</f>
        <v>0</v>
      </c>
      <c r="AM74" s="100">
        <f>'1.5_RAW_Data_Rebased_MR'!AM74</f>
        <v>0</v>
      </c>
      <c r="AN74" s="94"/>
      <c r="AO74" s="101">
        <f>'1.5_RAW_Data_Rebased_MR'!AO74</f>
        <v>0</v>
      </c>
      <c r="AP74" s="101">
        <f>'1.5_RAW_Data_Rebased_MR'!AP74</f>
        <v>0</v>
      </c>
      <c r="AQ74" s="101">
        <f>'1.5_RAW_Data_Rebased_MR'!AQ74</f>
        <v>0</v>
      </c>
      <c r="AR74" s="101">
        <f>'1.5_RAW_Data_Rebased_MR'!AR74</f>
        <v>0</v>
      </c>
      <c r="AS74" s="101">
        <f>'1.5_RAW_Data_Rebased_MR'!AS74</f>
        <v>0</v>
      </c>
      <c r="AT74" s="100">
        <f>'1.5_RAW_Data_Rebased_MR'!AT74</f>
        <v>0</v>
      </c>
      <c r="AU74" s="94"/>
      <c r="AV74" s="101">
        <f>'1.5_RAW_Data_Rebased_MR'!AV74</f>
        <v>0</v>
      </c>
      <c r="AW74" s="101">
        <f>'1.5_RAW_Data_Rebased_MR'!AW74</f>
        <v>0</v>
      </c>
      <c r="AX74" s="101">
        <f>'1.5_RAW_Data_Rebased_MR'!AX74</f>
        <v>0</v>
      </c>
      <c r="AY74" s="101">
        <f>'1.5_RAW_Data_Rebased_MR'!AY74</f>
        <v>0</v>
      </c>
      <c r="AZ74" s="101">
        <f>'1.5_RAW_Data_Rebased_MR'!AZ74</f>
        <v>0</v>
      </c>
      <c r="BA74" s="100">
        <f>'1.5_RAW_Data_Rebased_MR'!BA74</f>
        <v>0</v>
      </c>
    </row>
    <row r="75" spans="1:53" x14ac:dyDescent="0.3">
      <c r="A75" s="342"/>
      <c r="B75" s="23"/>
      <c r="C75" s="133"/>
      <c r="D75" s="31"/>
      <c r="E75" s="99" t="str">
        <f t="shared" si="1"/>
        <v>Medium</v>
      </c>
      <c r="F75" s="121">
        <f>'1.5_RAW_Data_Rebased_MR'!F75</f>
        <v>316847.51209870167</v>
      </c>
      <c r="G75" s="121">
        <f>'1.5_RAW_Data_Rebased_MR'!G75</f>
        <v>0</v>
      </c>
      <c r="H75" s="121">
        <f>'1.5_RAW_Data_Rebased_MR'!H75</f>
        <v>128762.10988030987</v>
      </c>
      <c r="I75" s="121">
        <f>'1.5_RAW_Data_Rebased_MR'!I75</f>
        <v>188085.40221839177</v>
      </c>
      <c r="J75" s="121">
        <f>'1.5_RAW_Data_Rebased_MR'!J75</f>
        <v>0</v>
      </c>
      <c r="K75" s="120">
        <f>'1.5_RAW_Data_Rebased_MR'!K75</f>
        <v>0</v>
      </c>
      <c r="M75" s="121">
        <f>'1.5_RAW_Data_Rebased_MR'!M75</f>
        <v>501571.44288836722</v>
      </c>
      <c r="N75" s="121">
        <f>'1.5_RAW_Data_Rebased_MR'!N75</f>
        <v>0</v>
      </c>
      <c r="O75" s="121">
        <f>'1.5_RAW_Data_Rebased_MR'!O75</f>
        <v>0</v>
      </c>
      <c r="P75" s="121">
        <f>'1.5_RAW_Data_Rebased_MR'!P75</f>
        <v>197705.62766720721</v>
      </c>
      <c r="Q75" s="121">
        <f>'1.5_RAW_Data_Rebased_MR'!Q75</f>
        <v>303865.81522116001</v>
      </c>
      <c r="R75" s="120">
        <f>'1.5_RAW_Data_Rebased_MR'!R75</f>
        <v>0</v>
      </c>
      <c r="T75" s="121">
        <f>'1.5_RAW_Data_Rebased_MR'!T75</f>
        <v>501571.44288836722</v>
      </c>
      <c r="U75" s="121">
        <f>'1.5_RAW_Data_Rebased_MR'!U75</f>
        <v>0</v>
      </c>
      <c r="V75" s="121">
        <f>'1.5_RAW_Data_Rebased_MR'!V75</f>
        <v>0</v>
      </c>
      <c r="W75" s="121">
        <f>'1.5_RAW_Data_Rebased_MR'!W75</f>
        <v>197705.62766720721</v>
      </c>
      <c r="X75" s="121">
        <f>'1.5_RAW_Data_Rebased_MR'!X75</f>
        <v>303865.81522116001</v>
      </c>
      <c r="Y75" s="120">
        <f>'1.5_RAW_Data_Rebased_MR'!Y75</f>
        <v>0</v>
      </c>
      <c r="AA75" s="98">
        <f>'1.5_RAW_Data_Rebased_MR'!AA75</f>
        <v>0</v>
      </c>
      <c r="AB75" s="98">
        <f>'1.5_RAW_Data_Rebased_MR'!AB75</f>
        <v>0</v>
      </c>
      <c r="AC75" s="98">
        <f>'1.5_RAW_Data_Rebased_MR'!AC75</f>
        <v>0</v>
      </c>
      <c r="AD75" s="98">
        <f>'1.5_RAW_Data_Rebased_MR'!AD75</f>
        <v>0</v>
      </c>
      <c r="AE75" s="98">
        <f>'1.5_RAW_Data_Rebased_MR'!AE75</f>
        <v>0</v>
      </c>
      <c r="AF75" s="97">
        <f>'1.5_RAW_Data_Rebased_MR'!AF75</f>
        <v>0</v>
      </c>
      <c r="AG75" s="94"/>
      <c r="AH75" s="98">
        <f>'1.5_RAW_Data_Rebased_MR'!AH75</f>
        <v>0</v>
      </c>
      <c r="AI75" s="98">
        <f>'1.5_RAW_Data_Rebased_MR'!AI75</f>
        <v>0</v>
      </c>
      <c r="AJ75" s="98">
        <f>'1.5_RAW_Data_Rebased_MR'!AJ75</f>
        <v>0</v>
      </c>
      <c r="AK75" s="98">
        <f>'1.5_RAW_Data_Rebased_MR'!AK75</f>
        <v>0</v>
      </c>
      <c r="AL75" s="98">
        <f>'1.5_RAW_Data_Rebased_MR'!AL75</f>
        <v>0</v>
      </c>
      <c r="AM75" s="97">
        <f>'1.5_RAW_Data_Rebased_MR'!AM75</f>
        <v>0</v>
      </c>
      <c r="AN75" s="94"/>
      <c r="AO75" s="98">
        <f>'1.5_RAW_Data_Rebased_MR'!AO75</f>
        <v>0</v>
      </c>
      <c r="AP75" s="98">
        <f>'1.5_RAW_Data_Rebased_MR'!AP75</f>
        <v>0</v>
      </c>
      <c r="AQ75" s="98">
        <f>'1.5_RAW_Data_Rebased_MR'!AQ75</f>
        <v>0</v>
      </c>
      <c r="AR75" s="98">
        <f>'1.5_RAW_Data_Rebased_MR'!AR75</f>
        <v>0</v>
      </c>
      <c r="AS75" s="98">
        <f>'1.5_RAW_Data_Rebased_MR'!AS75</f>
        <v>0</v>
      </c>
      <c r="AT75" s="97">
        <f>'1.5_RAW_Data_Rebased_MR'!AT75</f>
        <v>0</v>
      </c>
      <c r="AU75" s="94"/>
      <c r="AV75" s="98">
        <f>'1.5_RAW_Data_Rebased_MR'!AV75</f>
        <v>0</v>
      </c>
      <c r="AW75" s="98">
        <f>'1.5_RAW_Data_Rebased_MR'!AW75</f>
        <v>0</v>
      </c>
      <c r="AX75" s="98">
        <f>'1.5_RAW_Data_Rebased_MR'!AX75</f>
        <v>0</v>
      </c>
      <c r="AY75" s="98">
        <f>'1.5_RAW_Data_Rebased_MR'!AY75</f>
        <v>0</v>
      </c>
      <c r="AZ75" s="98">
        <f>'1.5_RAW_Data_Rebased_MR'!AZ75</f>
        <v>0</v>
      </c>
      <c r="BA75" s="97">
        <f>'1.5_RAW_Data_Rebased_MR'!BA75</f>
        <v>0</v>
      </c>
    </row>
    <row r="76" spans="1:53" x14ac:dyDescent="0.3">
      <c r="A76" s="342"/>
      <c r="B76" s="23"/>
      <c r="C76" s="133"/>
      <c r="D76" s="31"/>
      <c r="E76" s="99" t="str">
        <f t="shared" si="1"/>
        <v>High</v>
      </c>
      <c r="F76" s="121">
        <f>'1.5_RAW_Data_Rebased_MR'!F76</f>
        <v>0</v>
      </c>
      <c r="G76" s="121">
        <f>'1.5_RAW_Data_Rebased_MR'!G76</f>
        <v>0</v>
      </c>
      <c r="H76" s="121">
        <f>'1.5_RAW_Data_Rebased_MR'!H76</f>
        <v>0</v>
      </c>
      <c r="I76" s="121">
        <f>'1.5_RAW_Data_Rebased_MR'!I76</f>
        <v>0</v>
      </c>
      <c r="J76" s="121">
        <f>'1.5_RAW_Data_Rebased_MR'!J76</f>
        <v>0</v>
      </c>
      <c r="K76" s="120">
        <f>'1.5_RAW_Data_Rebased_MR'!K76</f>
        <v>0</v>
      </c>
      <c r="M76" s="121">
        <f>'1.5_RAW_Data_Rebased_MR'!M76</f>
        <v>0</v>
      </c>
      <c r="N76" s="121">
        <f>'1.5_RAW_Data_Rebased_MR'!N76</f>
        <v>0</v>
      </c>
      <c r="O76" s="121">
        <f>'1.5_RAW_Data_Rebased_MR'!O76</f>
        <v>0</v>
      </c>
      <c r="P76" s="121">
        <f>'1.5_RAW_Data_Rebased_MR'!P76</f>
        <v>0</v>
      </c>
      <c r="Q76" s="121">
        <f>'1.5_RAW_Data_Rebased_MR'!Q76</f>
        <v>0</v>
      </c>
      <c r="R76" s="120">
        <f>'1.5_RAW_Data_Rebased_MR'!R76</f>
        <v>0</v>
      </c>
      <c r="T76" s="121">
        <f>'1.5_RAW_Data_Rebased_MR'!T76</f>
        <v>0</v>
      </c>
      <c r="U76" s="121">
        <f>'1.5_RAW_Data_Rebased_MR'!U76</f>
        <v>0</v>
      </c>
      <c r="V76" s="121">
        <f>'1.5_RAW_Data_Rebased_MR'!V76</f>
        <v>0</v>
      </c>
      <c r="W76" s="121">
        <f>'1.5_RAW_Data_Rebased_MR'!W76</f>
        <v>0</v>
      </c>
      <c r="X76" s="121">
        <f>'1.5_RAW_Data_Rebased_MR'!X76</f>
        <v>0</v>
      </c>
      <c r="Y76" s="120">
        <f>'1.5_RAW_Data_Rebased_MR'!Y76</f>
        <v>0</v>
      </c>
      <c r="AA76" s="98">
        <f>'1.5_RAW_Data_Rebased_MR'!AA76</f>
        <v>0</v>
      </c>
      <c r="AB76" s="98">
        <f>'1.5_RAW_Data_Rebased_MR'!AB76</f>
        <v>0</v>
      </c>
      <c r="AC76" s="98">
        <f>'1.5_RAW_Data_Rebased_MR'!AC76</f>
        <v>0</v>
      </c>
      <c r="AD76" s="98">
        <f>'1.5_RAW_Data_Rebased_MR'!AD76</f>
        <v>0</v>
      </c>
      <c r="AE76" s="98">
        <f>'1.5_RAW_Data_Rebased_MR'!AE76</f>
        <v>0</v>
      </c>
      <c r="AF76" s="97">
        <f>'1.5_RAW_Data_Rebased_MR'!AF76</f>
        <v>0</v>
      </c>
      <c r="AG76" s="94"/>
      <c r="AH76" s="98">
        <f>'1.5_RAW_Data_Rebased_MR'!AH76</f>
        <v>0</v>
      </c>
      <c r="AI76" s="98">
        <f>'1.5_RAW_Data_Rebased_MR'!AI76</f>
        <v>0</v>
      </c>
      <c r="AJ76" s="98">
        <f>'1.5_RAW_Data_Rebased_MR'!AJ76</f>
        <v>0</v>
      </c>
      <c r="AK76" s="98">
        <f>'1.5_RAW_Data_Rebased_MR'!AK76</f>
        <v>0</v>
      </c>
      <c r="AL76" s="98">
        <f>'1.5_RAW_Data_Rebased_MR'!AL76</f>
        <v>0</v>
      </c>
      <c r="AM76" s="97">
        <f>'1.5_RAW_Data_Rebased_MR'!AM76</f>
        <v>0</v>
      </c>
      <c r="AN76" s="94"/>
      <c r="AO76" s="98">
        <f>'1.5_RAW_Data_Rebased_MR'!AO76</f>
        <v>0</v>
      </c>
      <c r="AP76" s="98">
        <f>'1.5_RAW_Data_Rebased_MR'!AP76</f>
        <v>0</v>
      </c>
      <c r="AQ76" s="98">
        <f>'1.5_RAW_Data_Rebased_MR'!AQ76</f>
        <v>0</v>
      </c>
      <c r="AR76" s="98">
        <f>'1.5_RAW_Data_Rebased_MR'!AR76</f>
        <v>0</v>
      </c>
      <c r="AS76" s="98">
        <f>'1.5_RAW_Data_Rebased_MR'!AS76</f>
        <v>0</v>
      </c>
      <c r="AT76" s="97">
        <f>'1.5_RAW_Data_Rebased_MR'!AT76</f>
        <v>0</v>
      </c>
      <c r="AU76" s="94"/>
      <c r="AV76" s="98">
        <f>'1.5_RAW_Data_Rebased_MR'!AV76</f>
        <v>0</v>
      </c>
      <c r="AW76" s="98">
        <f>'1.5_RAW_Data_Rebased_MR'!AW76</f>
        <v>0</v>
      </c>
      <c r="AX76" s="98">
        <f>'1.5_RAW_Data_Rebased_MR'!AX76</f>
        <v>0</v>
      </c>
      <c r="AY76" s="98">
        <f>'1.5_RAW_Data_Rebased_MR'!AY76</f>
        <v>0</v>
      </c>
      <c r="AZ76" s="98">
        <f>'1.5_RAW_Data_Rebased_MR'!AZ76</f>
        <v>0</v>
      </c>
      <c r="BA76" s="97">
        <f>'1.5_RAW_Data_Rebased_MR'!BA76</f>
        <v>0</v>
      </c>
    </row>
    <row r="77" spans="1:53" ht="12.75" thickBot="1" x14ac:dyDescent="0.35">
      <c r="A77" s="342"/>
      <c r="B77" s="171"/>
      <c r="C77" s="170"/>
      <c r="D77" s="96"/>
      <c r="E77" s="95" t="str">
        <f t="shared" si="1"/>
        <v>Very high</v>
      </c>
      <c r="F77" s="119">
        <f>'1.5_RAW_Data_Rebased_MR'!F77</f>
        <v>0</v>
      </c>
      <c r="G77" s="119">
        <f>'1.5_RAW_Data_Rebased_MR'!G77</f>
        <v>0</v>
      </c>
      <c r="H77" s="119">
        <f>'1.5_RAW_Data_Rebased_MR'!H77</f>
        <v>0</v>
      </c>
      <c r="I77" s="119">
        <f>'1.5_RAW_Data_Rebased_MR'!I77</f>
        <v>0</v>
      </c>
      <c r="J77" s="119">
        <f>'1.5_RAW_Data_Rebased_MR'!J77</f>
        <v>0</v>
      </c>
      <c r="K77" s="118">
        <f>'1.5_RAW_Data_Rebased_MR'!K77</f>
        <v>0</v>
      </c>
      <c r="M77" s="119">
        <f>'1.5_RAW_Data_Rebased_MR'!M77</f>
        <v>0</v>
      </c>
      <c r="N77" s="119">
        <f>'1.5_RAW_Data_Rebased_MR'!N77</f>
        <v>0</v>
      </c>
      <c r="O77" s="119">
        <f>'1.5_RAW_Data_Rebased_MR'!O77</f>
        <v>0</v>
      </c>
      <c r="P77" s="119">
        <f>'1.5_RAW_Data_Rebased_MR'!P77</f>
        <v>0</v>
      </c>
      <c r="Q77" s="119">
        <f>'1.5_RAW_Data_Rebased_MR'!Q77</f>
        <v>0</v>
      </c>
      <c r="R77" s="118">
        <f>'1.5_RAW_Data_Rebased_MR'!R77</f>
        <v>0</v>
      </c>
      <c r="T77" s="119">
        <f>'1.5_RAW_Data_Rebased_MR'!T77</f>
        <v>0</v>
      </c>
      <c r="U77" s="119">
        <f>'1.5_RAW_Data_Rebased_MR'!U77</f>
        <v>0</v>
      </c>
      <c r="V77" s="119">
        <f>'1.5_RAW_Data_Rebased_MR'!V77</f>
        <v>0</v>
      </c>
      <c r="W77" s="119">
        <f>'1.5_RAW_Data_Rebased_MR'!W77</f>
        <v>0</v>
      </c>
      <c r="X77" s="119">
        <f>'1.5_RAW_Data_Rebased_MR'!X77</f>
        <v>0</v>
      </c>
      <c r="Y77" s="118">
        <f>'1.5_RAW_Data_Rebased_MR'!Y77</f>
        <v>0</v>
      </c>
      <c r="AA77" s="93">
        <f>'1.5_RAW_Data_Rebased_MR'!AA77</f>
        <v>0</v>
      </c>
      <c r="AB77" s="93">
        <f>'1.5_RAW_Data_Rebased_MR'!AB77</f>
        <v>0</v>
      </c>
      <c r="AC77" s="93">
        <f>'1.5_RAW_Data_Rebased_MR'!AC77</f>
        <v>0</v>
      </c>
      <c r="AD77" s="93">
        <f>'1.5_RAW_Data_Rebased_MR'!AD77</f>
        <v>0</v>
      </c>
      <c r="AE77" s="93">
        <f>'1.5_RAW_Data_Rebased_MR'!AE77</f>
        <v>0</v>
      </c>
      <c r="AF77" s="92">
        <f>'1.5_RAW_Data_Rebased_MR'!AF77</f>
        <v>0</v>
      </c>
      <c r="AG77" s="94"/>
      <c r="AH77" s="93">
        <f>'1.5_RAW_Data_Rebased_MR'!AH77</f>
        <v>0</v>
      </c>
      <c r="AI77" s="93">
        <f>'1.5_RAW_Data_Rebased_MR'!AI77</f>
        <v>0</v>
      </c>
      <c r="AJ77" s="93">
        <f>'1.5_RAW_Data_Rebased_MR'!AJ77</f>
        <v>0</v>
      </c>
      <c r="AK77" s="93">
        <f>'1.5_RAW_Data_Rebased_MR'!AK77</f>
        <v>0</v>
      </c>
      <c r="AL77" s="93">
        <f>'1.5_RAW_Data_Rebased_MR'!AL77</f>
        <v>0</v>
      </c>
      <c r="AM77" s="92">
        <f>'1.5_RAW_Data_Rebased_MR'!AM77</f>
        <v>0</v>
      </c>
      <c r="AN77" s="94"/>
      <c r="AO77" s="93">
        <f>'1.5_RAW_Data_Rebased_MR'!AO77</f>
        <v>0</v>
      </c>
      <c r="AP77" s="93">
        <f>'1.5_RAW_Data_Rebased_MR'!AP77</f>
        <v>0</v>
      </c>
      <c r="AQ77" s="93">
        <f>'1.5_RAW_Data_Rebased_MR'!AQ77</f>
        <v>0</v>
      </c>
      <c r="AR77" s="93">
        <f>'1.5_RAW_Data_Rebased_MR'!AR77</f>
        <v>0</v>
      </c>
      <c r="AS77" s="93">
        <f>'1.5_RAW_Data_Rebased_MR'!AS77</f>
        <v>0</v>
      </c>
      <c r="AT77" s="92">
        <f>'1.5_RAW_Data_Rebased_MR'!AT77</f>
        <v>0</v>
      </c>
      <c r="AU77" s="94"/>
      <c r="AV77" s="93">
        <f>'1.5_RAW_Data_Rebased_MR'!AV77</f>
        <v>0</v>
      </c>
      <c r="AW77" s="93">
        <f>'1.5_RAW_Data_Rebased_MR'!AW77</f>
        <v>0</v>
      </c>
      <c r="AX77" s="93">
        <f>'1.5_RAW_Data_Rebased_MR'!AX77</f>
        <v>0</v>
      </c>
      <c r="AY77" s="93">
        <f>'1.5_RAW_Data_Rebased_MR'!AY77</f>
        <v>0</v>
      </c>
      <c r="AZ77" s="93">
        <f>'1.5_RAW_Data_Rebased_MR'!AZ77</f>
        <v>0</v>
      </c>
      <c r="BA77" s="92">
        <f>'1.5_RAW_Data_Rebased_MR'!BA77</f>
        <v>0</v>
      </c>
    </row>
    <row r="78" spans="1:53" x14ac:dyDescent="0.3">
      <c r="A78" s="341" t="str">
        <f>A74</f>
        <v>132KV Network</v>
      </c>
      <c r="B78" s="169">
        <v>4</v>
      </c>
      <c r="C78" s="168" t="s">
        <v>45</v>
      </c>
      <c r="D78" s="103" t="s">
        <v>56</v>
      </c>
      <c r="E78" s="102" t="str">
        <f t="shared" ref="E78:E93" si="2">E74</f>
        <v>Low</v>
      </c>
      <c r="F78" s="123">
        <f>'1.5_RAW_Data_Rebased_MR'!F78</f>
        <v>12038931.744234379</v>
      </c>
      <c r="G78" s="123">
        <f>'1.5_RAW_Data_Rebased_MR'!G78</f>
        <v>1673902.714678027</v>
      </c>
      <c r="H78" s="123">
        <f>'1.5_RAW_Data_Rebased_MR'!H78</f>
        <v>780287.560483546</v>
      </c>
      <c r="I78" s="123">
        <f>'1.5_RAW_Data_Rebased_MR'!I78</f>
        <v>2681362.0077473442</v>
      </c>
      <c r="J78" s="123">
        <f>'1.5_RAW_Data_Rebased_MR'!J78</f>
        <v>6903379.461325462</v>
      </c>
      <c r="K78" s="122">
        <f>'1.5_RAW_Data_Rebased_MR'!K78</f>
        <v>0</v>
      </c>
      <c r="M78" s="123">
        <f>'1.5_RAW_Data_Rebased_MR'!M78</f>
        <v>17251398.533443555</v>
      </c>
      <c r="N78" s="123">
        <f>'1.5_RAW_Data_Rebased_MR'!N78</f>
        <v>1876380.0183338572</v>
      </c>
      <c r="O78" s="123">
        <f>'1.5_RAW_Data_Rebased_MR'!O78</f>
        <v>0</v>
      </c>
      <c r="P78" s="123">
        <f>'1.5_RAW_Data_Rebased_MR'!P78</f>
        <v>138239.68479027506</v>
      </c>
      <c r="Q78" s="123">
        <f>'1.5_RAW_Data_Rebased_MR'!Q78</f>
        <v>3444821.8588291132</v>
      </c>
      <c r="R78" s="122">
        <f>'1.5_RAW_Data_Rebased_MR'!R78</f>
        <v>11791956.971490309</v>
      </c>
      <c r="T78" s="123">
        <f>'1.5_RAW_Data_Rebased_MR'!T78</f>
        <v>17788042.12239778</v>
      </c>
      <c r="U78" s="123">
        <f>'1.5_RAW_Data_Rebased_MR'!U78</f>
        <v>1873983.749087197</v>
      </c>
      <c r="V78" s="123">
        <f>'1.5_RAW_Data_Rebased_MR'!V78</f>
        <v>0</v>
      </c>
      <c r="W78" s="123">
        <f>'1.5_RAW_Data_Rebased_MR'!W78</f>
        <v>138239.68479027506</v>
      </c>
      <c r="X78" s="123">
        <f>'1.5_RAW_Data_Rebased_MR'!X78</f>
        <v>3443076.317287269</v>
      </c>
      <c r="Y78" s="122">
        <f>'1.5_RAW_Data_Rebased_MR'!Y78</f>
        <v>12332742.37123304</v>
      </c>
      <c r="AA78" s="101">
        <f>'1.5_RAW_Data_Rebased_MR'!AA78</f>
        <v>-536643.58895422751</v>
      </c>
      <c r="AB78" s="101">
        <f>'1.5_RAW_Data_Rebased_MR'!AB78</f>
        <v>2396.2692466601729</v>
      </c>
      <c r="AC78" s="101">
        <f>'1.5_RAW_Data_Rebased_MR'!AC78</f>
        <v>0</v>
      </c>
      <c r="AD78" s="101">
        <f>'1.5_RAW_Data_Rebased_MR'!AD78</f>
        <v>0</v>
      </c>
      <c r="AE78" s="101">
        <f>'1.5_RAW_Data_Rebased_MR'!AE78</f>
        <v>1745.5415418441407</v>
      </c>
      <c r="AF78" s="100">
        <f>'1.5_RAW_Data_Rebased_MR'!AF78</f>
        <v>-540785.39974273182</v>
      </c>
      <c r="AG78" s="94"/>
      <c r="AH78" s="101">
        <f>'1.5_RAW_Data_Rebased_MR'!AH78</f>
        <v>544927.21053123497</v>
      </c>
      <c r="AI78" s="101">
        <f>'1.5_RAW_Data_Rebased_MR'!AI78</f>
        <v>2396.2692466599347</v>
      </c>
      <c r="AJ78" s="101">
        <f>'1.5_RAW_Data_Rebased_MR'!AJ78</f>
        <v>0</v>
      </c>
      <c r="AK78" s="101">
        <f>'1.5_RAW_Data_Rebased_MR'!AK78</f>
        <v>0</v>
      </c>
      <c r="AL78" s="101">
        <f>'1.5_RAW_Data_Rebased_MR'!AL78</f>
        <v>1745.5415418438633</v>
      </c>
      <c r="AM78" s="100">
        <f>'1.5_RAW_Data_Rebased_MR'!AM78</f>
        <v>-540785.39974273113</v>
      </c>
      <c r="AN78" s="94"/>
      <c r="AO78" s="101">
        <f>'1.5_RAW_Data_Rebased_MR'!AO78</f>
        <v>0</v>
      </c>
      <c r="AP78" s="101">
        <f>'1.5_RAW_Data_Rebased_MR'!AP78</f>
        <v>0</v>
      </c>
      <c r="AQ78" s="101">
        <f>'1.5_RAW_Data_Rebased_MR'!AQ78</f>
        <v>0</v>
      </c>
      <c r="AR78" s="101">
        <f>'1.5_RAW_Data_Rebased_MR'!AR78</f>
        <v>0</v>
      </c>
      <c r="AS78" s="101">
        <f>'1.5_RAW_Data_Rebased_MR'!AS78</f>
        <v>0</v>
      </c>
      <c r="AT78" s="100">
        <f>'1.5_RAW_Data_Rebased_MR'!AT78</f>
        <v>0</v>
      </c>
      <c r="AU78" s="94"/>
      <c r="AV78" s="101">
        <f>'1.5_RAW_Data_Rebased_MR'!AV78</f>
        <v>0</v>
      </c>
      <c r="AW78" s="101">
        <f>'1.5_RAW_Data_Rebased_MR'!AW78</f>
        <v>0</v>
      </c>
      <c r="AX78" s="101">
        <f>'1.5_RAW_Data_Rebased_MR'!AX78</f>
        <v>0</v>
      </c>
      <c r="AY78" s="101">
        <f>'1.5_RAW_Data_Rebased_MR'!AY78</f>
        <v>0</v>
      </c>
      <c r="AZ78" s="101">
        <f>'1.5_RAW_Data_Rebased_MR'!AZ78</f>
        <v>0</v>
      </c>
      <c r="BA78" s="100">
        <f>'1.5_RAW_Data_Rebased_MR'!BA78</f>
        <v>0</v>
      </c>
    </row>
    <row r="79" spans="1:53" x14ac:dyDescent="0.3">
      <c r="A79" s="342"/>
      <c r="B79" s="23"/>
      <c r="C79" s="133"/>
      <c r="D79" s="31"/>
      <c r="E79" s="99" t="str">
        <f t="shared" si="2"/>
        <v>Medium</v>
      </c>
      <c r="F79" s="121">
        <f>'1.5_RAW_Data_Rebased_MR'!F79</f>
        <v>1781447.6147307002</v>
      </c>
      <c r="G79" s="121">
        <f>'1.5_RAW_Data_Rebased_MR'!G79</f>
        <v>1331127.9067784809</v>
      </c>
      <c r="H79" s="121">
        <f>'1.5_RAW_Data_Rebased_MR'!H79</f>
        <v>250663.13815702987</v>
      </c>
      <c r="I79" s="121">
        <f>'1.5_RAW_Data_Rebased_MR'!I79</f>
        <v>199378.8007993222</v>
      </c>
      <c r="J79" s="121">
        <f>'1.5_RAW_Data_Rebased_MR'!J79</f>
        <v>277.76899586727632</v>
      </c>
      <c r="K79" s="120">
        <f>'1.5_RAW_Data_Rebased_MR'!K79</f>
        <v>0</v>
      </c>
      <c r="M79" s="121">
        <f>'1.5_RAW_Data_Rebased_MR'!M79</f>
        <v>2349620.2218767707</v>
      </c>
      <c r="N79" s="121">
        <f>'1.5_RAW_Data_Rebased_MR'!N79</f>
        <v>1377902.7296894591</v>
      </c>
      <c r="O79" s="121">
        <f>'1.5_RAW_Data_Rebased_MR'!O79</f>
        <v>0</v>
      </c>
      <c r="P79" s="121">
        <f>'1.5_RAW_Data_Rebased_MR'!P79</f>
        <v>455949.07443505089</v>
      </c>
      <c r="Q79" s="121">
        <f>'1.5_RAW_Data_Rebased_MR'!Q79</f>
        <v>0</v>
      </c>
      <c r="R79" s="120">
        <f>'1.5_RAW_Data_Rebased_MR'!R79</f>
        <v>515768.41775226098</v>
      </c>
      <c r="T79" s="121">
        <f>'1.5_RAW_Data_Rebased_MR'!T79</f>
        <v>2349620.2218767707</v>
      </c>
      <c r="U79" s="121">
        <f>'1.5_RAW_Data_Rebased_MR'!U79</f>
        <v>1377902.7296894591</v>
      </c>
      <c r="V79" s="121">
        <f>'1.5_RAW_Data_Rebased_MR'!V79</f>
        <v>0</v>
      </c>
      <c r="W79" s="121">
        <f>'1.5_RAW_Data_Rebased_MR'!W79</f>
        <v>455949.07443505095</v>
      </c>
      <c r="X79" s="121">
        <f>'1.5_RAW_Data_Rebased_MR'!X79</f>
        <v>0</v>
      </c>
      <c r="Y79" s="120">
        <f>'1.5_RAW_Data_Rebased_MR'!Y79</f>
        <v>515768.41775226098</v>
      </c>
      <c r="AA79" s="98">
        <f>'1.5_RAW_Data_Rebased_MR'!AA79</f>
        <v>0</v>
      </c>
      <c r="AB79" s="98">
        <f>'1.5_RAW_Data_Rebased_MR'!AB79</f>
        <v>0</v>
      </c>
      <c r="AC79" s="98">
        <f>'1.5_RAW_Data_Rebased_MR'!AC79</f>
        <v>0</v>
      </c>
      <c r="AD79" s="98">
        <f>'1.5_RAW_Data_Rebased_MR'!AD79</f>
        <v>0</v>
      </c>
      <c r="AE79" s="98">
        <f>'1.5_RAW_Data_Rebased_MR'!AE79</f>
        <v>0</v>
      </c>
      <c r="AF79" s="97">
        <f>'1.5_RAW_Data_Rebased_MR'!AF79</f>
        <v>0</v>
      </c>
      <c r="AG79" s="94"/>
      <c r="AH79" s="98">
        <f>'1.5_RAW_Data_Rebased_MR'!AH79</f>
        <v>0</v>
      </c>
      <c r="AI79" s="98">
        <f>'1.5_RAW_Data_Rebased_MR'!AI79</f>
        <v>0</v>
      </c>
      <c r="AJ79" s="98">
        <f>'1.5_RAW_Data_Rebased_MR'!AJ79</f>
        <v>0</v>
      </c>
      <c r="AK79" s="98">
        <f>'1.5_RAW_Data_Rebased_MR'!AK79</f>
        <v>0</v>
      </c>
      <c r="AL79" s="98">
        <f>'1.5_RAW_Data_Rebased_MR'!AL79</f>
        <v>0</v>
      </c>
      <c r="AM79" s="97">
        <f>'1.5_RAW_Data_Rebased_MR'!AM79</f>
        <v>0</v>
      </c>
      <c r="AN79" s="94"/>
      <c r="AO79" s="98">
        <f>'1.5_RAW_Data_Rebased_MR'!AO79</f>
        <v>0</v>
      </c>
      <c r="AP79" s="98">
        <f>'1.5_RAW_Data_Rebased_MR'!AP79</f>
        <v>0</v>
      </c>
      <c r="AQ79" s="98">
        <f>'1.5_RAW_Data_Rebased_MR'!AQ79</f>
        <v>0</v>
      </c>
      <c r="AR79" s="98">
        <f>'1.5_RAW_Data_Rebased_MR'!AR79</f>
        <v>0</v>
      </c>
      <c r="AS79" s="98">
        <f>'1.5_RAW_Data_Rebased_MR'!AS79</f>
        <v>0</v>
      </c>
      <c r="AT79" s="97">
        <f>'1.5_RAW_Data_Rebased_MR'!AT79</f>
        <v>0</v>
      </c>
      <c r="AU79" s="94"/>
      <c r="AV79" s="98">
        <f>'1.5_RAW_Data_Rebased_MR'!AV79</f>
        <v>0</v>
      </c>
      <c r="AW79" s="98">
        <f>'1.5_RAW_Data_Rebased_MR'!AW79</f>
        <v>0</v>
      </c>
      <c r="AX79" s="98">
        <f>'1.5_RAW_Data_Rebased_MR'!AX79</f>
        <v>0</v>
      </c>
      <c r="AY79" s="98">
        <f>'1.5_RAW_Data_Rebased_MR'!AY79</f>
        <v>0</v>
      </c>
      <c r="AZ79" s="98">
        <f>'1.5_RAW_Data_Rebased_MR'!AZ79</f>
        <v>0</v>
      </c>
      <c r="BA79" s="97">
        <f>'1.5_RAW_Data_Rebased_MR'!BA79</f>
        <v>0</v>
      </c>
    </row>
    <row r="80" spans="1:53" x14ac:dyDescent="0.3">
      <c r="A80" s="342"/>
      <c r="B80" s="23"/>
      <c r="C80" s="133"/>
      <c r="D80" s="31"/>
      <c r="E80" s="99" t="str">
        <f t="shared" si="2"/>
        <v>High</v>
      </c>
      <c r="F80" s="121">
        <f>'1.5_RAW_Data_Rebased_MR'!F80</f>
        <v>4983892.3922764324</v>
      </c>
      <c r="G80" s="121">
        <f>'1.5_RAW_Data_Rebased_MR'!G80</f>
        <v>4443012.1424152926</v>
      </c>
      <c r="H80" s="121">
        <f>'1.5_RAW_Data_Rebased_MR'!H80</f>
        <v>540880.24986114004</v>
      </c>
      <c r="I80" s="121">
        <f>'1.5_RAW_Data_Rebased_MR'!I80</f>
        <v>0</v>
      </c>
      <c r="J80" s="121">
        <f>'1.5_RAW_Data_Rebased_MR'!J80</f>
        <v>0</v>
      </c>
      <c r="K80" s="120">
        <f>'1.5_RAW_Data_Rebased_MR'!K80</f>
        <v>0</v>
      </c>
      <c r="M80" s="121">
        <f>'1.5_RAW_Data_Rebased_MR'!M80</f>
        <v>5815474.1757906033</v>
      </c>
      <c r="N80" s="121">
        <f>'1.5_RAW_Data_Rebased_MR'!N80</f>
        <v>4980195.2119370298</v>
      </c>
      <c r="O80" s="121">
        <f>'1.5_RAW_Data_Rebased_MR'!O80</f>
        <v>28466.381722926391</v>
      </c>
      <c r="P80" s="121">
        <f>'1.5_RAW_Data_Rebased_MR'!P80</f>
        <v>806812.58213064761</v>
      </c>
      <c r="Q80" s="121">
        <f>'1.5_RAW_Data_Rebased_MR'!Q80</f>
        <v>0</v>
      </c>
      <c r="R80" s="120">
        <f>'1.5_RAW_Data_Rebased_MR'!R80</f>
        <v>0</v>
      </c>
      <c r="T80" s="121">
        <f>'1.5_RAW_Data_Rebased_MR'!T80</f>
        <v>5815474.1757906033</v>
      </c>
      <c r="U80" s="121">
        <f>'1.5_RAW_Data_Rebased_MR'!U80</f>
        <v>4980195.2119370298</v>
      </c>
      <c r="V80" s="121">
        <f>'1.5_RAW_Data_Rebased_MR'!V80</f>
        <v>28466.381722926391</v>
      </c>
      <c r="W80" s="121">
        <f>'1.5_RAW_Data_Rebased_MR'!W80</f>
        <v>806812.58213064761</v>
      </c>
      <c r="X80" s="121">
        <f>'1.5_RAW_Data_Rebased_MR'!X80</f>
        <v>0</v>
      </c>
      <c r="Y80" s="120">
        <f>'1.5_RAW_Data_Rebased_MR'!Y80</f>
        <v>0</v>
      </c>
      <c r="AA80" s="98">
        <f>'1.5_RAW_Data_Rebased_MR'!AA80</f>
        <v>0</v>
      </c>
      <c r="AB80" s="98">
        <f>'1.5_RAW_Data_Rebased_MR'!AB80</f>
        <v>0</v>
      </c>
      <c r="AC80" s="98">
        <f>'1.5_RAW_Data_Rebased_MR'!AC80</f>
        <v>0</v>
      </c>
      <c r="AD80" s="98">
        <f>'1.5_RAW_Data_Rebased_MR'!AD80</f>
        <v>0</v>
      </c>
      <c r="AE80" s="98">
        <f>'1.5_RAW_Data_Rebased_MR'!AE80</f>
        <v>0</v>
      </c>
      <c r="AF80" s="97">
        <f>'1.5_RAW_Data_Rebased_MR'!AF80</f>
        <v>0</v>
      </c>
      <c r="AG80" s="94"/>
      <c r="AH80" s="98">
        <f>'1.5_RAW_Data_Rebased_MR'!AH80</f>
        <v>0</v>
      </c>
      <c r="AI80" s="98">
        <f>'1.5_RAW_Data_Rebased_MR'!AI80</f>
        <v>0</v>
      </c>
      <c r="AJ80" s="98">
        <f>'1.5_RAW_Data_Rebased_MR'!AJ80</f>
        <v>0</v>
      </c>
      <c r="AK80" s="98">
        <f>'1.5_RAW_Data_Rebased_MR'!AK80</f>
        <v>0</v>
      </c>
      <c r="AL80" s="98">
        <f>'1.5_RAW_Data_Rebased_MR'!AL80</f>
        <v>0</v>
      </c>
      <c r="AM80" s="97">
        <f>'1.5_RAW_Data_Rebased_MR'!AM80</f>
        <v>0</v>
      </c>
      <c r="AN80" s="94"/>
      <c r="AO80" s="98">
        <f>'1.5_RAW_Data_Rebased_MR'!AO80</f>
        <v>0</v>
      </c>
      <c r="AP80" s="98">
        <f>'1.5_RAW_Data_Rebased_MR'!AP80</f>
        <v>0</v>
      </c>
      <c r="AQ80" s="98">
        <f>'1.5_RAW_Data_Rebased_MR'!AQ80</f>
        <v>0</v>
      </c>
      <c r="AR80" s="98">
        <f>'1.5_RAW_Data_Rebased_MR'!AR80</f>
        <v>0</v>
      </c>
      <c r="AS80" s="98">
        <f>'1.5_RAW_Data_Rebased_MR'!AS80</f>
        <v>0</v>
      </c>
      <c r="AT80" s="97">
        <f>'1.5_RAW_Data_Rebased_MR'!AT80</f>
        <v>0</v>
      </c>
      <c r="AU80" s="94"/>
      <c r="AV80" s="98">
        <f>'1.5_RAW_Data_Rebased_MR'!AV80</f>
        <v>0</v>
      </c>
      <c r="AW80" s="98">
        <f>'1.5_RAW_Data_Rebased_MR'!AW80</f>
        <v>0</v>
      </c>
      <c r="AX80" s="98">
        <f>'1.5_RAW_Data_Rebased_MR'!AX80</f>
        <v>0</v>
      </c>
      <c r="AY80" s="98">
        <f>'1.5_RAW_Data_Rebased_MR'!AY80</f>
        <v>0</v>
      </c>
      <c r="AZ80" s="98">
        <f>'1.5_RAW_Data_Rebased_MR'!AZ80</f>
        <v>0</v>
      </c>
      <c r="BA80" s="97">
        <f>'1.5_RAW_Data_Rebased_MR'!BA80</f>
        <v>0</v>
      </c>
    </row>
    <row r="81" spans="1:53" ht="12.75" thickBot="1" x14ac:dyDescent="0.35">
      <c r="A81" s="342"/>
      <c r="B81" s="171"/>
      <c r="C81" s="170"/>
      <c r="D81" s="96"/>
      <c r="E81" s="95" t="str">
        <f t="shared" si="2"/>
        <v>Very high</v>
      </c>
      <c r="F81" s="119">
        <f>'1.5_RAW_Data_Rebased_MR'!F81</f>
        <v>1349384.3322975088</v>
      </c>
      <c r="G81" s="119">
        <f>'1.5_RAW_Data_Rebased_MR'!G81</f>
        <v>1034142.0946801333</v>
      </c>
      <c r="H81" s="119">
        <f>'1.5_RAW_Data_Rebased_MR'!H81</f>
        <v>315242.23761737556</v>
      </c>
      <c r="I81" s="119">
        <f>'1.5_RAW_Data_Rebased_MR'!I81</f>
        <v>0</v>
      </c>
      <c r="J81" s="119">
        <f>'1.5_RAW_Data_Rebased_MR'!J81</f>
        <v>0</v>
      </c>
      <c r="K81" s="118">
        <f>'1.5_RAW_Data_Rebased_MR'!K81</f>
        <v>0</v>
      </c>
      <c r="M81" s="119">
        <f>'1.5_RAW_Data_Rebased_MR'!M81</f>
        <v>1740624.1290404308</v>
      </c>
      <c r="N81" s="119">
        <f>'1.5_RAW_Data_Rebased_MR'!N81</f>
        <v>1270507.3057208166</v>
      </c>
      <c r="O81" s="119">
        <f>'1.5_RAW_Data_Rebased_MR'!O81</f>
        <v>0</v>
      </c>
      <c r="P81" s="119">
        <f>'1.5_RAW_Data_Rebased_MR'!P81</f>
        <v>470116.82331961411</v>
      </c>
      <c r="Q81" s="119">
        <f>'1.5_RAW_Data_Rebased_MR'!Q81</f>
        <v>0</v>
      </c>
      <c r="R81" s="118">
        <f>'1.5_RAW_Data_Rebased_MR'!R81</f>
        <v>0</v>
      </c>
      <c r="T81" s="119">
        <f>'1.5_RAW_Data_Rebased_MR'!T81</f>
        <v>1740624.1290404308</v>
      </c>
      <c r="U81" s="119">
        <f>'1.5_RAW_Data_Rebased_MR'!U81</f>
        <v>1270507.3057208166</v>
      </c>
      <c r="V81" s="119">
        <f>'1.5_RAW_Data_Rebased_MR'!V81</f>
        <v>0</v>
      </c>
      <c r="W81" s="119">
        <f>'1.5_RAW_Data_Rebased_MR'!W81</f>
        <v>470116.82331961411</v>
      </c>
      <c r="X81" s="119">
        <f>'1.5_RAW_Data_Rebased_MR'!X81</f>
        <v>0</v>
      </c>
      <c r="Y81" s="118">
        <f>'1.5_RAW_Data_Rebased_MR'!Y81</f>
        <v>0</v>
      </c>
      <c r="AA81" s="93">
        <f>'1.5_RAW_Data_Rebased_MR'!AA81</f>
        <v>0</v>
      </c>
      <c r="AB81" s="93">
        <f>'1.5_RAW_Data_Rebased_MR'!AB81</f>
        <v>0</v>
      </c>
      <c r="AC81" s="93">
        <f>'1.5_RAW_Data_Rebased_MR'!AC81</f>
        <v>0</v>
      </c>
      <c r="AD81" s="93">
        <f>'1.5_RAW_Data_Rebased_MR'!AD81</f>
        <v>0</v>
      </c>
      <c r="AE81" s="93">
        <f>'1.5_RAW_Data_Rebased_MR'!AE81</f>
        <v>0</v>
      </c>
      <c r="AF81" s="92">
        <f>'1.5_RAW_Data_Rebased_MR'!AF81</f>
        <v>0</v>
      </c>
      <c r="AG81" s="94"/>
      <c r="AH81" s="93">
        <f>'1.5_RAW_Data_Rebased_MR'!AH81</f>
        <v>0</v>
      </c>
      <c r="AI81" s="93">
        <f>'1.5_RAW_Data_Rebased_MR'!AI81</f>
        <v>0</v>
      </c>
      <c r="AJ81" s="93">
        <f>'1.5_RAW_Data_Rebased_MR'!AJ81</f>
        <v>0</v>
      </c>
      <c r="AK81" s="93">
        <f>'1.5_RAW_Data_Rebased_MR'!AK81</f>
        <v>0</v>
      </c>
      <c r="AL81" s="93">
        <f>'1.5_RAW_Data_Rebased_MR'!AL81</f>
        <v>0</v>
      </c>
      <c r="AM81" s="92">
        <f>'1.5_RAW_Data_Rebased_MR'!AM81</f>
        <v>0</v>
      </c>
      <c r="AN81" s="94"/>
      <c r="AO81" s="93">
        <f>'1.5_RAW_Data_Rebased_MR'!AO81</f>
        <v>0</v>
      </c>
      <c r="AP81" s="93">
        <f>'1.5_RAW_Data_Rebased_MR'!AP81</f>
        <v>0</v>
      </c>
      <c r="AQ81" s="93">
        <f>'1.5_RAW_Data_Rebased_MR'!AQ81</f>
        <v>0</v>
      </c>
      <c r="AR81" s="93">
        <f>'1.5_RAW_Data_Rebased_MR'!AR81</f>
        <v>0</v>
      </c>
      <c r="AS81" s="93">
        <f>'1.5_RAW_Data_Rebased_MR'!AS81</f>
        <v>0</v>
      </c>
      <c r="AT81" s="92">
        <f>'1.5_RAW_Data_Rebased_MR'!AT81</f>
        <v>0</v>
      </c>
      <c r="AU81" s="94"/>
      <c r="AV81" s="93">
        <f>'1.5_RAW_Data_Rebased_MR'!AV81</f>
        <v>0</v>
      </c>
      <c r="AW81" s="93">
        <f>'1.5_RAW_Data_Rebased_MR'!AW81</f>
        <v>0</v>
      </c>
      <c r="AX81" s="93">
        <f>'1.5_RAW_Data_Rebased_MR'!AX81</f>
        <v>0</v>
      </c>
      <c r="AY81" s="93">
        <f>'1.5_RAW_Data_Rebased_MR'!AY81</f>
        <v>0</v>
      </c>
      <c r="AZ81" s="93">
        <f>'1.5_RAW_Data_Rebased_MR'!AZ81</f>
        <v>0</v>
      </c>
      <c r="BA81" s="92">
        <f>'1.5_RAW_Data_Rebased_MR'!BA81</f>
        <v>0</v>
      </c>
    </row>
    <row r="82" spans="1:53" x14ac:dyDescent="0.3">
      <c r="A82" s="341" t="str">
        <f>A78</f>
        <v>132KV Network</v>
      </c>
      <c r="B82" s="169">
        <v>5</v>
      </c>
      <c r="C82" s="168" t="s">
        <v>46</v>
      </c>
      <c r="D82" s="103" t="s">
        <v>56</v>
      </c>
      <c r="E82" s="102" t="str">
        <f t="shared" si="2"/>
        <v>Low</v>
      </c>
      <c r="F82" s="123">
        <f>'1.5_RAW_Data_Rebased_MR'!F82</f>
        <v>6167194.4371577976</v>
      </c>
      <c r="G82" s="123">
        <f>'1.5_RAW_Data_Rebased_MR'!G82</f>
        <v>355835.08567611099</v>
      </c>
      <c r="H82" s="123">
        <f>'1.5_RAW_Data_Rebased_MR'!H82</f>
        <v>1673117.4682106962</v>
      </c>
      <c r="I82" s="123">
        <f>'1.5_RAW_Data_Rebased_MR'!I82</f>
        <v>20387.885013067797</v>
      </c>
      <c r="J82" s="123">
        <f>'1.5_RAW_Data_Rebased_MR'!J82</f>
        <v>562318.38812189456</v>
      </c>
      <c r="K82" s="122">
        <f>'1.5_RAW_Data_Rebased_MR'!K82</f>
        <v>3555535.6101360279</v>
      </c>
      <c r="M82" s="123">
        <f>'1.5_RAW_Data_Rebased_MR'!M82</f>
        <v>8140270.1884167138</v>
      </c>
      <c r="N82" s="123">
        <f>'1.5_RAW_Data_Rebased_MR'!N82</f>
        <v>1096656.3642994857</v>
      </c>
      <c r="O82" s="123">
        <f>'1.5_RAW_Data_Rebased_MR'!O82</f>
        <v>310353.06387694273</v>
      </c>
      <c r="P82" s="123">
        <f>'1.5_RAW_Data_Rebased_MR'!P82</f>
        <v>2282392.5859407447</v>
      </c>
      <c r="Q82" s="123">
        <f>'1.5_RAW_Data_Rebased_MR'!Q82</f>
        <v>1227456.4514104028</v>
      </c>
      <c r="R82" s="122">
        <f>'1.5_RAW_Data_Rebased_MR'!R82</f>
        <v>3223411.7228891389</v>
      </c>
      <c r="T82" s="123">
        <f>'1.5_RAW_Data_Rebased_MR'!T82</f>
        <v>13774169.132048573</v>
      </c>
      <c r="U82" s="123">
        <f>'1.5_RAW_Data_Rebased_MR'!U82</f>
        <v>281848.39584868285</v>
      </c>
      <c r="V82" s="123">
        <f>'1.5_RAW_Data_Rebased_MR'!V82</f>
        <v>342135.81182074174</v>
      </c>
      <c r="W82" s="123">
        <f>'1.5_RAW_Data_Rebased_MR'!W82</f>
        <v>3270460.635567748</v>
      </c>
      <c r="X82" s="123">
        <f>'1.5_RAW_Data_Rebased_MR'!X82</f>
        <v>1227456.4514104028</v>
      </c>
      <c r="Y82" s="122">
        <f>'1.5_RAW_Data_Rebased_MR'!Y82</f>
        <v>8652267.8374009989</v>
      </c>
      <c r="AA82" s="101">
        <f>'1.5_RAW_Data_Rebased_MR'!AA82</f>
        <v>-5633898.9436318595</v>
      </c>
      <c r="AB82" s="101">
        <f>'1.5_RAW_Data_Rebased_MR'!AB82</f>
        <v>814807.96845080284</v>
      </c>
      <c r="AC82" s="101">
        <f>'1.5_RAW_Data_Rebased_MR'!AC82</f>
        <v>-31782.747943799011</v>
      </c>
      <c r="AD82" s="101">
        <f>'1.5_RAW_Data_Rebased_MR'!AD82</f>
        <v>-988068.04962700326</v>
      </c>
      <c r="AE82" s="101">
        <f>'1.5_RAW_Data_Rebased_MR'!AE82</f>
        <v>0</v>
      </c>
      <c r="AF82" s="100">
        <f>'1.5_RAW_Data_Rebased_MR'!AF82</f>
        <v>-5428856.1145118605</v>
      </c>
      <c r="AG82" s="94"/>
      <c r="AH82" s="101">
        <f>'1.5_RAW_Data_Rebased_MR'!AH82</f>
        <v>7213914.9916102886</v>
      </c>
      <c r="AI82" s="101">
        <f>'1.5_RAW_Data_Rebased_MR'!AI82</f>
        <v>814807.96845080331</v>
      </c>
      <c r="AJ82" s="101">
        <f>'1.5_RAW_Data_Rebased_MR'!AJ82</f>
        <v>-31782.747943799088</v>
      </c>
      <c r="AK82" s="101">
        <f>'1.5_RAW_Data_Rebased_MR'!AK82</f>
        <v>-988068.0496270007</v>
      </c>
      <c r="AL82" s="101">
        <f>'1.5_RAW_Data_Rebased_MR'!AL82</f>
        <v>0</v>
      </c>
      <c r="AM82" s="100">
        <f>'1.5_RAW_Data_Rebased_MR'!AM82</f>
        <v>-5379256.2255886858</v>
      </c>
      <c r="AN82" s="94"/>
      <c r="AO82" s="101">
        <f>'1.5_RAW_Data_Rebased_MR'!AO82</f>
        <v>0</v>
      </c>
      <c r="AP82" s="101">
        <f>'1.5_RAW_Data_Rebased_MR'!AP82</f>
        <v>0</v>
      </c>
      <c r="AQ82" s="101">
        <f>'1.5_RAW_Data_Rebased_MR'!AQ82</f>
        <v>0</v>
      </c>
      <c r="AR82" s="101">
        <f>'1.5_RAW_Data_Rebased_MR'!AR82</f>
        <v>0</v>
      </c>
      <c r="AS82" s="101">
        <f>'1.5_RAW_Data_Rebased_MR'!AS82</f>
        <v>0</v>
      </c>
      <c r="AT82" s="100">
        <f>'1.5_RAW_Data_Rebased_MR'!AT82</f>
        <v>0</v>
      </c>
      <c r="AU82" s="94"/>
      <c r="AV82" s="101">
        <f>'1.5_RAW_Data_Rebased_MR'!AV82</f>
        <v>49599.888923175211</v>
      </c>
      <c r="AW82" s="101">
        <f>'1.5_RAW_Data_Rebased_MR'!AW82</f>
        <v>0</v>
      </c>
      <c r="AX82" s="101">
        <f>'1.5_RAW_Data_Rebased_MR'!AX82</f>
        <v>0</v>
      </c>
      <c r="AY82" s="101">
        <f>'1.5_RAW_Data_Rebased_MR'!AY82</f>
        <v>0</v>
      </c>
      <c r="AZ82" s="101">
        <f>'1.5_RAW_Data_Rebased_MR'!AZ82</f>
        <v>0</v>
      </c>
      <c r="BA82" s="100">
        <f>'1.5_RAW_Data_Rebased_MR'!BA82</f>
        <v>49599.888923175211</v>
      </c>
    </row>
    <row r="83" spans="1:53" x14ac:dyDescent="0.3">
      <c r="A83" s="342"/>
      <c r="B83" s="23"/>
      <c r="C83" s="133"/>
      <c r="D83" s="31"/>
      <c r="E83" s="99" t="str">
        <f t="shared" si="2"/>
        <v>Medium</v>
      </c>
      <c r="F83" s="121">
        <f>'1.5_RAW_Data_Rebased_MR'!F83</f>
        <v>3846048.5940301288</v>
      </c>
      <c r="G83" s="121">
        <f>'1.5_RAW_Data_Rebased_MR'!G83</f>
        <v>301192.38619817659</v>
      </c>
      <c r="H83" s="121">
        <f>'1.5_RAW_Data_Rebased_MR'!H83</f>
        <v>231032.17914525926</v>
      </c>
      <c r="I83" s="121">
        <f>'1.5_RAW_Data_Rebased_MR'!I83</f>
        <v>300941.71549046075</v>
      </c>
      <c r="J83" s="121">
        <f>'1.5_RAW_Data_Rebased_MR'!J83</f>
        <v>404008.0785547393</v>
      </c>
      <c r="K83" s="120">
        <f>'1.5_RAW_Data_Rebased_MR'!K83</f>
        <v>2608874.2346414928</v>
      </c>
      <c r="M83" s="121">
        <f>'1.5_RAW_Data_Rebased_MR'!M83</f>
        <v>3446744.8264962225</v>
      </c>
      <c r="N83" s="121">
        <f>'1.5_RAW_Data_Rebased_MR'!N83</f>
        <v>775693.94847986207</v>
      </c>
      <c r="O83" s="121">
        <f>'1.5_RAW_Data_Rebased_MR'!O83</f>
        <v>123003.78061435204</v>
      </c>
      <c r="P83" s="121">
        <f>'1.5_RAW_Data_Rebased_MR'!P83</f>
        <v>681233.22724541463</v>
      </c>
      <c r="Q83" s="121">
        <f>'1.5_RAW_Data_Rebased_MR'!Q83</f>
        <v>782090.53747365309</v>
      </c>
      <c r="R83" s="120">
        <f>'1.5_RAW_Data_Rebased_MR'!R83</f>
        <v>1084723.3326829406</v>
      </c>
      <c r="T83" s="121">
        <f>'1.5_RAW_Data_Rebased_MR'!T83</f>
        <v>8123963.0103826486</v>
      </c>
      <c r="U83" s="121">
        <f>'1.5_RAW_Data_Rebased_MR'!U83</f>
        <v>346190.75145273993</v>
      </c>
      <c r="V83" s="121">
        <f>'1.5_RAW_Data_Rebased_MR'!V83</f>
        <v>123003.78061435206</v>
      </c>
      <c r="W83" s="121">
        <f>'1.5_RAW_Data_Rebased_MR'!W83</f>
        <v>681233.22724541463</v>
      </c>
      <c r="X83" s="121">
        <f>'1.5_RAW_Data_Rebased_MR'!X83</f>
        <v>782090.53747365309</v>
      </c>
      <c r="Y83" s="120">
        <f>'1.5_RAW_Data_Rebased_MR'!Y83</f>
        <v>6191444.7135964883</v>
      </c>
      <c r="AA83" s="98">
        <f>'1.5_RAW_Data_Rebased_MR'!AA83</f>
        <v>-4677218.1838864256</v>
      </c>
      <c r="AB83" s="98">
        <f>'1.5_RAW_Data_Rebased_MR'!AB83</f>
        <v>429503.19702712214</v>
      </c>
      <c r="AC83" s="98">
        <f>'1.5_RAW_Data_Rebased_MR'!AC83</f>
        <v>0</v>
      </c>
      <c r="AD83" s="98">
        <f>'1.5_RAW_Data_Rebased_MR'!AD83</f>
        <v>0</v>
      </c>
      <c r="AE83" s="98">
        <f>'1.5_RAW_Data_Rebased_MR'!AE83</f>
        <v>0</v>
      </c>
      <c r="AF83" s="97">
        <f>'1.5_RAW_Data_Rebased_MR'!AF83</f>
        <v>-5106721.3809135482</v>
      </c>
      <c r="AG83" s="94"/>
      <c r="AH83" s="98">
        <f>'1.5_RAW_Data_Rebased_MR'!AH83</f>
        <v>5536224.5779406698</v>
      </c>
      <c r="AI83" s="98">
        <f>'1.5_RAW_Data_Rebased_MR'!AI83</f>
        <v>429503.19702712208</v>
      </c>
      <c r="AJ83" s="98">
        <f>'1.5_RAW_Data_Rebased_MR'!AJ83</f>
        <v>0</v>
      </c>
      <c r="AK83" s="98">
        <f>'1.5_RAW_Data_Rebased_MR'!AK83</f>
        <v>0</v>
      </c>
      <c r="AL83" s="98">
        <f>'1.5_RAW_Data_Rebased_MR'!AL83</f>
        <v>0</v>
      </c>
      <c r="AM83" s="97">
        <f>'1.5_RAW_Data_Rebased_MR'!AM83</f>
        <v>-5106721.3809135482</v>
      </c>
      <c r="AN83" s="94"/>
      <c r="AO83" s="98">
        <f>'1.5_RAW_Data_Rebased_MR'!AO83</f>
        <v>0</v>
      </c>
      <c r="AP83" s="98">
        <f>'1.5_RAW_Data_Rebased_MR'!AP83</f>
        <v>0</v>
      </c>
      <c r="AQ83" s="98">
        <f>'1.5_RAW_Data_Rebased_MR'!AQ83</f>
        <v>0</v>
      </c>
      <c r="AR83" s="98">
        <f>'1.5_RAW_Data_Rebased_MR'!AR83</f>
        <v>0</v>
      </c>
      <c r="AS83" s="98">
        <f>'1.5_RAW_Data_Rebased_MR'!AS83</f>
        <v>0</v>
      </c>
      <c r="AT83" s="97">
        <f>'1.5_RAW_Data_Rebased_MR'!AT83</f>
        <v>0</v>
      </c>
      <c r="AU83" s="94"/>
      <c r="AV83" s="98">
        <f>'1.5_RAW_Data_Rebased_MR'!AV83</f>
        <v>0</v>
      </c>
      <c r="AW83" s="98">
        <f>'1.5_RAW_Data_Rebased_MR'!AW83</f>
        <v>0</v>
      </c>
      <c r="AX83" s="98">
        <f>'1.5_RAW_Data_Rebased_MR'!AX83</f>
        <v>0</v>
      </c>
      <c r="AY83" s="98">
        <f>'1.5_RAW_Data_Rebased_MR'!AY83</f>
        <v>0</v>
      </c>
      <c r="AZ83" s="98">
        <f>'1.5_RAW_Data_Rebased_MR'!AZ83</f>
        <v>0</v>
      </c>
      <c r="BA83" s="97">
        <f>'1.5_RAW_Data_Rebased_MR'!BA83</f>
        <v>0</v>
      </c>
    </row>
    <row r="84" spans="1:53" x14ac:dyDescent="0.3">
      <c r="A84" s="342"/>
      <c r="B84" s="23"/>
      <c r="C84" s="133"/>
      <c r="D84" s="31"/>
      <c r="E84" s="99" t="str">
        <f t="shared" si="2"/>
        <v>High</v>
      </c>
      <c r="F84" s="121">
        <f>'1.5_RAW_Data_Rebased_MR'!F84</f>
        <v>4114230.6873094016</v>
      </c>
      <c r="G84" s="121">
        <f>'1.5_RAW_Data_Rebased_MR'!G84</f>
        <v>1980654.4430285092</v>
      </c>
      <c r="H84" s="121">
        <f>'1.5_RAW_Data_Rebased_MR'!H84</f>
        <v>1095935.7902568555</v>
      </c>
      <c r="I84" s="121">
        <f>'1.5_RAW_Data_Rebased_MR'!I84</f>
        <v>0</v>
      </c>
      <c r="J84" s="121">
        <f>'1.5_RAW_Data_Rebased_MR'!J84</f>
        <v>1037640.4540240369</v>
      </c>
      <c r="K84" s="120">
        <f>'1.5_RAW_Data_Rebased_MR'!K84</f>
        <v>0</v>
      </c>
      <c r="M84" s="121">
        <f>'1.5_RAW_Data_Rebased_MR'!M84</f>
        <v>8721341.3321132194</v>
      </c>
      <c r="N84" s="121">
        <f>'1.5_RAW_Data_Rebased_MR'!N84</f>
        <v>2433659.8403195939</v>
      </c>
      <c r="O84" s="121">
        <f>'1.5_RAW_Data_Rebased_MR'!O84</f>
        <v>1850007.2808413436</v>
      </c>
      <c r="P84" s="121">
        <f>'1.5_RAW_Data_Rebased_MR'!P84</f>
        <v>1466649.1987559844</v>
      </c>
      <c r="Q84" s="121">
        <f>'1.5_RAW_Data_Rebased_MR'!Q84</f>
        <v>0</v>
      </c>
      <c r="R84" s="120">
        <f>'1.5_RAW_Data_Rebased_MR'!R84</f>
        <v>2971025.0121962973</v>
      </c>
      <c r="T84" s="121">
        <f>'1.5_RAW_Data_Rebased_MR'!T84</f>
        <v>8781144.1258397792</v>
      </c>
      <c r="U84" s="121">
        <f>'1.5_RAW_Data_Rebased_MR'!U84</f>
        <v>2493462.6340461541</v>
      </c>
      <c r="V84" s="121">
        <f>'1.5_RAW_Data_Rebased_MR'!V84</f>
        <v>1850007.2808413436</v>
      </c>
      <c r="W84" s="121">
        <f>'1.5_RAW_Data_Rebased_MR'!W84</f>
        <v>1466649.1987559844</v>
      </c>
      <c r="X84" s="121">
        <f>'1.5_RAW_Data_Rebased_MR'!X84</f>
        <v>0</v>
      </c>
      <c r="Y84" s="120">
        <f>'1.5_RAW_Data_Rebased_MR'!Y84</f>
        <v>2971025.0121962973</v>
      </c>
      <c r="AA84" s="98">
        <f>'1.5_RAW_Data_Rebased_MR'!AA84</f>
        <v>-59802.793726560194</v>
      </c>
      <c r="AB84" s="98">
        <f>'1.5_RAW_Data_Rebased_MR'!AB84</f>
        <v>-59802.793726560194</v>
      </c>
      <c r="AC84" s="98">
        <f>'1.5_RAW_Data_Rebased_MR'!AC84</f>
        <v>0</v>
      </c>
      <c r="AD84" s="98">
        <f>'1.5_RAW_Data_Rebased_MR'!AD84</f>
        <v>0</v>
      </c>
      <c r="AE84" s="98">
        <f>'1.5_RAW_Data_Rebased_MR'!AE84</f>
        <v>0</v>
      </c>
      <c r="AF84" s="97">
        <f>'1.5_RAW_Data_Rebased_MR'!AF84</f>
        <v>0</v>
      </c>
      <c r="AG84" s="94"/>
      <c r="AH84" s="98">
        <f>'1.5_RAW_Data_Rebased_MR'!AH84</f>
        <v>0</v>
      </c>
      <c r="AI84" s="98">
        <f>'1.5_RAW_Data_Rebased_MR'!AI84</f>
        <v>0</v>
      </c>
      <c r="AJ84" s="98">
        <f>'1.5_RAW_Data_Rebased_MR'!AJ84</f>
        <v>0</v>
      </c>
      <c r="AK84" s="98">
        <f>'1.5_RAW_Data_Rebased_MR'!AK84</f>
        <v>0</v>
      </c>
      <c r="AL84" s="98">
        <f>'1.5_RAW_Data_Rebased_MR'!AL84</f>
        <v>0</v>
      </c>
      <c r="AM84" s="97">
        <f>'1.5_RAW_Data_Rebased_MR'!AM84</f>
        <v>0</v>
      </c>
      <c r="AN84" s="94"/>
      <c r="AO84" s="98">
        <f>'1.5_RAW_Data_Rebased_MR'!AO84</f>
        <v>0</v>
      </c>
      <c r="AP84" s="98">
        <f>'1.5_RAW_Data_Rebased_MR'!AP84</f>
        <v>0</v>
      </c>
      <c r="AQ84" s="98">
        <f>'1.5_RAW_Data_Rebased_MR'!AQ84</f>
        <v>0</v>
      </c>
      <c r="AR84" s="98">
        <f>'1.5_RAW_Data_Rebased_MR'!AR84</f>
        <v>0</v>
      </c>
      <c r="AS84" s="98">
        <f>'1.5_RAW_Data_Rebased_MR'!AS84</f>
        <v>0</v>
      </c>
      <c r="AT84" s="97">
        <f>'1.5_RAW_Data_Rebased_MR'!AT84</f>
        <v>0</v>
      </c>
      <c r="AU84" s="94"/>
      <c r="AV84" s="98">
        <f>'1.5_RAW_Data_Rebased_MR'!AV84</f>
        <v>59802.79372655545</v>
      </c>
      <c r="AW84" s="98">
        <f>'1.5_RAW_Data_Rebased_MR'!AW84</f>
        <v>59802.79372655545</v>
      </c>
      <c r="AX84" s="98">
        <f>'1.5_RAW_Data_Rebased_MR'!AX84</f>
        <v>0</v>
      </c>
      <c r="AY84" s="98">
        <f>'1.5_RAW_Data_Rebased_MR'!AY84</f>
        <v>0</v>
      </c>
      <c r="AZ84" s="98">
        <f>'1.5_RAW_Data_Rebased_MR'!AZ84</f>
        <v>0</v>
      </c>
      <c r="BA84" s="97">
        <f>'1.5_RAW_Data_Rebased_MR'!BA84</f>
        <v>0</v>
      </c>
    </row>
    <row r="85" spans="1:53" ht="12.75" thickBot="1" x14ac:dyDescent="0.35">
      <c r="A85" s="342"/>
      <c r="B85" s="171"/>
      <c r="C85" s="170"/>
      <c r="D85" s="96"/>
      <c r="E85" s="95" t="str">
        <f t="shared" si="2"/>
        <v>Very high</v>
      </c>
      <c r="F85" s="119">
        <f>'1.5_RAW_Data_Rebased_MR'!F85</f>
        <v>15334392.907706944</v>
      </c>
      <c r="G85" s="119">
        <f>'1.5_RAW_Data_Rebased_MR'!G85</f>
        <v>1772227.6813755746</v>
      </c>
      <c r="H85" s="119">
        <f>'1.5_RAW_Data_Rebased_MR'!H85</f>
        <v>3897855.2136729578</v>
      </c>
      <c r="I85" s="119">
        <f>'1.5_RAW_Data_Rebased_MR'!I85</f>
        <v>1696108.2652037281</v>
      </c>
      <c r="J85" s="119">
        <f>'1.5_RAW_Data_Rebased_MR'!J85</f>
        <v>0</v>
      </c>
      <c r="K85" s="118">
        <f>'1.5_RAW_Data_Rebased_MR'!K85</f>
        <v>7968201.7474546833</v>
      </c>
      <c r="M85" s="119">
        <f>'1.5_RAW_Data_Rebased_MR'!M85</f>
        <v>20864339.37801113</v>
      </c>
      <c r="N85" s="119">
        <f>'1.5_RAW_Data_Rebased_MR'!N85</f>
        <v>4129454.9408447295</v>
      </c>
      <c r="O85" s="119">
        <f>'1.5_RAW_Data_Rebased_MR'!O85</f>
        <v>42160.653033104856</v>
      </c>
      <c r="P85" s="119">
        <f>'1.5_RAW_Data_Rebased_MR'!P85</f>
        <v>5904645.912657314</v>
      </c>
      <c r="Q85" s="119">
        <f>'1.5_RAW_Data_Rebased_MR'!Q85</f>
        <v>5481891.9829642205</v>
      </c>
      <c r="R85" s="118">
        <f>'1.5_RAW_Data_Rebased_MR'!R85</f>
        <v>5306185.888511762</v>
      </c>
      <c r="T85" s="119">
        <f>'1.5_RAW_Data_Rebased_MR'!T85</f>
        <v>35205597.012155652</v>
      </c>
      <c r="U85" s="119">
        <f>'1.5_RAW_Data_Rebased_MR'!U85</f>
        <v>2864899.7126889485</v>
      </c>
      <c r="V85" s="119">
        <f>'1.5_RAW_Data_Rebased_MR'!V85</f>
        <v>42160.653033104856</v>
      </c>
      <c r="W85" s="119">
        <f>'1.5_RAW_Data_Rebased_MR'!W85</f>
        <v>5904645.912657314</v>
      </c>
      <c r="X85" s="119">
        <f>'1.5_RAW_Data_Rebased_MR'!X85</f>
        <v>5481891.9829642205</v>
      </c>
      <c r="Y85" s="118">
        <f>'1.5_RAW_Data_Rebased_MR'!Y85</f>
        <v>20911998.750812065</v>
      </c>
      <c r="AA85" s="93">
        <f>'1.5_RAW_Data_Rebased_MR'!AA85</f>
        <v>-14341257.634144522</v>
      </c>
      <c r="AB85" s="93">
        <f>'1.5_RAW_Data_Rebased_MR'!AB85</f>
        <v>1264555.228155781</v>
      </c>
      <c r="AC85" s="93">
        <f>'1.5_RAW_Data_Rebased_MR'!AC85</f>
        <v>0</v>
      </c>
      <c r="AD85" s="93">
        <f>'1.5_RAW_Data_Rebased_MR'!AD85</f>
        <v>0</v>
      </c>
      <c r="AE85" s="93">
        <f>'1.5_RAW_Data_Rebased_MR'!AE85</f>
        <v>0</v>
      </c>
      <c r="AF85" s="92">
        <f>'1.5_RAW_Data_Rebased_MR'!AF85</f>
        <v>-15605812.862300303</v>
      </c>
      <c r="AG85" s="94"/>
      <c r="AH85" s="93">
        <f>'1.5_RAW_Data_Rebased_MR'!AH85</f>
        <v>16870368.090456091</v>
      </c>
      <c r="AI85" s="93">
        <f>'1.5_RAW_Data_Rebased_MR'!AI85</f>
        <v>1264555.2281557769</v>
      </c>
      <c r="AJ85" s="93">
        <f>'1.5_RAW_Data_Rebased_MR'!AJ85</f>
        <v>0</v>
      </c>
      <c r="AK85" s="93">
        <f>'1.5_RAW_Data_Rebased_MR'!AK85</f>
        <v>0</v>
      </c>
      <c r="AL85" s="93">
        <f>'1.5_RAW_Data_Rebased_MR'!AL85</f>
        <v>0</v>
      </c>
      <c r="AM85" s="92">
        <f>'1.5_RAW_Data_Rebased_MR'!AM85</f>
        <v>-15605812.862300316</v>
      </c>
      <c r="AN85" s="94"/>
      <c r="AO85" s="93">
        <f>'1.5_RAW_Data_Rebased_MR'!AO85</f>
        <v>0</v>
      </c>
      <c r="AP85" s="93">
        <f>'1.5_RAW_Data_Rebased_MR'!AP85</f>
        <v>0</v>
      </c>
      <c r="AQ85" s="93">
        <f>'1.5_RAW_Data_Rebased_MR'!AQ85</f>
        <v>0</v>
      </c>
      <c r="AR85" s="93">
        <f>'1.5_RAW_Data_Rebased_MR'!AR85</f>
        <v>0</v>
      </c>
      <c r="AS85" s="93">
        <f>'1.5_RAW_Data_Rebased_MR'!AS85</f>
        <v>0</v>
      </c>
      <c r="AT85" s="92">
        <f>'1.5_RAW_Data_Rebased_MR'!AT85</f>
        <v>0</v>
      </c>
      <c r="AU85" s="94"/>
      <c r="AV85" s="93">
        <f>'1.5_RAW_Data_Rebased_MR'!AV85</f>
        <v>0</v>
      </c>
      <c r="AW85" s="93">
        <f>'1.5_RAW_Data_Rebased_MR'!AW85</f>
        <v>0</v>
      </c>
      <c r="AX85" s="93">
        <f>'1.5_RAW_Data_Rebased_MR'!AX85</f>
        <v>0</v>
      </c>
      <c r="AY85" s="93">
        <f>'1.5_RAW_Data_Rebased_MR'!AY85</f>
        <v>0</v>
      </c>
      <c r="AZ85" s="93">
        <f>'1.5_RAW_Data_Rebased_MR'!AZ85</f>
        <v>0</v>
      </c>
      <c r="BA85" s="92">
        <f>'1.5_RAW_Data_Rebased_MR'!BA85</f>
        <v>0</v>
      </c>
    </row>
    <row r="86" spans="1:53" x14ac:dyDescent="0.3">
      <c r="A86" s="341" t="str">
        <f>A82</f>
        <v>132KV Network</v>
      </c>
      <c r="B86" s="169">
        <v>6</v>
      </c>
      <c r="C86" s="168" t="s">
        <v>47</v>
      </c>
      <c r="D86" s="103" t="s">
        <v>58</v>
      </c>
      <c r="E86" s="102" t="str">
        <f t="shared" si="2"/>
        <v>Low</v>
      </c>
      <c r="F86" s="123">
        <f>'1.5_RAW_Data_Rebased_MR'!F86</f>
        <v>119751528.5372829</v>
      </c>
      <c r="G86" s="123">
        <f>'1.5_RAW_Data_Rebased_MR'!G86</f>
        <v>11694553.282511175</v>
      </c>
      <c r="H86" s="123">
        <f>'1.5_RAW_Data_Rebased_MR'!H86</f>
        <v>7116183.2060131542</v>
      </c>
      <c r="I86" s="123">
        <f>'1.5_RAW_Data_Rebased_MR'!I86</f>
        <v>4029928.5321347383</v>
      </c>
      <c r="J86" s="123">
        <f>'1.5_RAW_Data_Rebased_MR'!J86</f>
        <v>28498461.202864032</v>
      </c>
      <c r="K86" s="122">
        <f>'1.5_RAW_Data_Rebased_MR'!K86</f>
        <v>68412402.313759804</v>
      </c>
      <c r="M86" s="123">
        <f>'1.5_RAW_Data_Rebased_MR'!M86</f>
        <v>156904286.05130726</v>
      </c>
      <c r="N86" s="123">
        <f>'1.5_RAW_Data_Rebased_MR'!N86</f>
        <v>17475561.882494722</v>
      </c>
      <c r="O86" s="123">
        <f>'1.5_RAW_Data_Rebased_MR'!O86</f>
        <v>2475703.4145738999</v>
      </c>
      <c r="P86" s="123">
        <f>'1.5_RAW_Data_Rebased_MR'!P86</f>
        <v>2616797.09358803</v>
      </c>
      <c r="Q86" s="123">
        <f>'1.5_RAW_Data_Rebased_MR'!Q86</f>
        <v>9498678.2544188946</v>
      </c>
      <c r="R86" s="122">
        <f>'1.5_RAW_Data_Rebased_MR'!R86</f>
        <v>124837545.40623172</v>
      </c>
      <c r="T86" s="123">
        <f>'1.5_RAW_Data_Rebased_MR'!T86</f>
        <v>257888833.62752354</v>
      </c>
      <c r="U86" s="123">
        <f>'1.5_RAW_Data_Rebased_MR'!U86</f>
        <v>10887336.151783744</v>
      </c>
      <c r="V86" s="123">
        <f>'1.5_RAW_Data_Rebased_MR'!V86</f>
        <v>3711067.3542486122</v>
      </c>
      <c r="W86" s="123">
        <f>'1.5_RAW_Data_Rebased_MR'!W86</f>
        <v>5337893.7424789006</v>
      </c>
      <c r="X86" s="123">
        <f>'1.5_RAW_Data_Rebased_MR'!X86</f>
        <v>11837684.551280469</v>
      </c>
      <c r="Y86" s="122">
        <f>'1.5_RAW_Data_Rebased_MR'!Y86</f>
        <v>226114851.82773182</v>
      </c>
      <c r="AA86" s="101">
        <f>'1.5_RAW_Data_Rebased_MR'!AA86</f>
        <v>-100984547.57621628</v>
      </c>
      <c r="AB86" s="101">
        <f>'1.5_RAW_Data_Rebased_MR'!AB86</f>
        <v>6588225.7307109777</v>
      </c>
      <c r="AC86" s="101">
        <f>'1.5_RAW_Data_Rebased_MR'!AC86</f>
        <v>-1235363.9396747123</v>
      </c>
      <c r="AD86" s="101">
        <f>'1.5_RAW_Data_Rebased_MR'!AD86</f>
        <v>-2721096.6488908706</v>
      </c>
      <c r="AE86" s="101">
        <f>'1.5_RAW_Data_Rebased_MR'!AE86</f>
        <v>-2339006.2968615741</v>
      </c>
      <c r="AF86" s="100">
        <f>'1.5_RAW_Data_Rebased_MR'!AF86</f>
        <v>-101277306.4215001</v>
      </c>
      <c r="AG86" s="94"/>
      <c r="AH86" s="101">
        <f>'1.5_RAW_Data_Rebased_MR'!AH86</f>
        <v>118930284.60500407</v>
      </c>
      <c r="AI86" s="101">
        <f>'1.5_RAW_Data_Rebased_MR'!AI86</f>
        <v>6588225.730710852</v>
      </c>
      <c r="AJ86" s="101">
        <f>'1.5_RAW_Data_Rebased_MR'!AJ86</f>
        <v>-1235363.9396747057</v>
      </c>
      <c r="AK86" s="101">
        <f>'1.5_RAW_Data_Rebased_MR'!AK86</f>
        <v>-2721096.6488908734</v>
      </c>
      <c r="AL86" s="101">
        <f>'1.5_RAW_Data_Rebased_MR'!AL86</f>
        <v>-2339006.2968615764</v>
      </c>
      <c r="AM86" s="100">
        <f>'1.5_RAW_Data_Rebased_MR'!AM86</f>
        <v>-100417311.10080539</v>
      </c>
      <c r="AN86" s="94"/>
      <c r="AO86" s="101">
        <f>'1.5_RAW_Data_Rebased_MR'!AO86</f>
        <v>0</v>
      </c>
      <c r="AP86" s="101">
        <f>'1.5_RAW_Data_Rebased_MR'!AP86</f>
        <v>0</v>
      </c>
      <c r="AQ86" s="101">
        <f>'1.5_RAW_Data_Rebased_MR'!AQ86</f>
        <v>0</v>
      </c>
      <c r="AR86" s="101">
        <f>'1.5_RAW_Data_Rebased_MR'!AR86</f>
        <v>0</v>
      </c>
      <c r="AS86" s="101">
        <f>'1.5_RAW_Data_Rebased_MR'!AS86</f>
        <v>0</v>
      </c>
      <c r="AT86" s="100">
        <f>'1.5_RAW_Data_Rebased_MR'!AT86</f>
        <v>0</v>
      </c>
      <c r="AU86" s="94"/>
      <c r="AV86" s="101">
        <f>'1.5_RAW_Data_Rebased_MR'!AV86</f>
        <v>859995.32069169276</v>
      </c>
      <c r="AW86" s="101">
        <f>'1.5_RAW_Data_Rebased_MR'!AW86</f>
        <v>0</v>
      </c>
      <c r="AX86" s="101">
        <f>'1.5_RAW_Data_Rebased_MR'!AX86</f>
        <v>0</v>
      </c>
      <c r="AY86" s="101">
        <f>'1.5_RAW_Data_Rebased_MR'!AY86</f>
        <v>0</v>
      </c>
      <c r="AZ86" s="101">
        <f>'1.5_RAW_Data_Rebased_MR'!AZ86</f>
        <v>0</v>
      </c>
      <c r="BA86" s="100">
        <f>'1.5_RAW_Data_Rebased_MR'!BA86</f>
        <v>859995.32069169276</v>
      </c>
    </row>
    <row r="87" spans="1:53" x14ac:dyDescent="0.3">
      <c r="A87" s="342"/>
      <c r="B87" s="23"/>
      <c r="C87" s="133"/>
      <c r="D87" s="31"/>
      <c r="E87" s="99" t="str">
        <f t="shared" si="2"/>
        <v>Medium</v>
      </c>
      <c r="F87" s="121">
        <f>'1.5_RAW_Data_Rebased_MR'!F87</f>
        <v>80939119.240012228</v>
      </c>
      <c r="G87" s="121">
        <f>'1.5_RAW_Data_Rebased_MR'!G87</f>
        <v>6225076.7854773672</v>
      </c>
      <c r="H87" s="121">
        <f>'1.5_RAW_Data_Rebased_MR'!H87</f>
        <v>9489025.519045826</v>
      </c>
      <c r="I87" s="121">
        <f>'1.5_RAW_Data_Rebased_MR'!I87</f>
        <v>809468.57009951572</v>
      </c>
      <c r="J87" s="121">
        <f>'1.5_RAW_Data_Rebased_MR'!J87</f>
        <v>4809790.1619182415</v>
      </c>
      <c r="K87" s="120">
        <f>'1.5_RAW_Data_Rebased_MR'!K87</f>
        <v>59605758.203471288</v>
      </c>
      <c r="M87" s="121">
        <f>'1.5_RAW_Data_Rebased_MR'!M87</f>
        <v>71994776.352990746</v>
      </c>
      <c r="N87" s="121">
        <f>'1.5_RAW_Data_Rebased_MR'!N87</f>
        <v>12846400.886738574</v>
      </c>
      <c r="O87" s="121">
        <f>'1.5_RAW_Data_Rebased_MR'!O87</f>
        <v>221352.66824407614</v>
      </c>
      <c r="P87" s="121">
        <f>'1.5_RAW_Data_Rebased_MR'!P87</f>
        <v>10283281.065155363</v>
      </c>
      <c r="Q87" s="121">
        <f>'1.5_RAW_Data_Rebased_MR'!Q87</f>
        <v>2274257.5645943126</v>
      </c>
      <c r="R87" s="120">
        <f>'1.5_RAW_Data_Rebased_MR'!R87</f>
        <v>46369484.168258414</v>
      </c>
      <c r="T87" s="121">
        <f>'1.5_RAW_Data_Rebased_MR'!T87</f>
        <v>154195544.84179378</v>
      </c>
      <c r="U87" s="121">
        <f>'1.5_RAW_Data_Rebased_MR'!U87</f>
        <v>7053253.5511743743</v>
      </c>
      <c r="V87" s="121">
        <f>'1.5_RAW_Data_Rebased_MR'!V87</f>
        <v>221352.66824407614</v>
      </c>
      <c r="W87" s="121">
        <f>'1.5_RAW_Data_Rebased_MR'!W87</f>
        <v>10283281.065155365</v>
      </c>
      <c r="X87" s="121">
        <f>'1.5_RAW_Data_Rebased_MR'!X87</f>
        <v>2274257.5645943126</v>
      </c>
      <c r="Y87" s="120">
        <f>'1.5_RAW_Data_Rebased_MR'!Y87</f>
        <v>134363399.99262565</v>
      </c>
      <c r="AA87" s="98">
        <f>'1.5_RAW_Data_Rebased_MR'!AA87</f>
        <v>-82200768.488803044</v>
      </c>
      <c r="AB87" s="98">
        <f>'1.5_RAW_Data_Rebased_MR'!AB87</f>
        <v>5793147.3355641998</v>
      </c>
      <c r="AC87" s="98">
        <f>'1.5_RAW_Data_Rebased_MR'!AC87</f>
        <v>0</v>
      </c>
      <c r="AD87" s="98">
        <f>'1.5_RAW_Data_Rebased_MR'!AD87</f>
        <v>0</v>
      </c>
      <c r="AE87" s="98">
        <f>'1.5_RAW_Data_Rebased_MR'!AE87</f>
        <v>0</v>
      </c>
      <c r="AF87" s="97">
        <f>'1.5_RAW_Data_Rebased_MR'!AF87</f>
        <v>-87993915.82436724</v>
      </c>
      <c r="AG87" s="94"/>
      <c r="AH87" s="98">
        <f>'1.5_RAW_Data_Rebased_MR'!AH87</f>
        <v>93787063.159932092</v>
      </c>
      <c r="AI87" s="98">
        <f>'1.5_RAW_Data_Rebased_MR'!AI87</f>
        <v>5793147.3355642362</v>
      </c>
      <c r="AJ87" s="98">
        <f>'1.5_RAW_Data_Rebased_MR'!AJ87</f>
        <v>0</v>
      </c>
      <c r="AK87" s="98">
        <f>'1.5_RAW_Data_Rebased_MR'!AK87</f>
        <v>0</v>
      </c>
      <c r="AL87" s="98">
        <f>'1.5_RAW_Data_Rebased_MR'!AL87</f>
        <v>0</v>
      </c>
      <c r="AM87" s="97">
        <f>'1.5_RAW_Data_Rebased_MR'!AM87</f>
        <v>-87993915.824367851</v>
      </c>
      <c r="AN87" s="94"/>
      <c r="AO87" s="98">
        <f>'1.5_RAW_Data_Rebased_MR'!AO87</f>
        <v>0</v>
      </c>
      <c r="AP87" s="98">
        <f>'1.5_RAW_Data_Rebased_MR'!AP87</f>
        <v>0</v>
      </c>
      <c r="AQ87" s="98">
        <f>'1.5_RAW_Data_Rebased_MR'!AQ87</f>
        <v>0</v>
      </c>
      <c r="AR87" s="98">
        <f>'1.5_RAW_Data_Rebased_MR'!AR87</f>
        <v>0</v>
      </c>
      <c r="AS87" s="98">
        <f>'1.5_RAW_Data_Rebased_MR'!AS87</f>
        <v>0</v>
      </c>
      <c r="AT87" s="97">
        <f>'1.5_RAW_Data_Rebased_MR'!AT87</f>
        <v>0</v>
      </c>
      <c r="AU87" s="94"/>
      <c r="AV87" s="98">
        <f>'1.5_RAW_Data_Rebased_MR'!AV87</f>
        <v>0</v>
      </c>
      <c r="AW87" s="98">
        <f>'1.5_RAW_Data_Rebased_MR'!AW87</f>
        <v>0</v>
      </c>
      <c r="AX87" s="98">
        <f>'1.5_RAW_Data_Rebased_MR'!AX87</f>
        <v>0</v>
      </c>
      <c r="AY87" s="98">
        <f>'1.5_RAW_Data_Rebased_MR'!AY87</f>
        <v>0</v>
      </c>
      <c r="AZ87" s="98">
        <f>'1.5_RAW_Data_Rebased_MR'!AZ87</f>
        <v>0</v>
      </c>
      <c r="BA87" s="97">
        <f>'1.5_RAW_Data_Rebased_MR'!BA87</f>
        <v>0</v>
      </c>
    </row>
    <row r="88" spans="1:53" x14ac:dyDescent="0.3">
      <c r="A88" s="342"/>
      <c r="B88" s="23"/>
      <c r="C88" s="133"/>
      <c r="D88" s="31"/>
      <c r="E88" s="99" t="str">
        <f t="shared" si="2"/>
        <v>High</v>
      </c>
      <c r="F88" s="121">
        <f>'1.5_RAW_Data_Rebased_MR'!F88</f>
        <v>121659985.52390115</v>
      </c>
      <c r="G88" s="121">
        <f>'1.5_RAW_Data_Rebased_MR'!G88</f>
        <v>18848814.896435913</v>
      </c>
      <c r="H88" s="121">
        <f>'1.5_RAW_Data_Rebased_MR'!H88</f>
        <v>6428725.376382947</v>
      </c>
      <c r="I88" s="121">
        <f>'1.5_RAW_Data_Rebased_MR'!I88</f>
        <v>16248091.790825065</v>
      </c>
      <c r="J88" s="121">
        <f>'1.5_RAW_Data_Rebased_MR'!J88</f>
        <v>50380088.454370186</v>
      </c>
      <c r="K88" s="120">
        <f>'1.5_RAW_Data_Rebased_MR'!K88</f>
        <v>29754265.00588705</v>
      </c>
      <c r="M88" s="121">
        <f>'1.5_RAW_Data_Rebased_MR'!M88</f>
        <v>282438344.64416796</v>
      </c>
      <c r="N88" s="121">
        <f>'1.5_RAW_Data_Rebased_MR'!N88</f>
        <v>18321642.007980693</v>
      </c>
      <c r="O88" s="121">
        <f>'1.5_RAW_Data_Rebased_MR'!O88</f>
        <v>4177266.5436607036</v>
      </c>
      <c r="P88" s="121">
        <f>'1.5_RAW_Data_Rebased_MR'!P88</f>
        <v>5576178.2527770419</v>
      </c>
      <c r="Q88" s="121">
        <f>'1.5_RAW_Data_Rebased_MR'!Q88</f>
        <v>30143236.90364122</v>
      </c>
      <c r="R88" s="120">
        <f>'1.5_RAW_Data_Rebased_MR'!R88</f>
        <v>224220020.93610829</v>
      </c>
      <c r="T88" s="121">
        <f>'1.5_RAW_Data_Rebased_MR'!T88</f>
        <v>284203501.96478647</v>
      </c>
      <c r="U88" s="121">
        <f>'1.5_RAW_Data_Rebased_MR'!U88</f>
        <v>18321642.007980693</v>
      </c>
      <c r="V88" s="121">
        <f>'1.5_RAW_Data_Rebased_MR'!V88</f>
        <v>5942423.8642792562</v>
      </c>
      <c r="W88" s="121">
        <f>'1.5_RAW_Data_Rebased_MR'!W88</f>
        <v>5576178.2527770419</v>
      </c>
      <c r="X88" s="121">
        <f>'1.5_RAW_Data_Rebased_MR'!X88</f>
        <v>30143236.903641216</v>
      </c>
      <c r="Y88" s="120">
        <f>'1.5_RAW_Data_Rebased_MR'!Y88</f>
        <v>224220020.93610826</v>
      </c>
      <c r="AA88" s="98">
        <f>'1.5_RAW_Data_Rebased_MR'!AA88</f>
        <v>-1765157.3206185526</v>
      </c>
      <c r="AB88" s="98">
        <f>'1.5_RAW_Data_Rebased_MR'!AB88</f>
        <v>0</v>
      </c>
      <c r="AC88" s="98">
        <f>'1.5_RAW_Data_Rebased_MR'!AC88</f>
        <v>-1765157.3206185526</v>
      </c>
      <c r="AD88" s="98">
        <f>'1.5_RAW_Data_Rebased_MR'!AD88</f>
        <v>0</v>
      </c>
      <c r="AE88" s="98">
        <f>'1.5_RAW_Data_Rebased_MR'!AE88</f>
        <v>0</v>
      </c>
      <c r="AF88" s="97">
        <f>'1.5_RAW_Data_Rebased_MR'!AF88</f>
        <v>0</v>
      </c>
      <c r="AG88" s="94"/>
      <c r="AH88" s="98">
        <f>'1.5_RAW_Data_Rebased_MR'!AH88</f>
        <v>0</v>
      </c>
      <c r="AI88" s="98">
        <f>'1.5_RAW_Data_Rebased_MR'!AI88</f>
        <v>0</v>
      </c>
      <c r="AJ88" s="98">
        <f>'1.5_RAW_Data_Rebased_MR'!AJ88</f>
        <v>0</v>
      </c>
      <c r="AK88" s="98">
        <f>'1.5_RAW_Data_Rebased_MR'!AK88</f>
        <v>0</v>
      </c>
      <c r="AL88" s="98">
        <f>'1.5_RAW_Data_Rebased_MR'!AL88</f>
        <v>0</v>
      </c>
      <c r="AM88" s="97">
        <f>'1.5_RAW_Data_Rebased_MR'!AM88</f>
        <v>0</v>
      </c>
      <c r="AN88" s="94"/>
      <c r="AO88" s="98">
        <f>'1.5_RAW_Data_Rebased_MR'!AO88</f>
        <v>0</v>
      </c>
      <c r="AP88" s="98">
        <f>'1.5_RAW_Data_Rebased_MR'!AP88</f>
        <v>0</v>
      </c>
      <c r="AQ88" s="98">
        <f>'1.5_RAW_Data_Rebased_MR'!AQ88</f>
        <v>0</v>
      </c>
      <c r="AR88" s="98">
        <f>'1.5_RAW_Data_Rebased_MR'!AR88</f>
        <v>0</v>
      </c>
      <c r="AS88" s="98">
        <f>'1.5_RAW_Data_Rebased_MR'!AS88</f>
        <v>0</v>
      </c>
      <c r="AT88" s="97">
        <f>'1.5_RAW_Data_Rebased_MR'!AT88</f>
        <v>0</v>
      </c>
      <c r="AU88" s="94"/>
      <c r="AV88" s="98">
        <f>'1.5_RAW_Data_Rebased_MR'!AV88</f>
        <v>1765157.3206185601</v>
      </c>
      <c r="AW88" s="98">
        <f>'1.5_RAW_Data_Rebased_MR'!AW88</f>
        <v>0</v>
      </c>
      <c r="AX88" s="98">
        <f>'1.5_RAW_Data_Rebased_MR'!AX88</f>
        <v>1765157.3206185601</v>
      </c>
      <c r="AY88" s="98">
        <f>'1.5_RAW_Data_Rebased_MR'!AY88</f>
        <v>0</v>
      </c>
      <c r="AZ88" s="98">
        <f>'1.5_RAW_Data_Rebased_MR'!AZ88</f>
        <v>0</v>
      </c>
      <c r="BA88" s="97">
        <f>'1.5_RAW_Data_Rebased_MR'!BA88</f>
        <v>0</v>
      </c>
    </row>
    <row r="89" spans="1:53" ht="12.75" thickBot="1" x14ac:dyDescent="0.35">
      <c r="A89" s="342"/>
      <c r="B89" s="171"/>
      <c r="C89" s="170"/>
      <c r="D89" s="96"/>
      <c r="E89" s="95" t="str">
        <f t="shared" si="2"/>
        <v>Very high</v>
      </c>
      <c r="F89" s="119">
        <f>'1.5_RAW_Data_Rebased_MR'!F89</f>
        <v>379155408.28855479</v>
      </c>
      <c r="G89" s="119">
        <f>'1.5_RAW_Data_Rebased_MR'!G89</f>
        <v>75702023.626813129</v>
      </c>
      <c r="H89" s="119">
        <f>'1.5_RAW_Data_Rebased_MR'!H89</f>
        <v>3427282.7741772481</v>
      </c>
      <c r="I89" s="119">
        <f>'1.5_RAW_Data_Rebased_MR'!I89</f>
        <v>394041.22504068789</v>
      </c>
      <c r="J89" s="119">
        <f>'1.5_RAW_Data_Rebased_MR'!J89</f>
        <v>26354336.302142475</v>
      </c>
      <c r="K89" s="118">
        <f>'1.5_RAW_Data_Rebased_MR'!K89</f>
        <v>273277724.36038125</v>
      </c>
      <c r="M89" s="119">
        <f>'1.5_RAW_Data_Rebased_MR'!M89</f>
        <v>478035314.09306771</v>
      </c>
      <c r="N89" s="119">
        <f>'1.5_RAW_Data_Rebased_MR'!N89</f>
        <v>86935408.520819336</v>
      </c>
      <c r="O89" s="119">
        <f>'1.5_RAW_Data_Rebased_MR'!O89</f>
        <v>13560988.977773311</v>
      </c>
      <c r="P89" s="119">
        <f>'1.5_RAW_Data_Rebased_MR'!P89</f>
        <v>10464464.899639085</v>
      </c>
      <c r="Q89" s="119">
        <f>'1.5_RAW_Data_Rebased_MR'!Q89</f>
        <v>4151712.4235417414</v>
      </c>
      <c r="R89" s="118">
        <f>'1.5_RAW_Data_Rebased_MR'!R89</f>
        <v>362922739.27129424</v>
      </c>
      <c r="T89" s="119">
        <f>'1.5_RAW_Data_Rebased_MR'!T89</f>
        <v>730211806.18484378</v>
      </c>
      <c r="U89" s="119">
        <f>'1.5_RAW_Data_Rebased_MR'!U89</f>
        <v>72846934.103157759</v>
      </c>
      <c r="V89" s="119">
        <f>'1.5_RAW_Data_Rebased_MR'!V89</f>
        <v>13560988.977773314</v>
      </c>
      <c r="W89" s="119">
        <f>'1.5_RAW_Data_Rebased_MR'!W89</f>
        <v>10464464.899639085</v>
      </c>
      <c r="X89" s="119">
        <f>'1.5_RAW_Data_Rebased_MR'!X89</f>
        <v>4151712.4235417414</v>
      </c>
      <c r="Y89" s="118">
        <f>'1.5_RAW_Data_Rebased_MR'!Y89</f>
        <v>629187705.78073192</v>
      </c>
      <c r="AA89" s="93">
        <f>'1.5_RAW_Data_Rebased_MR'!AA89</f>
        <v>-252176492.0917761</v>
      </c>
      <c r="AB89" s="93">
        <f>'1.5_RAW_Data_Rebased_MR'!AB89</f>
        <v>14088474.417661577</v>
      </c>
      <c r="AC89" s="93">
        <f>'1.5_RAW_Data_Rebased_MR'!AC89</f>
        <v>0</v>
      </c>
      <c r="AD89" s="93">
        <f>'1.5_RAW_Data_Rebased_MR'!AD89</f>
        <v>0</v>
      </c>
      <c r="AE89" s="93">
        <f>'1.5_RAW_Data_Rebased_MR'!AE89</f>
        <v>0</v>
      </c>
      <c r="AF89" s="92">
        <f>'1.5_RAW_Data_Rebased_MR'!AF89</f>
        <v>-266264966.50943768</v>
      </c>
      <c r="AG89" s="94"/>
      <c r="AH89" s="93">
        <f>'1.5_RAW_Data_Rebased_MR'!AH89</f>
        <v>280353440.92710257</v>
      </c>
      <c r="AI89" s="93">
        <f>'1.5_RAW_Data_Rebased_MR'!AI89</f>
        <v>14088474.417661969</v>
      </c>
      <c r="AJ89" s="93">
        <f>'1.5_RAW_Data_Rebased_MR'!AJ89</f>
        <v>0</v>
      </c>
      <c r="AK89" s="93">
        <f>'1.5_RAW_Data_Rebased_MR'!AK89</f>
        <v>0</v>
      </c>
      <c r="AL89" s="93">
        <f>'1.5_RAW_Data_Rebased_MR'!AL89</f>
        <v>0</v>
      </c>
      <c r="AM89" s="92">
        <f>'1.5_RAW_Data_Rebased_MR'!AM89</f>
        <v>-266264966.50944057</v>
      </c>
      <c r="AN89" s="94"/>
      <c r="AO89" s="93">
        <f>'1.5_RAW_Data_Rebased_MR'!AO89</f>
        <v>0</v>
      </c>
      <c r="AP89" s="93">
        <f>'1.5_RAW_Data_Rebased_MR'!AP89</f>
        <v>0</v>
      </c>
      <c r="AQ89" s="93">
        <f>'1.5_RAW_Data_Rebased_MR'!AQ89</f>
        <v>0</v>
      </c>
      <c r="AR89" s="93">
        <f>'1.5_RAW_Data_Rebased_MR'!AR89</f>
        <v>0</v>
      </c>
      <c r="AS89" s="93">
        <f>'1.5_RAW_Data_Rebased_MR'!AS89</f>
        <v>0</v>
      </c>
      <c r="AT89" s="92">
        <f>'1.5_RAW_Data_Rebased_MR'!AT89</f>
        <v>0</v>
      </c>
      <c r="AU89" s="94"/>
      <c r="AV89" s="93">
        <f>'1.5_RAW_Data_Rebased_MR'!AV89</f>
        <v>0</v>
      </c>
      <c r="AW89" s="93">
        <f>'1.5_RAW_Data_Rebased_MR'!AW89</f>
        <v>0</v>
      </c>
      <c r="AX89" s="93">
        <f>'1.5_RAW_Data_Rebased_MR'!AX89</f>
        <v>0</v>
      </c>
      <c r="AY89" s="93">
        <f>'1.5_RAW_Data_Rebased_MR'!AY89</f>
        <v>0</v>
      </c>
      <c r="AZ89" s="93">
        <f>'1.5_RAW_Data_Rebased_MR'!AZ89</f>
        <v>0</v>
      </c>
      <c r="BA89" s="92">
        <f>'1.5_RAW_Data_Rebased_MR'!BA89</f>
        <v>0</v>
      </c>
    </row>
    <row r="90" spans="1:53" x14ac:dyDescent="0.3">
      <c r="A90" s="341" t="str">
        <f>A86</f>
        <v>132KV Network</v>
      </c>
      <c r="B90" s="169">
        <v>7</v>
      </c>
      <c r="C90" s="168" t="s">
        <v>48</v>
      </c>
      <c r="D90" s="103" t="s">
        <v>56</v>
      </c>
      <c r="E90" s="102" t="str">
        <f t="shared" si="2"/>
        <v>Low</v>
      </c>
      <c r="F90" s="123">
        <f>'1.5_RAW_Data_Rebased_MR'!F90</f>
        <v>3731929.0456530065</v>
      </c>
      <c r="G90" s="123">
        <f>'1.5_RAW_Data_Rebased_MR'!G90</f>
        <v>743718.86304702645</v>
      </c>
      <c r="H90" s="123">
        <f>'1.5_RAW_Data_Rebased_MR'!H90</f>
        <v>343028.77461383695</v>
      </c>
      <c r="I90" s="123">
        <f>'1.5_RAW_Data_Rebased_MR'!I90</f>
        <v>135001.99210434538</v>
      </c>
      <c r="J90" s="123">
        <f>'1.5_RAW_Data_Rebased_MR'!J90</f>
        <v>1759380.2016616457</v>
      </c>
      <c r="K90" s="122">
        <f>'1.5_RAW_Data_Rebased_MR'!K90</f>
        <v>750799.2142261524</v>
      </c>
      <c r="M90" s="123">
        <f>'1.5_RAW_Data_Rebased_MR'!M90</f>
        <v>3721182.9235571586</v>
      </c>
      <c r="N90" s="123">
        <f>'1.5_RAW_Data_Rebased_MR'!N90</f>
        <v>773009.6123404731</v>
      </c>
      <c r="O90" s="123">
        <f>'1.5_RAW_Data_Rebased_MR'!O90</f>
        <v>587602.72735486506</v>
      </c>
      <c r="P90" s="123">
        <f>'1.5_RAW_Data_Rebased_MR'!P90</f>
        <v>329285.89076356159</v>
      </c>
      <c r="Q90" s="123">
        <f>'1.5_RAW_Data_Rebased_MR'!Q90</f>
        <v>212219.58280057038</v>
      </c>
      <c r="R90" s="122">
        <f>'1.5_RAW_Data_Rebased_MR'!R90</f>
        <v>1819065.1102976885</v>
      </c>
      <c r="T90" s="123">
        <f>'1.5_RAW_Data_Rebased_MR'!T90</f>
        <v>6109334.6175735863</v>
      </c>
      <c r="U90" s="123">
        <f>'1.5_RAW_Data_Rebased_MR'!U90</f>
        <v>602623.64477089781</v>
      </c>
      <c r="V90" s="123">
        <f>'1.5_RAW_Data_Rebased_MR'!V90</f>
        <v>374552.88826357829</v>
      </c>
      <c r="W90" s="123">
        <f>'1.5_RAW_Data_Rebased_MR'!W90</f>
        <v>329285.89076356142</v>
      </c>
      <c r="X90" s="123">
        <f>'1.5_RAW_Data_Rebased_MR'!X90</f>
        <v>212219.58280057038</v>
      </c>
      <c r="Y90" s="122">
        <f>'1.5_RAW_Data_Rebased_MR'!Y90</f>
        <v>4590652.6109749787</v>
      </c>
      <c r="AA90" s="101">
        <f>'1.5_RAW_Data_Rebased_MR'!AA90</f>
        <v>-2388151.6940164282</v>
      </c>
      <c r="AB90" s="101">
        <f>'1.5_RAW_Data_Rebased_MR'!AB90</f>
        <v>170385.9675695753</v>
      </c>
      <c r="AC90" s="101">
        <f>'1.5_RAW_Data_Rebased_MR'!AC90</f>
        <v>213049.83909128676</v>
      </c>
      <c r="AD90" s="101">
        <f>'1.5_RAW_Data_Rebased_MR'!AD90</f>
        <v>0</v>
      </c>
      <c r="AE90" s="101">
        <f>'1.5_RAW_Data_Rebased_MR'!AE90</f>
        <v>0</v>
      </c>
      <c r="AF90" s="100">
        <f>'1.5_RAW_Data_Rebased_MR'!AF90</f>
        <v>-2771587.5006772904</v>
      </c>
      <c r="AG90" s="94"/>
      <c r="AH90" s="101">
        <f>'1.5_RAW_Data_Rebased_MR'!AH90</f>
        <v>1503925.6828070488</v>
      </c>
      <c r="AI90" s="101">
        <f>'1.5_RAW_Data_Rebased_MR'!AI90</f>
        <v>170385.96756957626</v>
      </c>
      <c r="AJ90" s="101">
        <f>'1.5_RAW_Data_Rebased_MR'!AJ90</f>
        <v>0</v>
      </c>
      <c r="AK90" s="101">
        <f>'1.5_RAW_Data_Rebased_MR'!AK90</f>
        <v>0</v>
      </c>
      <c r="AL90" s="101">
        <f>'1.5_RAW_Data_Rebased_MR'!AL90</f>
        <v>0</v>
      </c>
      <c r="AM90" s="100">
        <f>'1.5_RAW_Data_Rebased_MR'!AM90</f>
        <v>-1333539.7152374724</v>
      </c>
      <c r="AN90" s="94"/>
      <c r="AO90" s="101">
        <f>'1.5_RAW_Data_Rebased_MR'!AO90</f>
        <v>-1189054.4802530613</v>
      </c>
      <c r="AP90" s="101">
        <f>'1.5_RAW_Data_Rebased_MR'!AP90</f>
        <v>0</v>
      </c>
      <c r="AQ90" s="101">
        <f>'1.5_RAW_Data_Rebased_MR'!AQ90</f>
        <v>213049.83909129113</v>
      </c>
      <c r="AR90" s="101">
        <f>'1.5_RAW_Data_Rebased_MR'!AR90</f>
        <v>0</v>
      </c>
      <c r="AS90" s="101">
        <f>'1.5_RAW_Data_Rebased_MR'!AS90</f>
        <v>0</v>
      </c>
      <c r="AT90" s="100">
        <f>'1.5_RAW_Data_Rebased_MR'!AT90</f>
        <v>-1402104.3193443525</v>
      </c>
      <c r="AU90" s="94"/>
      <c r="AV90" s="101">
        <f>'1.5_RAW_Data_Rebased_MR'!AV90</f>
        <v>35943.466095465279</v>
      </c>
      <c r="AW90" s="101">
        <f>'1.5_RAW_Data_Rebased_MR'!AW90</f>
        <v>0</v>
      </c>
      <c r="AX90" s="101">
        <f>'1.5_RAW_Data_Rebased_MR'!AX90</f>
        <v>0</v>
      </c>
      <c r="AY90" s="101">
        <f>'1.5_RAW_Data_Rebased_MR'!AY90</f>
        <v>0</v>
      </c>
      <c r="AZ90" s="101">
        <f>'1.5_RAW_Data_Rebased_MR'!AZ90</f>
        <v>0</v>
      </c>
      <c r="BA90" s="100">
        <f>'1.5_RAW_Data_Rebased_MR'!BA90</f>
        <v>35943.466095465279</v>
      </c>
    </row>
    <row r="91" spans="1:53" x14ac:dyDescent="0.3">
      <c r="A91" s="22"/>
      <c r="B91" s="23"/>
      <c r="C91" s="133"/>
      <c r="D91" s="31"/>
      <c r="E91" s="99" t="str">
        <f t="shared" si="2"/>
        <v>Medium</v>
      </c>
      <c r="F91" s="121">
        <f>'1.5_RAW_Data_Rebased_MR'!F91</f>
        <v>7326936.7313341405</v>
      </c>
      <c r="G91" s="121">
        <f>'1.5_RAW_Data_Rebased_MR'!G91</f>
        <v>3349590.6164573627</v>
      </c>
      <c r="H91" s="121">
        <f>'1.5_RAW_Data_Rebased_MR'!H91</f>
        <v>158603.07458138739</v>
      </c>
      <c r="I91" s="121">
        <f>'1.5_RAW_Data_Rebased_MR'!I91</f>
        <v>670975.41799381247</v>
      </c>
      <c r="J91" s="121">
        <f>'1.5_RAW_Data_Rebased_MR'!J91</f>
        <v>760283.16623173701</v>
      </c>
      <c r="K91" s="120">
        <f>'1.5_RAW_Data_Rebased_MR'!K91</f>
        <v>2387484.4560698406</v>
      </c>
      <c r="M91" s="121">
        <f>'1.5_RAW_Data_Rebased_MR'!M91</f>
        <v>10449422.451315988</v>
      </c>
      <c r="N91" s="121">
        <f>'1.5_RAW_Data_Rebased_MR'!N91</f>
        <v>3362646.4763849019</v>
      </c>
      <c r="O91" s="121">
        <f>'1.5_RAW_Data_Rebased_MR'!O91</f>
        <v>33205.91837062985</v>
      </c>
      <c r="P91" s="121">
        <f>'1.5_RAW_Data_Rebased_MR'!P91</f>
        <v>197746.67924182827</v>
      </c>
      <c r="Q91" s="121">
        <f>'1.5_RAW_Data_Rebased_MR'!Q91</f>
        <v>1127510.6362794819</v>
      </c>
      <c r="R91" s="120">
        <f>'1.5_RAW_Data_Rebased_MR'!R91</f>
        <v>5728312.7410391448</v>
      </c>
      <c r="T91" s="121">
        <f>'1.5_RAW_Data_Rebased_MR'!T91</f>
        <v>10449422.451315982</v>
      </c>
      <c r="U91" s="121">
        <f>'1.5_RAW_Data_Rebased_MR'!U91</f>
        <v>3362646.4763848977</v>
      </c>
      <c r="V91" s="121">
        <f>'1.5_RAW_Data_Rebased_MR'!V91</f>
        <v>33205.91837062985</v>
      </c>
      <c r="W91" s="121">
        <f>'1.5_RAW_Data_Rebased_MR'!W91</f>
        <v>197746.67924182827</v>
      </c>
      <c r="X91" s="121">
        <f>'1.5_RAW_Data_Rebased_MR'!X91</f>
        <v>1127510.6362794819</v>
      </c>
      <c r="Y91" s="120">
        <f>'1.5_RAW_Data_Rebased_MR'!Y91</f>
        <v>5728312.7410391448</v>
      </c>
      <c r="AA91" s="98">
        <f>'1.5_RAW_Data_Rebased_MR'!AA91</f>
        <v>4.1909515857696533E-9</v>
      </c>
      <c r="AB91" s="98">
        <f>'1.5_RAW_Data_Rebased_MR'!AB91</f>
        <v>4.1909515857696533E-9</v>
      </c>
      <c r="AC91" s="98">
        <f>'1.5_RAW_Data_Rebased_MR'!AC91</f>
        <v>0</v>
      </c>
      <c r="AD91" s="98">
        <f>'1.5_RAW_Data_Rebased_MR'!AD91</f>
        <v>0</v>
      </c>
      <c r="AE91" s="98">
        <f>'1.5_RAW_Data_Rebased_MR'!AE91</f>
        <v>0</v>
      </c>
      <c r="AF91" s="97">
        <f>'1.5_RAW_Data_Rebased_MR'!AF91</f>
        <v>0</v>
      </c>
      <c r="AG91" s="94"/>
      <c r="AH91" s="98">
        <f>'1.5_RAW_Data_Rebased_MR'!AH91</f>
        <v>0</v>
      </c>
      <c r="AI91" s="98">
        <f>'1.5_RAW_Data_Rebased_MR'!AI91</f>
        <v>0</v>
      </c>
      <c r="AJ91" s="98">
        <f>'1.5_RAW_Data_Rebased_MR'!AJ91</f>
        <v>0</v>
      </c>
      <c r="AK91" s="98">
        <f>'1.5_RAW_Data_Rebased_MR'!AK91</f>
        <v>0</v>
      </c>
      <c r="AL91" s="98">
        <f>'1.5_RAW_Data_Rebased_MR'!AL91</f>
        <v>0</v>
      </c>
      <c r="AM91" s="97">
        <f>'1.5_RAW_Data_Rebased_MR'!AM91</f>
        <v>0</v>
      </c>
      <c r="AN91" s="94"/>
      <c r="AO91" s="98">
        <f>'1.5_RAW_Data_Rebased_MR'!AO91</f>
        <v>-1189054.4802530613</v>
      </c>
      <c r="AP91" s="98">
        <f>'1.5_RAW_Data_Rebased_MR'!AP91</f>
        <v>0</v>
      </c>
      <c r="AQ91" s="98">
        <f>'1.5_RAW_Data_Rebased_MR'!AQ91</f>
        <v>0</v>
      </c>
      <c r="AR91" s="98">
        <f>'1.5_RAW_Data_Rebased_MR'!AR91</f>
        <v>0</v>
      </c>
      <c r="AS91" s="98">
        <f>'1.5_RAW_Data_Rebased_MR'!AS91</f>
        <v>0</v>
      </c>
      <c r="AT91" s="97">
        <f>'1.5_RAW_Data_Rebased_MR'!AT91</f>
        <v>0</v>
      </c>
      <c r="AU91" s="94"/>
      <c r="AV91" s="98">
        <f>'1.5_RAW_Data_Rebased_MR'!AV91</f>
        <v>0</v>
      </c>
      <c r="AW91" s="98">
        <f>'1.5_RAW_Data_Rebased_MR'!AW91</f>
        <v>0</v>
      </c>
      <c r="AX91" s="98">
        <f>'1.5_RAW_Data_Rebased_MR'!AX91</f>
        <v>0</v>
      </c>
      <c r="AY91" s="98">
        <f>'1.5_RAW_Data_Rebased_MR'!AY91</f>
        <v>0</v>
      </c>
      <c r="AZ91" s="98">
        <f>'1.5_RAW_Data_Rebased_MR'!AZ91</f>
        <v>0</v>
      </c>
      <c r="BA91" s="97">
        <f>'1.5_RAW_Data_Rebased_MR'!BA91</f>
        <v>0</v>
      </c>
    </row>
    <row r="92" spans="1:53" x14ac:dyDescent="0.3">
      <c r="A92" s="22"/>
      <c r="B92" s="23"/>
      <c r="C92" s="133"/>
      <c r="D92" s="31"/>
      <c r="E92" s="99" t="str">
        <f t="shared" si="2"/>
        <v>High</v>
      </c>
      <c r="F92" s="121">
        <f>'1.5_RAW_Data_Rebased_MR'!F92</f>
        <v>25693922.900631532</v>
      </c>
      <c r="G92" s="121">
        <f>'1.5_RAW_Data_Rebased_MR'!G92</f>
        <v>4641292.7597452775</v>
      </c>
      <c r="H92" s="121">
        <f>'1.5_RAW_Data_Rebased_MR'!H92</f>
        <v>15830549.689136576</v>
      </c>
      <c r="I92" s="121">
        <f>'1.5_RAW_Data_Rebased_MR'!I92</f>
        <v>193946.4864867556</v>
      </c>
      <c r="J92" s="121">
        <f>'1.5_RAW_Data_Rebased_MR'!J92</f>
        <v>4524732.4752799431</v>
      </c>
      <c r="K92" s="120">
        <f>'1.5_RAW_Data_Rebased_MR'!K92</f>
        <v>503401.48998298234</v>
      </c>
      <c r="M92" s="121">
        <f>'1.5_RAW_Data_Rebased_MR'!M92</f>
        <v>34665684.624057598</v>
      </c>
      <c r="N92" s="121">
        <f>'1.5_RAW_Data_Rebased_MR'!N92</f>
        <v>4607134.6804506416</v>
      </c>
      <c r="O92" s="121">
        <f>'1.5_RAW_Data_Rebased_MR'!O92</f>
        <v>1277868.3927630729</v>
      </c>
      <c r="P92" s="121">
        <f>'1.5_RAW_Data_Rebased_MR'!P92</f>
        <v>26458423.859631799</v>
      </c>
      <c r="Q92" s="121">
        <f>'1.5_RAW_Data_Rebased_MR'!Q92</f>
        <v>408006.92415994784</v>
      </c>
      <c r="R92" s="120">
        <f>'1.5_RAW_Data_Rebased_MR'!R92</f>
        <v>1914250.7670521366</v>
      </c>
      <c r="T92" s="121">
        <f>'1.5_RAW_Data_Rebased_MR'!T92</f>
        <v>41387608.487860158</v>
      </c>
      <c r="U92" s="121">
        <f>'1.5_RAW_Data_Rebased_MR'!U92</f>
        <v>4607134.6804506369</v>
      </c>
      <c r="V92" s="121">
        <f>'1.5_RAW_Data_Rebased_MR'!V92</f>
        <v>77271.406175241602</v>
      </c>
      <c r="W92" s="121">
        <f>'1.5_RAW_Data_Rebased_MR'!W92</f>
        <v>26458423.859631799</v>
      </c>
      <c r="X92" s="121">
        <f>'1.5_RAW_Data_Rebased_MR'!X92</f>
        <v>408006.92415994784</v>
      </c>
      <c r="Y92" s="120">
        <f>'1.5_RAW_Data_Rebased_MR'!Y92</f>
        <v>9836771.6174425296</v>
      </c>
      <c r="AA92" s="98">
        <f>'1.5_RAW_Data_Rebased_MR'!AA92</f>
        <v>-6721923.8638025615</v>
      </c>
      <c r="AB92" s="98">
        <f>'1.5_RAW_Data_Rebased_MR'!AB92</f>
        <v>0</v>
      </c>
      <c r="AC92" s="98">
        <f>'1.5_RAW_Data_Rebased_MR'!AC92</f>
        <v>1200596.9865878313</v>
      </c>
      <c r="AD92" s="98">
        <f>'1.5_RAW_Data_Rebased_MR'!AD92</f>
        <v>0</v>
      </c>
      <c r="AE92" s="98">
        <f>'1.5_RAW_Data_Rebased_MR'!AE92</f>
        <v>0</v>
      </c>
      <c r="AF92" s="97">
        <f>'1.5_RAW_Data_Rebased_MR'!AF92</f>
        <v>-7922520.8503903933</v>
      </c>
      <c r="AG92" s="94"/>
      <c r="AH92" s="98">
        <f>'1.5_RAW_Data_Rebased_MR'!AH92</f>
        <v>0</v>
      </c>
      <c r="AI92" s="98">
        <f>'1.5_RAW_Data_Rebased_MR'!AI92</f>
        <v>0</v>
      </c>
      <c r="AJ92" s="98">
        <f>'1.5_RAW_Data_Rebased_MR'!AJ92</f>
        <v>0</v>
      </c>
      <c r="AK92" s="98">
        <f>'1.5_RAW_Data_Rebased_MR'!AK92</f>
        <v>0</v>
      </c>
      <c r="AL92" s="98">
        <f>'1.5_RAW_Data_Rebased_MR'!AL92</f>
        <v>0</v>
      </c>
      <c r="AM92" s="97">
        <f>'1.5_RAW_Data_Rebased_MR'!AM92</f>
        <v>0</v>
      </c>
      <c r="AN92" s="94"/>
      <c r="AO92" s="98">
        <f>'1.5_RAW_Data_Rebased_MR'!AO92</f>
        <v>-1189054.4802530613</v>
      </c>
      <c r="AP92" s="98">
        <f>'1.5_RAW_Data_Rebased_MR'!AP92</f>
        <v>0</v>
      </c>
      <c r="AQ92" s="98">
        <f>'1.5_RAW_Data_Rebased_MR'!AQ92</f>
        <v>1200596.9865878311</v>
      </c>
      <c r="AR92" s="98">
        <f>'1.5_RAW_Data_Rebased_MR'!AR92</f>
        <v>0</v>
      </c>
      <c r="AS92" s="98">
        <f>'1.5_RAW_Data_Rebased_MR'!AS92</f>
        <v>0</v>
      </c>
      <c r="AT92" s="97">
        <f>'1.5_RAW_Data_Rebased_MR'!AT92</f>
        <v>-7922520.850390384</v>
      </c>
      <c r="AU92" s="94"/>
      <c r="AV92" s="98">
        <f>'1.5_RAW_Data_Rebased_MR'!AV92</f>
        <v>0</v>
      </c>
      <c r="AW92" s="98">
        <f>'1.5_RAW_Data_Rebased_MR'!AW92</f>
        <v>0</v>
      </c>
      <c r="AX92" s="98">
        <f>'1.5_RAW_Data_Rebased_MR'!AX92</f>
        <v>0</v>
      </c>
      <c r="AY92" s="98">
        <f>'1.5_RAW_Data_Rebased_MR'!AY92</f>
        <v>0</v>
      </c>
      <c r="AZ92" s="98">
        <f>'1.5_RAW_Data_Rebased_MR'!AZ92</f>
        <v>0</v>
      </c>
      <c r="BA92" s="97">
        <f>'1.5_RAW_Data_Rebased_MR'!BA92</f>
        <v>0</v>
      </c>
    </row>
    <row r="93" spans="1:53" ht="12.75" thickBot="1" x14ac:dyDescent="0.35">
      <c r="A93" s="22"/>
      <c r="B93" s="26"/>
      <c r="C93" s="132"/>
      <c r="D93" s="96"/>
      <c r="E93" s="95" t="str">
        <f t="shared" si="2"/>
        <v>Very high</v>
      </c>
      <c r="F93" s="119">
        <f>'1.5_RAW_Data_Rebased_MR'!F93</f>
        <v>373209235.09429389</v>
      </c>
      <c r="G93" s="119">
        <f>'1.5_RAW_Data_Rebased_MR'!G93</f>
        <v>312966243.67901355</v>
      </c>
      <c r="H93" s="119">
        <f>'1.5_RAW_Data_Rebased_MR'!H93</f>
        <v>15440822.357116248</v>
      </c>
      <c r="I93" s="119">
        <f>'1.5_RAW_Data_Rebased_MR'!I93</f>
        <v>1920989.5440895506</v>
      </c>
      <c r="J93" s="119">
        <f>'1.5_RAW_Data_Rebased_MR'!J93</f>
        <v>40634325.32083489</v>
      </c>
      <c r="K93" s="118">
        <f>'1.5_RAW_Data_Rebased_MR'!K93</f>
        <v>2246854.1932397</v>
      </c>
      <c r="M93" s="119">
        <f>'1.5_RAW_Data_Rebased_MR'!M93</f>
        <v>454322693.86810392</v>
      </c>
      <c r="N93" s="119">
        <f>'1.5_RAW_Data_Rebased_MR'!N93</f>
        <v>315272780.25114435</v>
      </c>
      <c r="O93" s="119">
        <f>'1.5_RAW_Data_Rebased_MR'!O93</f>
        <v>6431096.2557814047</v>
      </c>
      <c r="P93" s="119">
        <f>'1.5_RAW_Data_Rebased_MR'!P93</f>
        <v>21405382.775753863</v>
      </c>
      <c r="Q93" s="119">
        <f>'1.5_RAW_Data_Rebased_MR'!Q93</f>
        <v>4275126.8949117381</v>
      </c>
      <c r="R93" s="118">
        <f>'1.5_RAW_Data_Rebased_MR'!R93</f>
        <v>106938307.69051254</v>
      </c>
      <c r="T93" s="119">
        <f>'1.5_RAW_Data_Rebased_MR'!T93</f>
        <v>456421849.55758709</v>
      </c>
      <c r="U93" s="119">
        <f>'1.5_RAW_Data_Rebased_MR'!U93</f>
        <v>315272780.25114387</v>
      </c>
      <c r="V93" s="119">
        <f>'1.5_RAW_Data_Rebased_MR'!V93</f>
        <v>6431096.2557814047</v>
      </c>
      <c r="W93" s="119">
        <f>'1.5_RAW_Data_Rebased_MR'!W93</f>
        <v>23504538.465237521</v>
      </c>
      <c r="X93" s="119">
        <f>'1.5_RAW_Data_Rebased_MR'!X93</f>
        <v>4275126.8949117381</v>
      </c>
      <c r="Y93" s="118">
        <f>'1.5_RAW_Data_Rebased_MR'!Y93</f>
        <v>106938307.69051254</v>
      </c>
      <c r="AA93" s="93">
        <f>'1.5_RAW_Data_Rebased_MR'!AA93</f>
        <v>-2099155.6894831806</v>
      </c>
      <c r="AB93" s="93">
        <f>'1.5_RAW_Data_Rebased_MR'!AB93</f>
        <v>4.76837158203125E-7</v>
      </c>
      <c r="AC93" s="93">
        <f>'1.5_RAW_Data_Rebased_MR'!AC93</f>
        <v>0</v>
      </c>
      <c r="AD93" s="93">
        <f>'1.5_RAW_Data_Rebased_MR'!AD93</f>
        <v>-2099155.6894836575</v>
      </c>
      <c r="AE93" s="93">
        <f>'1.5_RAW_Data_Rebased_MR'!AE93</f>
        <v>0</v>
      </c>
      <c r="AF93" s="92">
        <f>'1.5_RAW_Data_Rebased_MR'!AF93</f>
        <v>0</v>
      </c>
      <c r="AG93" s="94"/>
      <c r="AH93" s="93">
        <f>'1.5_RAW_Data_Rebased_MR'!AH93</f>
        <v>0</v>
      </c>
      <c r="AI93" s="93">
        <f>'1.5_RAW_Data_Rebased_MR'!AI93</f>
        <v>0</v>
      </c>
      <c r="AJ93" s="93">
        <f>'1.5_RAW_Data_Rebased_MR'!AJ93</f>
        <v>0</v>
      </c>
      <c r="AK93" s="93">
        <f>'1.5_RAW_Data_Rebased_MR'!AK93</f>
        <v>0</v>
      </c>
      <c r="AL93" s="93">
        <f>'1.5_RAW_Data_Rebased_MR'!AL93</f>
        <v>0</v>
      </c>
      <c r="AM93" s="92">
        <f>'1.5_RAW_Data_Rebased_MR'!AM93</f>
        <v>0</v>
      </c>
      <c r="AN93" s="94"/>
      <c r="AO93" s="93">
        <f>'1.5_RAW_Data_Rebased_MR'!AO93</f>
        <v>-1189054.4802530613</v>
      </c>
      <c r="AP93" s="93">
        <f>'1.5_RAW_Data_Rebased_MR'!AP93</f>
        <v>0</v>
      </c>
      <c r="AQ93" s="93">
        <f>'1.5_RAW_Data_Rebased_MR'!AQ93</f>
        <v>0</v>
      </c>
      <c r="AR93" s="93">
        <f>'1.5_RAW_Data_Rebased_MR'!AR93</f>
        <v>0</v>
      </c>
      <c r="AS93" s="93">
        <f>'1.5_RAW_Data_Rebased_MR'!AS93</f>
        <v>0</v>
      </c>
      <c r="AT93" s="92">
        <f>'1.5_RAW_Data_Rebased_MR'!AT93</f>
        <v>0</v>
      </c>
      <c r="AU93" s="94"/>
      <c r="AV93" s="93">
        <f>'1.5_RAW_Data_Rebased_MR'!AV93</f>
        <v>2099155.6894836733</v>
      </c>
      <c r="AW93" s="93">
        <f>'1.5_RAW_Data_Rebased_MR'!AW93</f>
        <v>0</v>
      </c>
      <c r="AX93" s="93">
        <f>'1.5_RAW_Data_Rebased_MR'!AX93</f>
        <v>0</v>
      </c>
      <c r="AY93" s="93">
        <f>'1.5_RAW_Data_Rebased_MR'!AY93</f>
        <v>2099155.6894836733</v>
      </c>
      <c r="AZ93" s="93">
        <f>'1.5_RAW_Data_Rebased_MR'!AZ93</f>
        <v>0</v>
      </c>
      <c r="BA93" s="92">
        <f>'1.5_RAW_Data_Rebased_MR'!BA93</f>
        <v>0</v>
      </c>
    </row>
    <row r="94" spans="1:53" x14ac:dyDescent="0.3"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53" x14ac:dyDescent="0.3"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53" x14ac:dyDescent="0.3"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6:25" x14ac:dyDescent="0.3"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6:25" x14ac:dyDescent="0.3"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6:25" x14ac:dyDescent="0.3"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6:25" x14ac:dyDescent="0.3"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6:25" x14ac:dyDescent="0.3"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6:25" x14ac:dyDescent="0.3"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6:25" x14ac:dyDescent="0.3"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6:25" x14ac:dyDescent="0.3"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6:25" x14ac:dyDescent="0.3"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6:25" x14ac:dyDescent="0.3"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6:25" x14ac:dyDescent="0.3"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6:25" x14ac:dyDescent="0.3"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6:25" x14ac:dyDescent="0.3"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6:25" x14ac:dyDescent="0.3"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6:25" x14ac:dyDescent="0.3"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6:25" x14ac:dyDescent="0.3"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6:25" x14ac:dyDescent="0.3"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6:25" x14ac:dyDescent="0.3"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6:25" x14ac:dyDescent="0.3"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6:25" x14ac:dyDescent="0.3"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</row>
    <row r="117" spans="6:25" x14ac:dyDescent="0.3"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6:25" x14ac:dyDescent="0.3"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</row>
    <row r="119" spans="6:25" x14ac:dyDescent="0.3"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</row>
    <row r="120" spans="6:25" x14ac:dyDescent="0.3"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</row>
    <row r="121" spans="6:25" x14ac:dyDescent="0.3"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</row>
    <row r="122" spans="6:25" x14ac:dyDescent="0.3"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</row>
    <row r="123" spans="6:25" x14ac:dyDescent="0.3"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</row>
    <row r="124" spans="6:25" x14ac:dyDescent="0.3"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</row>
    <row r="125" spans="6:25" x14ac:dyDescent="0.3"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</row>
    <row r="126" spans="6:25" x14ac:dyDescent="0.3"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6:25" x14ac:dyDescent="0.3"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</row>
    <row r="128" spans="6:25" x14ac:dyDescent="0.3"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</row>
    <row r="129" spans="6:25" x14ac:dyDescent="0.3"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</row>
    <row r="130" spans="6:25" x14ac:dyDescent="0.3"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</row>
    <row r="131" spans="6:25" x14ac:dyDescent="0.3"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</row>
    <row r="132" spans="6:25" x14ac:dyDescent="0.3"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</row>
    <row r="133" spans="6:25" x14ac:dyDescent="0.3"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</row>
    <row r="134" spans="6:25" x14ac:dyDescent="0.3"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</row>
    <row r="135" spans="6:25" x14ac:dyDescent="0.3"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</row>
    <row r="136" spans="6:25" x14ac:dyDescent="0.3"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</row>
    <row r="137" spans="6:25" x14ac:dyDescent="0.3"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</row>
    <row r="138" spans="6:25" x14ac:dyDescent="0.3"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</row>
    <row r="139" spans="6:25" x14ac:dyDescent="0.3"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</row>
    <row r="140" spans="6:25" x14ac:dyDescent="0.3"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6:25" x14ac:dyDescent="0.3"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</row>
    <row r="142" spans="6:25" x14ac:dyDescent="0.3"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</row>
    <row r="143" spans="6:25" x14ac:dyDescent="0.3"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</row>
    <row r="144" spans="6:25" x14ac:dyDescent="0.3"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</row>
    <row r="145" spans="6:25" x14ac:dyDescent="0.3"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</row>
    <row r="146" spans="6:25" x14ac:dyDescent="0.3"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6:25" x14ac:dyDescent="0.3"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</row>
    <row r="148" spans="6:25" x14ac:dyDescent="0.3"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</row>
    <row r="149" spans="6:25" x14ac:dyDescent="0.3"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</row>
    <row r="150" spans="6:25" x14ac:dyDescent="0.3"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</row>
    <row r="151" spans="6:25" x14ac:dyDescent="0.3"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</row>
    <row r="152" spans="6:25" x14ac:dyDescent="0.3"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</row>
    <row r="153" spans="6:25" x14ac:dyDescent="0.3"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</row>
    <row r="154" spans="6:25" x14ac:dyDescent="0.3"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</row>
    <row r="155" spans="6:25" x14ac:dyDescent="0.3"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</row>
    <row r="156" spans="6:25" x14ac:dyDescent="0.3"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</row>
    <row r="157" spans="6:25" x14ac:dyDescent="0.3"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</row>
    <row r="158" spans="6:25" x14ac:dyDescent="0.3"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</row>
    <row r="159" spans="6:25" x14ac:dyDescent="0.3"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</row>
    <row r="160" spans="6:25" x14ac:dyDescent="0.3"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</row>
    <row r="161" spans="6:25" x14ac:dyDescent="0.3"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</row>
    <row r="162" spans="6:25" x14ac:dyDescent="0.3"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</row>
    <row r="163" spans="6:25" x14ac:dyDescent="0.3"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</row>
    <row r="164" spans="6:25" x14ac:dyDescent="0.3"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</row>
    <row r="165" spans="6:25" x14ac:dyDescent="0.3"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</row>
    <row r="166" spans="6:25" x14ac:dyDescent="0.3"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</row>
    <row r="167" spans="6:25" x14ac:dyDescent="0.3"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</row>
    <row r="168" spans="6:25" x14ac:dyDescent="0.3"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</row>
    <row r="169" spans="6:25" x14ac:dyDescent="0.3"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</row>
    <row r="170" spans="6:25" x14ac:dyDescent="0.3"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6:25" x14ac:dyDescent="0.3"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6:25" x14ac:dyDescent="0.3"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</row>
    <row r="173" spans="6:25" x14ac:dyDescent="0.3"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</row>
    <row r="174" spans="6:25" x14ac:dyDescent="0.3"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6:25" x14ac:dyDescent="0.3"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</row>
    <row r="176" spans="6:25" x14ac:dyDescent="0.3"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</row>
    <row r="177" spans="6:25" x14ac:dyDescent="0.3"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</row>
    <row r="178" spans="6:25" x14ac:dyDescent="0.3"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6:25" x14ac:dyDescent="0.3"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</row>
    <row r="180" spans="6:25" x14ac:dyDescent="0.3"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6:25" x14ac:dyDescent="0.3"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</row>
    <row r="182" spans="6:25" x14ac:dyDescent="0.3"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</row>
    <row r="183" spans="6:25" x14ac:dyDescent="0.3"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</row>
    <row r="184" spans="6:25" x14ac:dyDescent="0.3"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</row>
    <row r="185" spans="6:25" x14ac:dyDescent="0.3"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</row>
    <row r="186" spans="6:25" x14ac:dyDescent="0.3"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</row>
    <row r="187" spans="6:25" x14ac:dyDescent="0.3"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</row>
    <row r="188" spans="6:25" x14ac:dyDescent="0.3"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</row>
    <row r="189" spans="6:25" x14ac:dyDescent="0.3"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</row>
    <row r="190" spans="6:25" x14ac:dyDescent="0.3"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</row>
    <row r="191" spans="6:25" x14ac:dyDescent="0.3"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</row>
    <row r="192" spans="6:25" x14ac:dyDescent="0.3"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</row>
    <row r="193" spans="6:25" x14ac:dyDescent="0.3"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</row>
  </sheetData>
  <mergeCells count="14">
    <mergeCell ref="AV7:BA7"/>
    <mergeCell ref="AO8:AT8"/>
    <mergeCell ref="F7:K7"/>
    <mergeCell ref="M7:R7"/>
    <mergeCell ref="T7:Y7"/>
    <mergeCell ref="AA7:AF7"/>
    <mergeCell ref="AH7:AM7"/>
    <mergeCell ref="AO7:AT7"/>
    <mergeCell ref="F8:K8"/>
    <mergeCell ref="M8:R8"/>
    <mergeCell ref="T8:Y8"/>
    <mergeCell ref="AA8:AF8"/>
    <mergeCell ref="AH8:AM8"/>
    <mergeCell ref="AV8:BA8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T18"/>
  <sheetViews>
    <sheetView showGridLines="0" topLeftCell="A5" workbookViewId="0">
      <selection activeCell="D15" sqref="D15"/>
    </sheetView>
  </sheetViews>
  <sheetFormatPr defaultRowHeight="12.4" x14ac:dyDescent="0.3"/>
  <sheetData>
    <row r="1" spans="1:202" ht="13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9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</row>
    <row r="2" spans="1:202" ht="13.5" x14ac:dyDescent="0.3">
      <c r="A2" s="1"/>
      <c r="B2" s="1"/>
      <c r="C2" s="1"/>
      <c r="D2" s="1"/>
      <c r="E2" s="4" t="s">
        <v>202</v>
      </c>
      <c r="F2" s="1"/>
      <c r="G2" s="1"/>
      <c r="H2" s="1"/>
      <c r="I2" s="1"/>
      <c r="J2" s="4"/>
      <c r="K2" s="1"/>
      <c r="L2" s="1"/>
      <c r="M2" s="1"/>
      <c r="N2" s="1"/>
      <c r="O2" s="4"/>
      <c r="P2" s="1"/>
      <c r="Q2" s="1"/>
      <c r="R2" s="1"/>
      <c r="S2" s="4"/>
      <c r="T2" s="1"/>
      <c r="U2" s="39"/>
      <c r="V2" s="1"/>
      <c r="W2" s="4"/>
      <c r="X2" s="1"/>
      <c r="Y2" s="1"/>
      <c r="Z2" s="1"/>
      <c r="AA2" s="4"/>
      <c r="AB2" s="1"/>
      <c r="AC2" s="1"/>
      <c r="AD2" s="1"/>
      <c r="AE2" s="4"/>
      <c r="AF2" s="4"/>
      <c r="AG2" s="4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</row>
    <row r="3" spans="1:202" ht="13.5" x14ac:dyDescent="0.3">
      <c r="A3" s="1"/>
      <c r="B3" s="1"/>
      <c r="C3" s="1"/>
      <c r="D3" s="1"/>
      <c r="E3" s="5" t="s">
        <v>1</v>
      </c>
      <c r="F3" s="1"/>
      <c r="G3" s="1"/>
      <c r="H3" s="1"/>
      <c r="I3" s="1"/>
      <c r="J3" s="5"/>
      <c r="K3" s="1"/>
      <c r="L3" s="1"/>
      <c r="M3" s="1"/>
      <c r="N3" s="1"/>
      <c r="O3" s="5"/>
      <c r="P3" s="1"/>
      <c r="Q3" s="1"/>
      <c r="R3" s="1"/>
      <c r="S3" s="5"/>
      <c r="T3" s="1"/>
      <c r="U3" s="39"/>
      <c r="V3" s="1"/>
      <c r="W3" s="5"/>
      <c r="X3" s="1"/>
      <c r="Y3" s="1"/>
      <c r="Z3" s="1"/>
      <c r="AA3" s="5"/>
      <c r="AB3" s="1"/>
      <c r="AC3" s="1"/>
      <c r="AD3" s="1"/>
      <c r="AE3" s="5"/>
      <c r="AF3" s="5"/>
      <c r="AG3" s="5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spans="1:202" ht="13.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</row>
    <row r="7" spans="1:202" ht="13.5" customHeight="1" x14ac:dyDescent="0.3">
      <c r="A7" s="417" t="s">
        <v>175</v>
      </c>
      <c r="B7" s="417"/>
      <c r="C7" s="417"/>
      <c r="D7" s="417"/>
      <c r="E7" s="417"/>
      <c r="F7" s="417"/>
      <c r="G7" s="417"/>
      <c r="H7" s="417"/>
    </row>
    <row r="8" spans="1:202" ht="13.5" customHeight="1" x14ac:dyDescent="0.3">
      <c r="A8" s="417"/>
      <c r="B8" s="417"/>
      <c r="C8" s="417"/>
      <c r="D8" s="417"/>
      <c r="E8" s="417"/>
      <c r="F8" s="417"/>
      <c r="G8" s="417"/>
      <c r="H8" s="417"/>
    </row>
    <row r="9" spans="1:202" ht="13.5" customHeight="1" x14ac:dyDescent="0.3">
      <c r="A9" s="417" t="s">
        <v>176</v>
      </c>
      <c r="B9" s="417"/>
      <c r="C9" s="417"/>
      <c r="D9" s="417"/>
      <c r="E9" s="417"/>
      <c r="F9" s="417"/>
      <c r="G9" s="417"/>
      <c r="H9" s="417"/>
    </row>
    <row r="11" spans="1:202" ht="14" x14ac:dyDescent="0.3">
      <c r="A11" s="416"/>
      <c r="B11" s="416"/>
      <c r="C11" s="416"/>
    </row>
    <row r="12" spans="1:202" ht="14" x14ac:dyDescent="0.3">
      <c r="A12" s="416" t="s">
        <v>90</v>
      </c>
      <c r="B12" s="416"/>
      <c r="C12" s="416"/>
      <c r="D12" t="s">
        <v>244</v>
      </c>
    </row>
    <row r="13" spans="1:202" ht="14" x14ac:dyDescent="0.3">
      <c r="A13" s="416" t="s">
        <v>17</v>
      </c>
      <c r="B13" s="416"/>
      <c r="C13" s="416"/>
      <c r="D13" t="s">
        <v>247</v>
      </c>
    </row>
    <row r="15" spans="1:202" ht="14" x14ac:dyDescent="0.3">
      <c r="A15" s="416" t="s">
        <v>89</v>
      </c>
      <c r="B15" s="416"/>
      <c r="C15" s="416"/>
    </row>
    <row r="16" spans="1:202" ht="13.5" x14ac:dyDescent="0.3">
      <c r="A16" s="430" t="s">
        <v>92</v>
      </c>
      <c r="B16" s="430"/>
      <c r="C16" t="s">
        <v>245</v>
      </c>
    </row>
    <row r="17" spans="1:2" ht="13.5" x14ac:dyDescent="0.3">
      <c r="A17" s="430"/>
      <c r="B17" s="430"/>
    </row>
    <row r="18" spans="1:2" ht="13.5" x14ac:dyDescent="0.3">
      <c r="A18" s="430"/>
      <c r="B18" s="430"/>
    </row>
  </sheetData>
  <mergeCells count="10">
    <mergeCell ref="A16:B16"/>
    <mergeCell ref="A18:B18"/>
    <mergeCell ref="A17:B17"/>
    <mergeCell ref="A13:C13"/>
    <mergeCell ref="A7:H7"/>
    <mergeCell ref="A8:H8"/>
    <mergeCell ref="A9:H9"/>
    <mergeCell ref="A11:C11"/>
    <mergeCell ref="A12:C12"/>
    <mergeCell ref="A15:C15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P298"/>
  <sheetViews>
    <sheetView showGridLines="0" zoomScale="85" zoomScaleNormal="85" workbookViewId="0">
      <pane xSplit="3" ySplit="10" topLeftCell="D11" activePane="bottomRight" state="frozen"/>
      <selection activeCell="U49" sqref="U49"/>
      <selection pane="topRight" activeCell="U49" sqref="U49"/>
      <selection pane="bottomLeft" activeCell="U49" sqref="U49"/>
      <selection pane="bottomRight" activeCell="C25" sqref="C25"/>
    </sheetView>
  </sheetViews>
  <sheetFormatPr defaultRowHeight="12.4" x14ac:dyDescent="0.3"/>
  <cols>
    <col min="1" max="1" width="13.3515625" customWidth="1"/>
    <col min="2" max="2" width="10.05859375" customWidth="1"/>
    <col min="3" max="3" width="28.5859375" bestFit="1" customWidth="1"/>
    <col min="4" max="4" width="2" customWidth="1"/>
    <col min="5" max="6" width="17.76171875" hidden="1" customWidth="1"/>
    <col min="7" max="7" width="17.76171875" customWidth="1"/>
    <col min="8" max="8" width="15.234375" customWidth="1"/>
    <col min="9" max="9" width="16.46875" customWidth="1"/>
    <col min="10" max="10" width="6.8203125" customWidth="1"/>
    <col min="11" max="11" width="20.234375" customWidth="1"/>
    <col min="12" max="13" width="17.76171875" customWidth="1"/>
    <col min="15" max="15" width="20.234375" customWidth="1"/>
    <col min="16" max="16" width="17.76171875" customWidth="1"/>
    <col min="17" max="17" width="17.76171875" style="6" customWidth="1"/>
    <col min="18" max="18" width="2" customWidth="1"/>
    <col min="19" max="19" width="20.234375" customWidth="1"/>
    <col min="20" max="21" width="17.76171875" customWidth="1"/>
    <col min="22" max="22" width="2" customWidth="1"/>
    <col min="23" max="23" width="20.234375" customWidth="1"/>
    <col min="24" max="25" width="17.76171875" customWidth="1"/>
    <col min="26" max="26" width="2" customWidth="1"/>
    <col min="27" max="29" width="20.234375" customWidth="1"/>
  </cols>
  <sheetData>
    <row r="1" spans="1:198" ht="13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</row>
    <row r="2" spans="1:198" ht="13.5" x14ac:dyDescent="0.3">
      <c r="A2" s="1"/>
      <c r="B2" s="1"/>
      <c r="C2" s="1"/>
      <c r="D2" s="1"/>
      <c r="E2" s="4" t="s">
        <v>202</v>
      </c>
      <c r="F2" s="1"/>
      <c r="G2" s="1"/>
      <c r="H2" s="1"/>
      <c r="I2" s="1"/>
      <c r="J2" s="4"/>
      <c r="K2" s="4"/>
      <c r="L2" s="1"/>
      <c r="M2" s="1"/>
      <c r="N2" s="1"/>
      <c r="O2" s="4"/>
      <c r="P2" s="1"/>
      <c r="Q2" s="39"/>
      <c r="R2" s="1"/>
      <c r="S2" s="4"/>
      <c r="T2" s="1"/>
      <c r="U2" s="1"/>
      <c r="V2" s="1"/>
      <c r="W2" s="4"/>
      <c r="X2" s="1"/>
      <c r="Y2" s="1"/>
      <c r="Z2" s="1"/>
      <c r="AA2" s="4"/>
      <c r="AB2" s="4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</row>
    <row r="3" spans="1:198" ht="13.5" x14ac:dyDescent="0.3">
      <c r="A3" s="1"/>
      <c r="B3" s="1"/>
      <c r="C3" s="1"/>
      <c r="D3" s="1"/>
      <c r="E3" s="5" t="s">
        <v>1</v>
      </c>
      <c r="F3" s="1"/>
      <c r="G3" s="1"/>
      <c r="H3" s="1"/>
      <c r="I3" s="1"/>
      <c r="J3" s="5"/>
      <c r="K3" s="5"/>
      <c r="L3" s="1"/>
      <c r="M3" s="1"/>
      <c r="N3" s="1"/>
      <c r="O3" s="5"/>
      <c r="P3" s="1"/>
      <c r="Q3" s="39"/>
      <c r="R3" s="1"/>
      <c r="S3" s="5"/>
      <c r="T3" s="1"/>
      <c r="U3" s="1"/>
      <c r="V3" s="1"/>
      <c r="W3" s="5"/>
      <c r="X3" s="1"/>
      <c r="Y3" s="1"/>
      <c r="Z3" s="1"/>
      <c r="AA3" s="5"/>
      <c r="AB3" s="5"/>
      <c r="AC3" s="5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</row>
    <row r="4" spans="1:198" ht="13.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9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</row>
    <row r="5" spans="1:198" ht="14" thickBot="1" x14ac:dyDescent="0.35">
      <c r="Q5"/>
    </row>
    <row r="6" spans="1:198" ht="15.5" thickBot="1" x14ac:dyDescent="0.35">
      <c r="A6" s="7" t="s">
        <v>92</v>
      </c>
      <c r="B6" s="8" t="s">
        <v>250</v>
      </c>
      <c r="C6" s="9"/>
      <c r="Q6"/>
    </row>
    <row r="7" spans="1:198" ht="14" thickBot="1" x14ac:dyDescent="0.35">
      <c r="E7" s="10" t="s">
        <v>2</v>
      </c>
      <c r="F7" s="11"/>
      <c r="G7" s="10" t="s">
        <v>2</v>
      </c>
      <c r="H7" s="11"/>
      <c r="I7" s="12"/>
      <c r="J7" s="16"/>
      <c r="Q7"/>
    </row>
    <row r="8" spans="1:198" ht="13.5" x14ac:dyDescent="0.3">
      <c r="E8" s="13"/>
      <c r="F8" s="14"/>
      <c r="G8" s="14"/>
      <c r="H8" s="14"/>
      <c r="I8" s="15"/>
      <c r="J8" s="16"/>
      <c r="Q8"/>
    </row>
    <row r="9" spans="1:198" ht="14" thickBot="1" x14ac:dyDescent="0.35">
      <c r="E9" s="18" t="s">
        <v>4</v>
      </c>
      <c r="F9" s="19" t="s">
        <v>5</v>
      </c>
      <c r="G9" s="163" t="s">
        <v>6</v>
      </c>
      <c r="H9" s="162"/>
      <c r="I9" s="161"/>
      <c r="J9" s="16"/>
      <c r="Q9"/>
    </row>
    <row r="10" spans="1:198" ht="39.4" customHeight="1" x14ac:dyDescent="0.3">
      <c r="A10" s="52" t="s">
        <v>40</v>
      </c>
      <c r="B10" s="53" t="s">
        <v>10</v>
      </c>
      <c r="C10" s="54" t="s">
        <v>41</v>
      </c>
      <c r="E10" s="90" t="s">
        <v>22</v>
      </c>
      <c r="F10" s="88" t="s">
        <v>23</v>
      </c>
      <c r="G10" s="88" t="s">
        <v>18</v>
      </c>
      <c r="H10" s="88" t="s">
        <v>19</v>
      </c>
      <c r="I10" s="89" t="s">
        <v>20</v>
      </c>
      <c r="J10" s="16"/>
      <c r="Q10"/>
    </row>
    <row r="11" spans="1:198" s="146" customFormat="1" ht="6.4" customHeight="1" thickBot="1" x14ac:dyDescent="0.35">
      <c r="A11" s="149"/>
      <c r="B11" s="150"/>
      <c r="C11" s="148"/>
      <c r="D11" s="147"/>
      <c r="E11" s="149"/>
      <c r="F11" s="150"/>
      <c r="G11" s="150"/>
      <c r="H11" s="150"/>
      <c r="I11" s="148"/>
      <c r="J11" s="147"/>
    </row>
    <row r="12" spans="1:198" s="146" customFormat="1" ht="14.55" thickBot="1" x14ac:dyDescent="0.35">
      <c r="A12" s="156" t="s">
        <v>184</v>
      </c>
      <c r="B12" s="155"/>
      <c r="C12" s="154" t="s">
        <v>183</v>
      </c>
      <c r="D12" s="147"/>
      <c r="E12" s="152">
        <f>COUNTIF('3.2_Check_1_AssetVolume'!I:I, "Difference")</f>
        <v>2</v>
      </c>
      <c r="F12" s="153">
        <f>COUNTIF('3.2_Check_1_AssetVolume'!O:O, "Difference")</f>
        <v>2</v>
      </c>
      <c r="G12" s="153">
        <f>COUNTIF(G14:G181, "Difference")</f>
        <v>0</v>
      </c>
      <c r="H12" s="153">
        <f>COUNTIF(H14:H181, "Difference")</f>
        <v>0</v>
      </c>
      <c r="I12" s="151">
        <f>COUNTIF(I14:I181, "Difference")</f>
        <v>0</v>
      </c>
      <c r="J12"/>
    </row>
    <row r="13" spans="1:198" s="146" customFormat="1" ht="6" customHeight="1" x14ac:dyDescent="0.3">
      <c r="A13" s="149"/>
      <c r="B13" s="150"/>
      <c r="C13" s="148"/>
      <c r="D13" s="147"/>
      <c r="E13" s="149"/>
      <c r="F13" s="150"/>
      <c r="G13" s="150"/>
      <c r="H13" s="150"/>
      <c r="I13" s="148"/>
      <c r="J13" s="147"/>
      <c r="K13" s="147"/>
    </row>
    <row r="14" spans="1:198" ht="13.5" x14ac:dyDescent="0.3">
      <c r="A14" s="340" t="s">
        <v>37</v>
      </c>
      <c r="B14" s="169">
        <v>1</v>
      </c>
      <c r="C14" s="168" t="s">
        <v>42</v>
      </c>
      <c r="E14" s="145" t="str">
        <f>'3.2_Check_1_AssetVolume'!I11</f>
        <v>-</v>
      </c>
      <c r="F14" s="144" t="str">
        <f>'3.2_Check_1_AssetVolume'!O11</f>
        <v>-</v>
      </c>
      <c r="G14" s="135" t="str">
        <f>IF(ABS('3.2_Check_1_AssetVolume'!Q11)&lt;1, "-", "Difference")</f>
        <v>-</v>
      </c>
      <c r="H14" s="135" t="str">
        <f>IF(ABS('3.2_Check_1_AssetVolume'!R11)&lt;1, "-", "Difference")</f>
        <v>-</v>
      </c>
      <c r="I14" s="134" t="str">
        <f>IF(ABS('3.2_Check_1_AssetVolume'!S11)&lt;1, "-", "Difference")</f>
        <v>-</v>
      </c>
      <c r="Q14"/>
    </row>
    <row r="15" spans="1:198" ht="13.5" x14ac:dyDescent="0.3">
      <c r="A15" s="22"/>
      <c r="B15" s="23"/>
      <c r="C15" s="133"/>
      <c r="E15" s="28"/>
      <c r="F15" s="29"/>
      <c r="G15" s="40"/>
      <c r="H15" s="40"/>
      <c r="I15" s="41"/>
      <c r="Q15"/>
    </row>
    <row r="16" spans="1:198" ht="13.5" x14ac:dyDescent="0.3">
      <c r="A16" s="22"/>
      <c r="B16" s="23"/>
      <c r="C16" s="133"/>
      <c r="E16" s="28"/>
      <c r="F16" s="29"/>
      <c r="G16" s="40"/>
      <c r="H16" s="40"/>
      <c r="I16" s="41"/>
      <c r="Q16"/>
    </row>
    <row r="17" spans="1:17" ht="13.5" x14ac:dyDescent="0.3">
      <c r="A17" s="22"/>
      <c r="B17" s="171"/>
      <c r="C17" s="170"/>
      <c r="E17" s="141"/>
      <c r="F17" s="140"/>
      <c r="G17" s="139"/>
      <c r="H17" s="139"/>
      <c r="I17" s="138"/>
      <c r="Q17"/>
    </row>
    <row r="18" spans="1:17" ht="13.5" x14ac:dyDescent="0.3">
      <c r="A18" s="341" t="str">
        <f>A14</f>
        <v>400KV Network</v>
      </c>
      <c r="B18" s="169">
        <v>2</v>
      </c>
      <c r="C18" s="168" t="s">
        <v>43</v>
      </c>
      <c r="E18" s="28" t="str">
        <f>'3.2_Check_1_AssetVolume'!I15</f>
        <v>-</v>
      </c>
      <c r="F18" s="29" t="str">
        <f>'3.2_Check_1_AssetVolume'!O15</f>
        <v>-</v>
      </c>
      <c r="G18" s="135" t="str">
        <f>IF(ABS('3.2_Check_1_AssetVolume'!Q15)&lt;1, "-", "Difference")</f>
        <v>-</v>
      </c>
      <c r="H18" s="135" t="str">
        <f>IF(ABS('3.2_Check_1_AssetVolume'!R15)&lt;1, "-", "Difference")</f>
        <v>-</v>
      </c>
      <c r="I18" s="134" t="str">
        <f>IF(ABS('3.2_Check_1_AssetVolume'!S15)&lt;1, "-", "Difference")</f>
        <v>-</v>
      </c>
      <c r="Q18"/>
    </row>
    <row r="19" spans="1:17" ht="13.5" x14ac:dyDescent="0.3">
      <c r="A19" s="342"/>
      <c r="B19" s="23"/>
      <c r="C19" s="133"/>
      <c r="E19" s="28"/>
      <c r="F19" s="29"/>
      <c r="G19" s="40"/>
      <c r="H19" s="40"/>
      <c r="I19" s="41"/>
      <c r="Q19"/>
    </row>
    <row r="20" spans="1:17" ht="13.5" x14ac:dyDescent="0.3">
      <c r="A20" s="342"/>
      <c r="B20" s="23"/>
      <c r="C20" s="133"/>
      <c r="E20" s="28"/>
      <c r="F20" s="29"/>
      <c r="G20" s="40"/>
      <c r="H20" s="40"/>
      <c r="I20" s="41"/>
      <c r="Q20"/>
    </row>
    <row r="21" spans="1:17" ht="13.5" x14ac:dyDescent="0.3">
      <c r="A21" s="342"/>
      <c r="B21" s="171"/>
      <c r="C21" s="170"/>
      <c r="E21" s="141"/>
      <c r="F21" s="140"/>
      <c r="G21" s="139"/>
      <c r="H21" s="139"/>
      <c r="I21" s="138"/>
      <c r="Q21"/>
    </row>
    <row r="22" spans="1:17" ht="13.5" x14ac:dyDescent="0.3">
      <c r="A22" s="341" t="str">
        <f>A18</f>
        <v>400KV Network</v>
      </c>
      <c r="B22" s="169">
        <v>3</v>
      </c>
      <c r="C22" s="168" t="s">
        <v>44</v>
      </c>
      <c r="E22" s="28" t="str">
        <f>'3.2_Check_1_AssetVolume'!I19</f>
        <v>-</v>
      </c>
      <c r="F22" s="29" t="str">
        <f>'3.2_Check_1_AssetVolume'!O19</f>
        <v>-</v>
      </c>
      <c r="G22" s="135" t="str">
        <f>IF(ABS('3.2_Check_1_AssetVolume'!Q19)&lt;1, "-", "Difference")</f>
        <v>-</v>
      </c>
      <c r="H22" s="135" t="str">
        <f>IF(ABS('3.2_Check_1_AssetVolume'!R19)&lt;1, "-", "Difference")</f>
        <v>-</v>
      </c>
      <c r="I22" s="134" t="str">
        <f>IF(ABS('3.2_Check_1_AssetVolume'!S19)&lt;1, "-", "Difference")</f>
        <v>-</v>
      </c>
      <c r="Q22"/>
    </row>
    <row r="23" spans="1:17" ht="13.5" x14ac:dyDescent="0.3">
      <c r="A23" s="342"/>
      <c r="B23" s="23"/>
      <c r="C23" s="133"/>
      <c r="E23" s="28"/>
      <c r="F23" s="29"/>
      <c r="G23" s="40"/>
      <c r="H23" s="40"/>
      <c r="I23" s="41"/>
      <c r="Q23"/>
    </row>
    <row r="24" spans="1:17" ht="13.5" x14ac:dyDescent="0.3">
      <c r="A24" s="342"/>
      <c r="B24" s="23"/>
      <c r="C24" s="133"/>
      <c r="E24" s="28"/>
      <c r="F24" s="29"/>
      <c r="G24" s="40"/>
      <c r="H24" s="40"/>
      <c r="I24" s="41"/>
      <c r="Q24"/>
    </row>
    <row r="25" spans="1:17" ht="13.5" x14ac:dyDescent="0.3">
      <c r="A25" s="342"/>
      <c r="B25" s="171"/>
      <c r="C25" s="170"/>
      <c r="E25" s="141"/>
      <c r="F25" s="140"/>
      <c r="G25" s="139"/>
      <c r="H25" s="139"/>
      <c r="I25" s="138"/>
      <c r="Q25"/>
    </row>
    <row r="26" spans="1:17" ht="13.5" x14ac:dyDescent="0.3">
      <c r="A26" s="341" t="str">
        <f>A22</f>
        <v>400KV Network</v>
      </c>
      <c r="B26" s="169">
        <v>4</v>
      </c>
      <c r="C26" s="168" t="s">
        <v>45</v>
      </c>
      <c r="E26" s="28" t="str">
        <f>'3.2_Check_1_AssetVolume'!I23</f>
        <v>-</v>
      </c>
      <c r="F26" s="29" t="str">
        <f>'3.2_Check_1_AssetVolume'!O23</f>
        <v>-</v>
      </c>
      <c r="G26" s="135" t="str">
        <f>IF(ABS('3.2_Check_1_AssetVolume'!Q23)&lt;1, "-", "Difference")</f>
        <v>-</v>
      </c>
      <c r="H26" s="135" t="str">
        <f>IF(ABS('3.2_Check_1_AssetVolume'!R23)&lt;1, "-", "Difference")</f>
        <v>-</v>
      </c>
      <c r="I26" s="134" t="str">
        <f>IF(ABS('3.2_Check_1_AssetVolume'!S23)&lt;1, "-", "Difference")</f>
        <v>-</v>
      </c>
      <c r="Q26"/>
    </row>
    <row r="27" spans="1:17" ht="13.5" x14ac:dyDescent="0.3">
      <c r="A27" s="342"/>
      <c r="B27" s="23"/>
      <c r="C27" s="133"/>
      <c r="E27" s="28"/>
      <c r="F27" s="29"/>
      <c r="G27" s="40"/>
      <c r="H27" s="40"/>
      <c r="I27" s="41"/>
      <c r="Q27"/>
    </row>
    <row r="28" spans="1:17" ht="13.5" x14ac:dyDescent="0.3">
      <c r="A28" s="342"/>
      <c r="B28" s="23"/>
      <c r="C28" s="133"/>
      <c r="E28" s="28"/>
      <c r="F28" s="29"/>
      <c r="G28" s="40"/>
      <c r="H28" s="40"/>
      <c r="I28" s="41"/>
      <c r="Q28"/>
    </row>
    <row r="29" spans="1:17" ht="13.5" x14ac:dyDescent="0.3">
      <c r="A29" s="342"/>
      <c r="B29" s="171"/>
      <c r="C29" s="170"/>
      <c r="E29" s="141"/>
      <c r="F29" s="140"/>
      <c r="G29" s="139"/>
      <c r="H29" s="139"/>
      <c r="I29" s="138"/>
      <c r="Q29"/>
    </row>
    <row r="30" spans="1:17" ht="13.5" x14ac:dyDescent="0.3">
      <c r="A30" s="341" t="str">
        <f>A26</f>
        <v>400KV Network</v>
      </c>
      <c r="B30" s="169">
        <v>5</v>
      </c>
      <c r="C30" s="168" t="s">
        <v>46</v>
      </c>
      <c r="E30" s="28" t="str">
        <f>'3.2_Check_1_AssetVolume'!I27</f>
        <v>-</v>
      </c>
      <c r="F30" s="29" t="str">
        <f>'3.2_Check_1_AssetVolume'!O27</f>
        <v>-</v>
      </c>
      <c r="G30" s="135" t="str">
        <f>IF(ABS('3.2_Check_1_AssetVolume'!Q27)&lt;1, "-", "Difference")</f>
        <v>-</v>
      </c>
      <c r="H30" s="135" t="str">
        <f>IF(ABS('3.2_Check_1_AssetVolume'!R27)&lt;1, "-", "Difference")</f>
        <v>-</v>
      </c>
      <c r="I30" s="134" t="str">
        <f>IF(ABS('3.2_Check_1_AssetVolume'!S27)&lt;1, "-", "Difference")</f>
        <v>-</v>
      </c>
      <c r="Q30"/>
    </row>
    <row r="31" spans="1:17" ht="13.5" x14ac:dyDescent="0.3">
      <c r="A31" s="342"/>
      <c r="B31" s="23"/>
      <c r="C31" s="133"/>
      <c r="E31" s="28"/>
      <c r="F31" s="29"/>
      <c r="G31" s="40"/>
      <c r="H31" s="40"/>
      <c r="I31" s="41"/>
      <c r="Q31"/>
    </row>
    <row r="32" spans="1:17" ht="13.5" x14ac:dyDescent="0.3">
      <c r="A32" s="342"/>
      <c r="B32" s="23"/>
      <c r="C32" s="133"/>
      <c r="E32" s="28"/>
      <c r="F32" s="29"/>
      <c r="G32" s="40"/>
      <c r="H32" s="40"/>
      <c r="I32" s="41"/>
      <c r="Q32"/>
    </row>
    <row r="33" spans="1:17" ht="13.5" x14ac:dyDescent="0.3">
      <c r="A33" s="342"/>
      <c r="B33" s="171"/>
      <c r="C33" s="170"/>
      <c r="E33" s="141"/>
      <c r="F33" s="140"/>
      <c r="G33" s="139"/>
      <c r="H33" s="139"/>
      <c r="I33" s="138"/>
      <c r="Q33"/>
    </row>
    <row r="34" spans="1:17" ht="13.5" x14ac:dyDescent="0.3">
      <c r="A34" s="341" t="str">
        <f>A30</f>
        <v>400KV Network</v>
      </c>
      <c r="B34" s="169">
        <v>6</v>
      </c>
      <c r="C34" s="168" t="s">
        <v>47</v>
      </c>
      <c r="E34" s="28" t="str">
        <f>'3.2_Check_1_AssetVolume'!I31</f>
        <v>-</v>
      </c>
      <c r="F34" s="29" t="str">
        <f>'3.2_Check_1_AssetVolume'!O31</f>
        <v>-</v>
      </c>
      <c r="G34" s="135" t="str">
        <f>IF(ABS('3.2_Check_1_AssetVolume'!Q31)&lt;1, "-", "Difference")</f>
        <v>-</v>
      </c>
      <c r="H34" s="135" t="str">
        <f>IF(ABS('3.2_Check_1_AssetVolume'!R31)&lt;1, "-", "Difference")</f>
        <v>-</v>
      </c>
      <c r="I34" s="134" t="str">
        <f>IF(ABS('3.2_Check_1_AssetVolume'!S31)&lt;1, "-", "Difference")</f>
        <v>-</v>
      </c>
      <c r="Q34"/>
    </row>
    <row r="35" spans="1:17" ht="13.5" x14ac:dyDescent="0.3">
      <c r="A35" s="342"/>
      <c r="B35" s="23"/>
      <c r="C35" s="133"/>
      <c r="E35" s="28"/>
      <c r="F35" s="29"/>
      <c r="G35" s="40"/>
      <c r="H35" s="40"/>
      <c r="I35" s="41"/>
      <c r="Q35"/>
    </row>
    <row r="36" spans="1:17" ht="13.5" x14ac:dyDescent="0.3">
      <c r="A36" s="342"/>
      <c r="B36" s="23"/>
      <c r="C36" s="133"/>
      <c r="E36" s="28"/>
      <c r="F36" s="29"/>
      <c r="G36" s="40"/>
      <c r="H36" s="40"/>
      <c r="I36" s="41"/>
      <c r="Q36"/>
    </row>
    <row r="37" spans="1:17" ht="13.5" x14ac:dyDescent="0.3">
      <c r="A37" s="342"/>
      <c r="B37" s="171"/>
      <c r="C37" s="170"/>
      <c r="E37" s="141"/>
      <c r="F37" s="140"/>
      <c r="G37" s="139"/>
      <c r="H37" s="139"/>
      <c r="I37" s="138"/>
      <c r="Q37"/>
    </row>
    <row r="38" spans="1:17" ht="13.5" x14ac:dyDescent="0.3">
      <c r="A38" s="341" t="str">
        <f>A34</f>
        <v>400KV Network</v>
      </c>
      <c r="B38" s="169">
        <v>7</v>
      </c>
      <c r="C38" s="168" t="s">
        <v>48</v>
      </c>
      <c r="E38" s="28" t="str">
        <f>'3.2_Check_1_AssetVolume'!I35</f>
        <v>-</v>
      </c>
      <c r="F38" s="29" t="str">
        <f>'3.2_Check_1_AssetVolume'!O35</f>
        <v>-</v>
      </c>
      <c r="G38" s="135" t="str">
        <f>IF(ABS('3.2_Check_1_AssetVolume'!Q35)&lt;1, "-", "Difference")</f>
        <v>-</v>
      </c>
      <c r="H38" s="135" t="str">
        <f>IF(ABS('3.2_Check_1_AssetVolume'!R35)&lt;1, "-", "Difference")</f>
        <v>-</v>
      </c>
      <c r="I38" s="134" t="str">
        <f>IF(ABS('3.2_Check_1_AssetVolume'!S35)&lt;1, "-", "Difference")</f>
        <v>-</v>
      </c>
      <c r="Q38"/>
    </row>
    <row r="39" spans="1:17" ht="13.5" x14ac:dyDescent="0.3">
      <c r="A39" s="342"/>
      <c r="B39" s="23"/>
      <c r="C39" s="133"/>
      <c r="E39" s="28"/>
      <c r="F39" s="29"/>
      <c r="G39" s="40"/>
      <c r="H39" s="40"/>
      <c r="I39" s="41"/>
      <c r="Q39"/>
    </row>
    <row r="40" spans="1:17" ht="13.5" x14ac:dyDescent="0.3">
      <c r="A40" s="342"/>
      <c r="B40" s="23"/>
      <c r="C40" s="133"/>
      <c r="E40" s="28"/>
      <c r="F40" s="29"/>
      <c r="G40" s="40"/>
      <c r="H40" s="40"/>
      <c r="I40" s="41"/>
      <c r="Q40"/>
    </row>
    <row r="41" spans="1:17" ht="14" thickBot="1" x14ac:dyDescent="0.35">
      <c r="A41" s="343"/>
      <c r="B41" s="171"/>
      <c r="C41" s="170"/>
      <c r="E41" s="141"/>
      <c r="F41" s="140"/>
      <c r="G41" s="139"/>
      <c r="H41" s="139"/>
      <c r="I41" s="138"/>
      <c r="Q41"/>
    </row>
    <row r="42" spans="1:17" ht="13.5" x14ac:dyDescent="0.3">
      <c r="A42" s="344" t="s">
        <v>38</v>
      </c>
      <c r="B42" s="169">
        <v>1</v>
      </c>
      <c r="C42" s="168" t="s">
        <v>42</v>
      </c>
      <c r="E42" s="28" t="str">
        <f>'3.2_Check_1_AssetVolume'!I39</f>
        <v>Difference</v>
      </c>
      <c r="F42" s="29" t="str">
        <f>'3.2_Check_1_AssetVolume'!O39</f>
        <v>Difference</v>
      </c>
      <c r="G42" s="135" t="str">
        <f>IF(ABS('3.2_Check_1_AssetVolume'!Q39)&lt;1, "-", "Difference")</f>
        <v>-</v>
      </c>
      <c r="H42" s="135" t="str">
        <f>IF(ABS('3.2_Check_1_AssetVolume'!R39)&lt;1, "-", "Difference")</f>
        <v>-</v>
      </c>
      <c r="I42" s="134" t="str">
        <f>IF(ABS('3.2_Check_1_AssetVolume'!S39)&lt;1, "-", "Difference")</f>
        <v>-</v>
      </c>
      <c r="Q42"/>
    </row>
    <row r="43" spans="1:17" ht="13.5" x14ac:dyDescent="0.3">
      <c r="A43" s="345"/>
      <c r="B43" s="23"/>
      <c r="C43" s="133"/>
      <c r="E43" s="28"/>
      <c r="F43" s="29"/>
      <c r="G43" s="40"/>
      <c r="H43" s="40"/>
      <c r="I43" s="41"/>
      <c r="Q43"/>
    </row>
    <row r="44" spans="1:17" ht="13.5" x14ac:dyDescent="0.3">
      <c r="A44" s="345"/>
      <c r="B44" s="23"/>
      <c r="C44" s="133"/>
      <c r="E44" s="28"/>
      <c r="F44" s="29"/>
      <c r="G44" s="40"/>
      <c r="H44" s="40"/>
      <c r="I44" s="41"/>
      <c r="Q44"/>
    </row>
    <row r="45" spans="1:17" ht="13.5" x14ac:dyDescent="0.3">
      <c r="A45" s="345"/>
      <c r="B45" s="171"/>
      <c r="C45" s="170"/>
      <c r="E45" s="141"/>
      <c r="F45" s="140"/>
      <c r="G45" s="139"/>
      <c r="H45" s="139"/>
      <c r="I45" s="138"/>
      <c r="Q45"/>
    </row>
    <row r="46" spans="1:17" ht="13.5" x14ac:dyDescent="0.3">
      <c r="A46" s="346" t="str">
        <f>A42</f>
        <v>275KV Network</v>
      </c>
      <c r="B46" s="169">
        <v>2</v>
      </c>
      <c r="C46" s="168" t="s">
        <v>43</v>
      </c>
      <c r="E46" s="28" t="str">
        <f>'3.2_Check_1_AssetVolume'!I43</f>
        <v>-</v>
      </c>
      <c r="F46" s="29" t="str">
        <f>'3.2_Check_1_AssetVolume'!O43</f>
        <v>-</v>
      </c>
      <c r="G46" s="135" t="str">
        <f>IF(ABS('3.2_Check_1_AssetVolume'!Q43)&lt;1, "-", "Difference")</f>
        <v>-</v>
      </c>
      <c r="H46" s="135" t="str">
        <f>IF(ABS('3.2_Check_1_AssetVolume'!R43)&lt;1, "-", "Difference")</f>
        <v>-</v>
      </c>
      <c r="I46" s="134" t="str">
        <f>IF(ABS('3.2_Check_1_AssetVolume'!S43)&lt;1, "-", "Difference")</f>
        <v>-</v>
      </c>
      <c r="Q46"/>
    </row>
    <row r="47" spans="1:17" ht="13.5" x14ac:dyDescent="0.3">
      <c r="A47" s="345"/>
      <c r="B47" s="23"/>
      <c r="C47" s="133"/>
      <c r="E47" s="28"/>
      <c r="F47" s="29"/>
      <c r="G47" s="40"/>
      <c r="H47" s="40"/>
      <c r="I47" s="41"/>
      <c r="Q47"/>
    </row>
    <row r="48" spans="1:17" ht="13.5" x14ac:dyDescent="0.3">
      <c r="A48" s="345"/>
      <c r="B48" s="23"/>
      <c r="C48" s="133"/>
      <c r="E48" s="28"/>
      <c r="F48" s="29"/>
      <c r="G48" s="40"/>
      <c r="H48" s="40"/>
      <c r="I48" s="41"/>
      <c r="Q48"/>
    </row>
    <row r="49" spans="1:17" ht="13.5" x14ac:dyDescent="0.3">
      <c r="A49" s="345"/>
      <c r="B49" s="171"/>
      <c r="C49" s="170"/>
      <c r="E49" s="141"/>
      <c r="F49" s="140"/>
      <c r="G49" s="139"/>
      <c r="H49" s="139"/>
      <c r="I49" s="138"/>
      <c r="Q49"/>
    </row>
    <row r="50" spans="1:17" ht="13.5" x14ac:dyDescent="0.3">
      <c r="A50" s="346" t="str">
        <f>A46</f>
        <v>275KV Network</v>
      </c>
      <c r="B50" s="169">
        <v>3</v>
      </c>
      <c r="C50" s="168" t="s">
        <v>44</v>
      </c>
      <c r="E50" s="28" t="str">
        <f>'3.2_Check_1_AssetVolume'!I47</f>
        <v>-</v>
      </c>
      <c r="F50" s="29" t="str">
        <f>'3.2_Check_1_AssetVolume'!O47</f>
        <v>-</v>
      </c>
      <c r="G50" s="135" t="str">
        <f>IF(ABS('3.2_Check_1_AssetVolume'!Q47)&lt;1, "-", "Difference")</f>
        <v>-</v>
      </c>
      <c r="H50" s="135" t="str">
        <f>IF(ABS('3.2_Check_1_AssetVolume'!R47)&lt;1, "-", "Difference")</f>
        <v>-</v>
      </c>
      <c r="I50" s="134" t="str">
        <f>IF(ABS('3.2_Check_1_AssetVolume'!S47)&lt;1, "-", "Difference")</f>
        <v>-</v>
      </c>
      <c r="Q50"/>
    </row>
    <row r="51" spans="1:17" ht="13.5" x14ac:dyDescent="0.3">
      <c r="A51" s="345"/>
      <c r="B51" s="23"/>
      <c r="C51" s="133"/>
      <c r="E51" s="28"/>
      <c r="F51" s="29"/>
      <c r="G51" s="40"/>
      <c r="H51" s="40"/>
      <c r="I51" s="41"/>
      <c r="Q51"/>
    </row>
    <row r="52" spans="1:17" ht="13.5" x14ac:dyDescent="0.3">
      <c r="A52" s="345"/>
      <c r="B52" s="23"/>
      <c r="C52" s="133"/>
      <c r="E52" s="28"/>
      <c r="F52" s="29"/>
      <c r="G52" s="40"/>
      <c r="H52" s="40"/>
      <c r="I52" s="41"/>
      <c r="Q52"/>
    </row>
    <row r="53" spans="1:17" ht="13.5" x14ac:dyDescent="0.3">
      <c r="A53" s="345"/>
      <c r="B53" s="171"/>
      <c r="C53" s="170"/>
      <c r="E53" s="141"/>
      <c r="F53" s="140"/>
      <c r="G53" s="139"/>
      <c r="H53" s="139"/>
      <c r="I53" s="138"/>
      <c r="Q53"/>
    </row>
    <row r="54" spans="1:17" ht="13.5" x14ac:dyDescent="0.3">
      <c r="A54" s="346" t="str">
        <f>A50</f>
        <v>275KV Network</v>
      </c>
      <c r="B54" s="169">
        <v>4</v>
      </c>
      <c r="C54" s="168" t="s">
        <v>45</v>
      </c>
      <c r="E54" s="28" t="str">
        <f>'3.2_Check_1_AssetVolume'!I51</f>
        <v>-</v>
      </c>
      <c r="F54" s="29" t="str">
        <f>'3.2_Check_1_AssetVolume'!O51</f>
        <v>-</v>
      </c>
      <c r="G54" s="135" t="str">
        <f>IF(ABS('3.2_Check_1_AssetVolume'!Q51)&lt;1, "-", "Difference")</f>
        <v>-</v>
      </c>
      <c r="H54" s="135" t="str">
        <f>IF(ABS('3.2_Check_1_AssetVolume'!R51)&lt;1, "-", "Difference")</f>
        <v>-</v>
      </c>
      <c r="I54" s="134" t="str">
        <f>IF(ABS('3.2_Check_1_AssetVolume'!S51)&lt;1, "-", "Difference")</f>
        <v>-</v>
      </c>
      <c r="Q54"/>
    </row>
    <row r="55" spans="1:17" ht="13.5" x14ac:dyDescent="0.3">
      <c r="A55" s="345"/>
      <c r="B55" s="23"/>
      <c r="C55" s="133"/>
      <c r="E55" s="28"/>
      <c r="F55" s="29"/>
      <c r="G55" s="40"/>
      <c r="H55" s="40"/>
      <c r="I55" s="41"/>
      <c r="Q55"/>
    </row>
    <row r="56" spans="1:17" x14ac:dyDescent="0.3">
      <c r="A56" s="345"/>
      <c r="B56" s="23"/>
      <c r="C56" s="133"/>
      <c r="E56" s="28"/>
      <c r="F56" s="29"/>
      <c r="G56" s="40"/>
      <c r="H56" s="40"/>
      <c r="I56" s="41"/>
      <c r="Q56"/>
    </row>
    <row r="57" spans="1:17" x14ac:dyDescent="0.3">
      <c r="A57" s="345"/>
      <c r="B57" s="171"/>
      <c r="C57" s="170"/>
      <c r="E57" s="141"/>
      <c r="F57" s="140"/>
      <c r="G57" s="139"/>
      <c r="H57" s="139"/>
      <c r="I57" s="138"/>
      <c r="Q57"/>
    </row>
    <row r="58" spans="1:17" x14ac:dyDescent="0.3">
      <c r="A58" s="346" t="str">
        <f>A54</f>
        <v>275KV Network</v>
      </c>
      <c r="B58" s="169">
        <v>5</v>
      </c>
      <c r="C58" s="168" t="s">
        <v>46</v>
      </c>
      <c r="E58" s="28" t="str">
        <f>'3.2_Check_1_AssetVolume'!I55</f>
        <v>-</v>
      </c>
      <c r="F58" s="29" t="str">
        <f>'3.2_Check_1_AssetVolume'!O55</f>
        <v>-</v>
      </c>
      <c r="G58" s="135" t="str">
        <f>IF(ABS('3.2_Check_1_AssetVolume'!Q55)&lt;1, "-", "Difference")</f>
        <v>-</v>
      </c>
      <c r="H58" s="135" t="str">
        <f>IF(ABS('3.2_Check_1_AssetVolume'!R55)&lt;1, "-", "Difference")</f>
        <v>-</v>
      </c>
      <c r="I58" s="134" t="str">
        <f>IF(ABS('3.2_Check_1_AssetVolume'!S55)&lt;1, "-", "Difference")</f>
        <v>-</v>
      </c>
      <c r="Q58"/>
    </row>
    <row r="59" spans="1:17" x14ac:dyDescent="0.3">
      <c r="A59" s="345"/>
      <c r="B59" s="23"/>
      <c r="C59" s="133"/>
      <c r="E59" s="28"/>
      <c r="F59" s="29"/>
      <c r="G59" s="40"/>
      <c r="H59" s="40"/>
      <c r="I59" s="41"/>
      <c r="Q59"/>
    </row>
    <row r="60" spans="1:17" x14ac:dyDescent="0.3">
      <c r="A60" s="345"/>
      <c r="B60" s="23"/>
      <c r="C60" s="133"/>
      <c r="E60" s="28"/>
      <c r="F60" s="29"/>
      <c r="G60" s="40"/>
      <c r="H60" s="40"/>
      <c r="I60" s="41"/>
      <c r="Q60"/>
    </row>
    <row r="61" spans="1:17" x14ac:dyDescent="0.3">
      <c r="A61" s="345"/>
      <c r="B61" s="171"/>
      <c r="C61" s="170"/>
      <c r="E61" s="141"/>
      <c r="F61" s="140"/>
      <c r="G61" s="139"/>
      <c r="H61" s="139"/>
      <c r="I61" s="138"/>
      <c r="Q61"/>
    </row>
    <row r="62" spans="1:17" x14ac:dyDescent="0.3">
      <c r="A62" s="346" t="str">
        <f>A58</f>
        <v>275KV Network</v>
      </c>
      <c r="B62" s="169">
        <v>6</v>
      </c>
      <c r="C62" s="168" t="s">
        <v>47</v>
      </c>
      <c r="E62" s="28" t="str">
        <f>'3.2_Check_1_AssetVolume'!I59</f>
        <v>-</v>
      </c>
      <c r="F62" s="29" t="str">
        <f>'3.2_Check_1_AssetVolume'!O59</f>
        <v>-</v>
      </c>
      <c r="G62" s="135" t="str">
        <f>IF(ABS('3.2_Check_1_AssetVolume'!Q59)&lt;1, "-", "Difference")</f>
        <v>-</v>
      </c>
      <c r="H62" s="135" t="str">
        <f>IF(ABS('3.2_Check_1_AssetVolume'!R59)&lt;1, "-", "Difference")</f>
        <v>-</v>
      </c>
      <c r="I62" s="134" t="str">
        <f>IF(ABS('3.2_Check_1_AssetVolume'!S59)&lt;1, "-", "Difference")</f>
        <v>-</v>
      </c>
      <c r="Q62"/>
    </row>
    <row r="63" spans="1:17" x14ac:dyDescent="0.3">
      <c r="A63" s="345"/>
      <c r="B63" s="23"/>
      <c r="C63" s="133"/>
      <c r="E63" s="28"/>
      <c r="F63" s="29"/>
      <c r="G63" s="40"/>
      <c r="H63" s="40"/>
      <c r="I63" s="41"/>
      <c r="Q63"/>
    </row>
    <row r="64" spans="1:17" x14ac:dyDescent="0.3">
      <c r="A64" s="345"/>
      <c r="B64" s="23"/>
      <c r="C64" s="133"/>
      <c r="E64" s="28"/>
      <c r="F64" s="29"/>
      <c r="G64" s="40"/>
      <c r="H64" s="40"/>
      <c r="I64" s="41"/>
      <c r="Q64"/>
    </row>
    <row r="65" spans="1:17" x14ac:dyDescent="0.3">
      <c r="A65" s="345"/>
      <c r="B65" s="171"/>
      <c r="C65" s="170"/>
      <c r="E65" s="141"/>
      <c r="F65" s="140"/>
      <c r="G65" s="139"/>
      <c r="H65" s="139"/>
      <c r="I65" s="138"/>
      <c r="Q65"/>
    </row>
    <row r="66" spans="1:17" x14ac:dyDescent="0.3">
      <c r="A66" s="346" t="str">
        <f>A62</f>
        <v>275KV Network</v>
      </c>
      <c r="B66" s="169">
        <v>7</v>
      </c>
      <c r="C66" s="168" t="s">
        <v>48</v>
      </c>
      <c r="E66" s="28" t="str">
        <f>'3.2_Check_1_AssetVolume'!I63</f>
        <v>-</v>
      </c>
      <c r="F66" s="29" t="str">
        <f>'3.2_Check_1_AssetVolume'!O63</f>
        <v>-</v>
      </c>
      <c r="G66" s="135" t="str">
        <f>IF(ABS('3.2_Check_1_AssetVolume'!Q63)&lt;1, "-", "Difference")</f>
        <v>-</v>
      </c>
      <c r="H66" s="135" t="str">
        <f>IF(ABS('3.2_Check_1_AssetVolume'!R63)&lt;1, "-", "Difference")</f>
        <v>-</v>
      </c>
      <c r="I66" s="134" t="str">
        <f>IF(ABS('3.2_Check_1_AssetVolume'!S63)&lt;1, "-", "Difference")</f>
        <v>-</v>
      </c>
      <c r="Q66"/>
    </row>
    <row r="67" spans="1:17" x14ac:dyDescent="0.3">
      <c r="A67" s="345"/>
      <c r="B67" s="23"/>
      <c r="C67" s="133"/>
      <c r="E67" s="28"/>
      <c r="F67" s="29"/>
      <c r="G67" s="40"/>
      <c r="H67" s="40"/>
      <c r="I67" s="41"/>
      <c r="Q67"/>
    </row>
    <row r="68" spans="1:17" x14ac:dyDescent="0.3">
      <c r="A68" s="345"/>
      <c r="B68" s="23"/>
      <c r="C68" s="133"/>
      <c r="E68" s="28"/>
      <c r="F68" s="29"/>
      <c r="G68" s="40"/>
      <c r="H68" s="40"/>
      <c r="I68" s="41"/>
      <c r="Q68"/>
    </row>
    <row r="69" spans="1:17" ht="12.75" thickBot="1" x14ac:dyDescent="0.35">
      <c r="A69" s="347"/>
      <c r="B69" s="171"/>
      <c r="C69" s="170"/>
      <c r="E69" s="141"/>
      <c r="F69" s="140"/>
      <c r="G69" s="139"/>
      <c r="H69" s="139"/>
      <c r="I69" s="138"/>
      <c r="Q69"/>
    </row>
    <row r="70" spans="1:17" x14ac:dyDescent="0.3">
      <c r="A70" s="348" t="s">
        <v>39</v>
      </c>
      <c r="B70" s="169">
        <v>1</v>
      </c>
      <c r="C70" s="168" t="s">
        <v>42</v>
      </c>
      <c r="E70" s="28" t="str">
        <f>'3.2_Check_1_AssetVolume'!I67</f>
        <v>-</v>
      </c>
      <c r="F70" s="29" t="str">
        <f>'3.2_Check_1_AssetVolume'!O67</f>
        <v>-</v>
      </c>
      <c r="G70" s="135" t="str">
        <f>IF(ABS('3.2_Check_1_AssetVolume'!Q67)&lt;1, "-", "Difference")</f>
        <v>-</v>
      </c>
      <c r="H70" s="135" t="str">
        <f>IF(ABS('3.2_Check_1_AssetVolume'!R67)&lt;1, "-", "Difference")</f>
        <v>-</v>
      </c>
      <c r="I70" s="134" t="str">
        <f>IF(ABS('3.2_Check_1_AssetVolume'!S67)&lt;1, "-", "Difference")</f>
        <v>-</v>
      </c>
      <c r="Q70"/>
    </row>
    <row r="71" spans="1:17" x14ac:dyDescent="0.3">
      <c r="A71" s="342"/>
      <c r="B71" s="23"/>
      <c r="C71" s="133"/>
      <c r="E71" s="28"/>
      <c r="F71" s="29"/>
      <c r="G71" s="40"/>
      <c r="H71" s="40"/>
      <c r="I71" s="41"/>
      <c r="Q71"/>
    </row>
    <row r="72" spans="1:17" x14ac:dyDescent="0.3">
      <c r="A72" s="342"/>
      <c r="B72" s="23"/>
      <c r="C72" s="133"/>
      <c r="E72" s="28"/>
      <c r="F72" s="29"/>
      <c r="G72" s="40"/>
      <c r="H72" s="40"/>
      <c r="I72" s="41"/>
      <c r="Q72"/>
    </row>
    <row r="73" spans="1:17" x14ac:dyDescent="0.3">
      <c r="A73" s="342"/>
      <c r="B73" s="171"/>
      <c r="C73" s="170"/>
      <c r="E73" s="141"/>
      <c r="F73" s="140"/>
      <c r="G73" s="139"/>
      <c r="H73" s="139"/>
      <c r="I73" s="138"/>
      <c r="Q73"/>
    </row>
    <row r="74" spans="1:17" x14ac:dyDescent="0.3">
      <c r="A74" s="341" t="str">
        <f>A70</f>
        <v>132KV Network</v>
      </c>
      <c r="B74" s="169">
        <v>2</v>
      </c>
      <c r="C74" s="168" t="s">
        <v>43</v>
      </c>
      <c r="E74" s="28" t="str">
        <f>'3.2_Check_1_AssetVolume'!I71</f>
        <v>-</v>
      </c>
      <c r="F74" s="29" t="str">
        <f>'3.2_Check_1_AssetVolume'!O71</f>
        <v>-</v>
      </c>
      <c r="G74" s="135" t="str">
        <f>IF(ABS('3.2_Check_1_AssetVolume'!Q71)&lt;1, "-", "Difference")</f>
        <v>-</v>
      </c>
      <c r="H74" s="135" t="str">
        <f>IF(ABS('3.2_Check_1_AssetVolume'!R71)&lt;1, "-", "Difference")</f>
        <v>-</v>
      </c>
      <c r="I74" s="134" t="str">
        <f>IF(ABS('3.2_Check_1_AssetVolume'!S71)&lt;1, "-", "Difference")</f>
        <v>-</v>
      </c>
      <c r="Q74"/>
    </row>
    <row r="75" spans="1:17" x14ac:dyDescent="0.3">
      <c r="A75" s="342"/>
      <c r="B75" s="23"/>
      <c r="C75" s="133"/>
      <c r="E75" s="28"/>
      <c r="F75" s="29"/>
      <c r="G75" s="40"/>
      <c r="H75" s="40"/>
      <c r="I75" s="41"/>
      <c r="Q75"/>
    </row>
    <row r="76" spans="1:17" x14ac:dyDescent="0.3">
      <c r="A76" s="342"/>
      <c r="B76" s="23"/>
      <c r="C76" s="133"/>
      <c r="E76" s="28"/>
      <c r="F76" s="29"/>
      <c r="G76" s="40"/>
      <c r="H76" s="40"/>
      <c r="I76" s="41"/>
      <c r="Q76"/>
    </row>
    <row r="77" spans="1:17" x14ac:dyDescent="0.3">
      <c r="A77" s="342"/>
      <c r="B77" s="171"/>
      <c r="C77" s="170"/>
      <c r="E77" s="141"/>
      <c r="F77" s="140"/>
      <c r="G77" s="139"/>
      <c r="H77" s="139"/>
      <c r="I77" s="138"/>
      <c r="Q77"/>
    </row>
    <row r="78" spans="1:17" x14ac:dyDescent="0.3">
      <c r="A78" s="341" t="str">
        <f>A74</f>
        <v>132KV Network</v>
      </c>
      <c r="B78" s="169">
        <v>3</v>
      </c>
      <c r="C78" s="168" t="s">
        <v>44</v>
      </c>
      <c r="E78" s="28" t="str">
        <f>'3.2_Check_1_AssetVolume'!I75</f>
        <v>-</v>
      </c>
      <c r="F78" s="29" t="str">
        <f>'3.2_Check_1_AssetVolume'!O75</f>
        <v>-</v>
      </c>
      <c r="G78" s="135" t="str">
        <f>IF(ABS('3.2_Check_1_AssetVolume'!Q75)&lt;1, "-", "Difference")</f>
        <v>-</v>
      </c>
      <c r="H78" s="135" t="str">
        <f>IF(ABS('3.2_Check_1_AssetVolume'!R75)&lt;1, "-", "Difference")</f>
        <v>-</v>
      </c>
      <c r="I78" s="134" t="str">
        <f>IF(ABS('3.2_Check_1_AssetVolume'!S75)&lt;1, "-", "Difference")</f>
        <v>-</v>
      </c>
      <c r="Q78"/>
    </row>
    <row r="79" spans="1:17" x14ac:dyDescent="0.3">
      <c r="A79" s="342"/>
      <c r="B79" s="23"/>
      <c r="C79" s="133"/>
      <c r="E79" s="28"/>
      <c r="F79" s="29"/>
      <c r="G79" s="40"/>
      <c r="H79" s="40"/>
      <c r="I79" s="41"/>
      <c r="Q79"/>
    </row>
    <row r="80" spans="1:17" x14ac:dyDescent="0.3">
      <c r="A80" s="342"/>
      <c r="B80" s="23"/>
      <c r="C80" s="133"/>
      <c r="E80" s="28"/>
      <c r="F80" s="29"/>
      <c r="G80" s="40"/>
      <c r="H80" s="40"/>
      <c r="I80" s="41"/>
      <c r="Q80"/>
    </row>
    <row r="81" spans="1:17" x14ac:dyDescent="0.3">
      <c r="A81" s="342"/>
      <c r="B81" s="171"/>
      <c r="C81" s="170"/>
      <c r="E81" s="141"/>
      <c r="F81" s="140"/>
      <c r="G81" s="139"/>
      <c r="H81" s="139"/>
      <c r="I81" s="138"/>
      <c r="Q81"/>
    </row>
    <row r="82" spans="1:17" x14ac:dyDescent="0.3">
      <c r="A82" s="341" t="str">
        <f>A78</f>
        <v>132KV Network</v>
      </c>
      <c r="B82" s="169">
        <v>4</v>
      </c>
      <c r="C82" s="168" t="s">
        <v>45</v>
      </c>
      <c r="E82" s="28" t="str">
        <f>'3.2_Check_1_AssetVolume'!I79</f>
        <v>Difference</v>
      </c>
      <c r="F82" s="29" t="str">
        <f>'3.2_Check_1_AssetVolume'!O79</f>
        <v>Difference</v>
      </c>
      <c r="G82" s="135" t="str">
        <f>IF(ABS('3.2_Check_1_AssetVolume'!Q79)&lt;1, "-", "Difference")</f>
        <v>-</v>
      </c>
      <c r="H82" s="135" t="str">
        <f>IF(ABS('3.2_Check_1_AssetVolume'!R79)&lt;1, "-", "Difference")</f>
        <v>-</v>
      </c>
      <c r="I82" s="134" t="str">
        <f>IF(ABS('3.2_Check_1_AssetVolume'!S79)&lt;1, "-", "Difference")</f>
        <v>-</v>
      </c>
      <c r="Q82"/>
    </row>
    <row r="83" spans="1:17" x14ac:dyDescent="0.3">
      <c r="A83" s="342"/>
      <c r="B83" s="23"/>
      <c r="C83" s="133"/>
      <c r="E83" s="28"/>
      <c r="F83" s="29"/>
      <c r="G83" s="40"/>
      <c r="H83" s="40"/>
      <c r="I83" s="41"/>
      <c r="Q83"/>
    </row>
    <row r="84" spans="1:17" x14ac:dyDescent="0.3">
      <c r="A84" s="342"/>
      <c r="B84" s="23"/>
      <c r="C84" s="133"/>
      <c r="E84" s="28"/>
      <c r="F84" s="29"/>
      <c r="G84" s="40"/>
      <c r="H84" s="40"/>
      <c r="I84" s="41"/>
      <c r="Q84"/>
    </row>
    <row r="85" spans="1:17" x14ac:dyDescent="0.3">
      <c r="A85" s="342"/>
      <c r="B85" s="171"/>
      <c r="C85" s="170"/>
      <c r="E85" s="141"/>
      <c r="F85" s="140"/>
      <c r="G85" s="139"/>
      <c r="H85" s="139"/>
      <c r="I85" s="138"/>
      <c r="Q85"/>
    </row>
    <row r="86" spans="1:17" x14ac:dyDescent="0.3">
      <c r="A86" s="341" t="str">
        <f>A82</f>
        <v>132KV Network</v>
      </c>
      <c r="B86" s="169">
        <v>5</v>
      </c>
      <c r="C86" s="168" t="s">
        <v>46</v>
      </c>
      <c r="E86" s="28" t="str">
        <f>'3.2_Check_1_AssetVolume'!I83</f>
        <v>-</v>
      </c>
      <c r="F86" s="29" t="str">
        <f>'3.2_Check_1_AssetVolume'!O83</f>
        <v>-</v>
      </c>
      <c r="G86" s="135" t="str">
        <f>IF(ABS('3.2_Check_1_AssetVolume'!Q83)&lt;1, "-", "Difference")</f>
        <v>-</v>
      </c>
      <c r="H86" s="135" t="str">
        <f>IF(ABS('3.2_Check_1_AssetVolume'!R83)&lt;1, "-", "Difference")</f>
        <v>-</v>
      </c>
      <c r="I86" s="134" t="str">
        <f>IF(ABS('3.2_Check_1_AssetVolume'!S83)&lt;1, "-", "Difference")</f>
        <v>-</v>
      </c>
      <c r="Q86"/>
    </row>
    <row r="87" spans="1:17" x14ac:dyDescent="0.3">
      <c r="A87" s="342"/>
      <c r="B87" s="23"/>
      <c r="C87" s="133"/>
      <c r="E87" s="28"/>
      <c r="F87" s="29"/>
      <c r="G87" s="40"/>
      <c r="H87" s="40"/>
      <c r="I87" s="41"/>
      <c r="Q87"/>
    </row>
    <row r="88" spans="1:17" x14ac:dyDescent="0.3">
      <c r="A88" s="342"/>
      <c r="B88" s="23"/>
      <c r="C88" s="133"/>
      <c r="E88" s="28"/>
      <c r="F88" s="29"/>
      <c r="G88" s="40"/>
      <c r="H88" s="40"/>
      <c r="I88" s="41"/>
      <c r="Q88"/>
    </row>
    <row r="89" spans="1:17" x14ac:dyDescent="0.3">
      <c r="A89" s="342"/>
      <c r="B89" s="171"/>
      <c r="C89" s="170"/>
      <c r="E89" s="141"/>
      <c r="F89" s="140"/>
      <c r="G89" s="139"/>
      <c r="H89" s="139"/>
      <c r="I89" s="138"/>
      <c r="Q89"/>
    </row>
    <row r="90" spans="1:17" x14ac:dyDescent="0.3">
      <c r="A90" s="341" t="str">
        <f>A86</f>
        <v>132KV Network</v>
      </c>
      <c r="B90" s="169">
        <v>6</v>
      </c>
      <c r="C90" s="168" t="s">
        <v>47</v>
      </c>
      <c r="E90" s="28" t="str">
        <f>'3.2_Check_1_AssetVolume'!I87</f>
        <v>-</v>
      </c>
      <c r="F90" s="29" t="str">
        <f>'3.2_Check_1_AssetVolume'!O87</f>
        <v>-</v>
      </c>
      <c r="G90" s="135" t="str">
        <f>IF(ABS('3.2_Check_1_AssetVolume'!Q87)&lt;1, "-", "Difference")</f>
        <v>-</v>
      </c>
      <c r="H90" s="135" t="str">
        <f>IF(ABS('3.2_Check_1_AssetVolume'!R87)&lt;1, "-", "Difference")</f>
        <v>-</v>
      </c>
      <c r="I90" s="134" t="str">
        <f>IF(ABS('3.2_Check_1_AssetVolume'!S87)&lt;1, "-", "Difference")</f>
        <v>-</v>
      </c>
      <c r="Q90"/>
    </row>
    <row r="91" spans="1:17" x14ac:dyDescent="0.3">
      <c r="A91" s="342"/>
      <c r="B91" s="23"/>
      <c r="C91" s="133"/>
      <c r="E91" s="28"/>
      <c r="F91" s="29"/>
      <c r="G91" s="40"/>
      <c r="H91" s="40"/>
      <c r="I91" s="41"/>
      <c r="Q91"/>
    </row>
    <row r="92" spans="1:17" x14ac:dyDescent="0.3">
      <c r="A92" s="342"/>
      <c r="B92" s="23"/>
      <c r="C92" s="133"/>
      <c r="E92" s="28"/>
      <c r="F92" s="29"/>
      <c r="G92" s="40"/>
      <c r="H92" s="40"/>
      <c r="I92" s="41"/>
      <c r="Q92"/>
    </row>
    <row r="93" spans="1:17" x14ac:dyDescent="0.3">
      <c r="A93" s="342"/>
      <c r="B93" s="171"/>
      <c r="C93" s="170"/>
      <c r="E93" s="141"/>
      <c r="F93" s="140"/>
      <c r="G93" s="139"/>
      <c r="H93" s="139"/>
      <c r="I93" s="138"/>
      <c r="Q93"/>
    </row>
    <row r="94" spans="1:17" x14ac:dyDescent="0.3">
      <c r="A94" s="341" t="str">
        <f>A90</f>
        <v>132KV Network</v>
      </c>
      <c r="B94" s="169">
        <v>7</v>
      </c>
      <c r="C94" s="168" t="s">
        <v>48</v>
      </c>
      <c r="E94" s="28" t="str">
        <f>'3.2_Check_1_AssetVolume'!I91</f>
        <v>-</v>
      </c>
      <c r="F94" s="29" t="str">
        <f>'3.2_Check_1_AssetVolume'!O91</f>
        <v>-</v>
      </c>
      <c r="G94" s="135" t="str">
        <f>IF(ABS('3.2_Check_1_AssetVolume'!Q91)&lt;1, "-", "Difference")</f>
        <v>-</v>
      </c>
      <c r="H94" s="135" t="str">
        <f>IF(ABS('3.2_Check_1_AssetVolume'!R91)&lt;1, "-", "Difference")</f>
        <v>-</v>
      </c>
      <c r="I94" s="134" t="str">
        <f>IF(ABS('3.2_Check_1_AssetVolume'!S91)&lt;1, "-", "Difference")</f>
        <v>-</v>
      </c>
      <c r="Q94"/>
    </row>
    <row r="95" spans="1:17" x14ac:dyDescent="0.3">
      <c r="A95" s="22"/>
      <c r="B95" s="23"/>
      <c r="C95" s="133"/>
      <c r="E95" s="28"/>
      <c r="F95" s="29"/>
      <c r="G95" s="40"/>
      <c r="H95" s="40"/>
      <c r="I95" s="41"/>
      <c r="Q95"/>
    </row>
    <row r="96" spans="1:17" x14ac:dyDescent="0.3">
      <c r="A96" s="22"/>
      <c r="B96" s="23"/>
      <c r="C96" s="133"/>
      <c r="E96" s="28"/>
      <c r="F96" s="29"/>
      <c r="G96" s="40"/>
      <c r="H96" s="40"/>
      <c r="I96" s="41"/>
      <c r="Q96"/>
    </row>
    <row r="97" spans="1:17" ht="12.75" thickBot="1" x14ac:dyDescent="0.35">
      <c r="A97" s="22"/>
      <c r="B97" s="26"/>
      <c r="C97" s="132"/>
      <c r="E97" s="141"/>
      <c r="F97" s="140"/>
      <c r="G97" s="139"/>
      <c r="H97" s="139"/>
      <c r="I97" s="138"/>
      <c r="Q97"/>
    </row>
    <row r="98" spans="1:17" x14ac:dyDescent="0.3">
      <c r="Q98"/>
    </row>
    <row r="99" spans="1:17" x14ac:dyDescent="0.3">
      <c r="Q99"/>
    </row>
    <row r="100" spans="1:17" x14ac:dyDescent="0.3">
      <c r="Q100"/>
    </row>
    <row r="101" spans="1:17" x14ac:dyDescent="0.3">
      <c r="Q101"/>
    </row>
    <row r="102" spans="1:17" x14ac:dyDescent="0.3">
      <c r="Q102"/>
    </row>
    <row r="103" spans="1:17" x14ac:dyDescent="0.3">
      <c r="Q103"/>
    </row>
    <row r="104" spans="1:17" x14ac:dyDescent="0.3">
      <c r="Q104"/>
    </row>
    <row r="105" spans="1:17" x14ac:dyDescent="0.3">
      <c r="Q105"/>
    </row>
    <row r="106" spans="1:17" x14ac:dyDescent="0.3">
      <c r="Q106"/>
    </row>
    <row r="107" spans="1:17" x14ac:dyDescent="0.3">
      <c r="Q107"/>
    </row>
    <row r="108" spans="1:17" x14ac:dyDescent="0.3">
      <c r="Q108"/>
    </row>
    <row r="109" spans="1:17" x14ac:dyDescent="0.3">
      <c r="Q109"/>
    </row>
    <row r="110" spans="1:17" x14ac:dyDescent="0.3">
      <c r="Q110"/>
    </row>
    <row r="111" spans="1:17" x14ac:dyDescent="0.3">
      <c r="Q111"/>
    </row>
    <row r="112" spans="1:17" x14ac:dyDescent="0.3">
      <c r="Q112"/>
    </row>
    <row r="113" spans="17:17" x14ac:dyDescent="0.3">
      <c r="Q113"/>
    </row>
    <row r="114" spans="17:17" x14ac:dyDescent="0.3">
      <c r="Q114"/>
    </row>
    <row r="115" spans="17:17" x14ac:dyDescent="0.3">
      <c r="Q115"/>
    </row>
    <row r="116" spans="17:17" x14ac:dyDescent="0.3">
      <c r="Q116"/>
    </row>
    <row r="117" spans="17:17" x14ac:dyDescent="0.3">
      <c r="Q117"/>
    </row>
    <row r="118" spans="17:17" x14ac:dyDescent="0.3">
      <c r="Q118"/>
    </row>
    <row r="119" spans="17:17" x14ac:dyDescent="0.3">
      <c r="Q119"/>
    </row>
    <row r="120" spans="17:17" x14ac:dyDescent="0.3">
      <c r="Q120"/>
    </row>
    <row r="121" spans="17:17" x14ac:dyDescent="0.3">
      <c r="Q121"/>
    </row>
    <row r="122" spans="17:17" x14ac:dyDescent="0.3">
      <c r="Q122"/>
    </row>
    <row r="123" spans="17:17" x14ac:dyDescent="0.3">
      <c r="Q123"/>
    </row>
    <row r="124" spans="17:17" x14ac:dyDescent="0.3">
      <c r="Q124"/>
    </row>
    <row r="125" spans="17:17" x14ac:dyDescent="0.3">
      <c r="Q125"/>
    </row>
    <row r="126" spans="17:17" x14ac:dyDescent="0.3">
      <c r="Q126"/>
    </row>
    <row r="127" spans="17:17" x14ac:dyDescent="0.3">
      <c r="Q127"/>
    </row>
    <row r="128" spans="17:17" x14ac:dyDescent="0.3">
      <c r="Q128"/>
    </row>
    <row r="129" spans="17:17" x14ac:dyDescent="0.3">
      <c r="Q129"/>
    </row>
    <row r="130" spans="17:17" x14ac:dyDescent="0.3">
      <c r="Q130"/>
    </row>
    <row r="131" spans="17:17" x14ac:dyDescent="0.3">
      <c r="Q131"/>
    </row>
    <row r="132" spans="17:17" x14ac:dyDescent="0.3">
      <c r="Q132"/>
    </row>
    <row r="133" spans="17:17" x14ac:dyDescent="0.3">
      <c r="Q133"/>
    </row>
    <row r="134" spans="17:17" x14ac:dyDescent="0.3">
      <c r="Q134"/>
    </row>
    <row r="135" spans="17:17" x14ac:dyDescent="0.3">
      <c r="Q135"/>
    </row>
    <row r="136" spans="17:17" x14ac:dyDescent="0.3">
      <c r="Q136"/>
    </row>
    <row r="137" spans="17:17" x14ac:dyDescent="0.3">
      <c r="Q137"/>
    </row>
    <row r="138" spans="17:17" x14ac:dyDescent="0.3">
      <c r="Q138"/>
    </row>
    <row r="139" spans="17:17" x14ac:dyDescent="0.3">
      <c r="Q139"/>
    </row>
    <row r="140" spans="17:17" x14ac:dyDescent="0.3">
      <c r="Q140"/>
    </row>
    <row r="141" spans="17:17" x14ac:dyDescent="0.3">
      <c r="Q141"/>
    </row>
    <row r="142" spans="17:17" x14ac:dyDescent="0.3">
      <c r="Q142"/>
    </row>
    <row r="143" spans="17:17" x14ac:dyDescent="0.3">
      <c r="Q143"/>
    </row>
    <row r="144" spans="17:17" x14ac:dyDescent="0.3">
      <c r="Q144"/>
    </row>
    <row r="145" spans="17:17" x14ac:dyDescent="0.3">
      <c r="Q145"/>
    </row>
    <row r="146" spans="17:17" x14ac:dyDescent="0.3">
      <c r="Q146"/>
    </row>
    <row r="147" spans="17:17" x14ac:dyDescent="0.3">
      <c r="Q147"/>
    </row>
    <row r="148" spans="17:17" x14ac:dyDescent="0.3">
      <c r="Q148"/>
    </row>
    <row r="149" spans="17:17" x14ac:dyDescent="0.3">
      <c r="Q149"/>
    </row>
    <row r="150" spans="17:17" x14ac:dyDescent="0.3">
      <c r="Q150"/>
    </row>
    <row r="151" spans="17:17" x14ac:dyDescent="0.3">
      <c r="Q151"/>
    </row>
    <row r="152" spans="17:17" x14ac:dyDescent="0.3">
      <c r="Q152"/>
    </row>
    <row r="153" spans="17:17" x14ac:dyDescent="0.3">
      <c r="Q153"/>
    </row>
    <row r="154" spans="17:17" x14ac:dyDescent="0.3">
      <c r="Q154"/>
    </row>
    <row r="155" spans="17:17" x14ac:dyDescent="0.3">
      <c r="Q155"/>
    </row>
    <row r="156" spans="17:17" x14ac:dyDescent="0.3">
      <c r="Q156"/>
    </row>
    <row r="157" spans="17:17" x14ac:dyDescent="0.3">
      <c r="Q157"/>
    </row>
    <row r="158" spans="17:17" x14ac:dyDescent="0.3">
      <c r="Q158"/>
    </row>
    <row r="159" spans="17:17" x14ac:dyDescent="0.3">
      <c r="Q159"/>
    </row>
    <row r="160" spans="17:17" x14ac:dyDescent="0.3">
      <c r="Q160"/>
    </row>
    <row r="161" spans="17:17" x14ac:dyDescent="0.3">
      <c r="Q161"/>
    </row>
    <row r="162" spans="17:17" x14ac:dyDescent="0.3">
      <c r="Q162"/>
    </row>
    <row r="163" spans="17:17" x14ac:dyDescent="0.3">
      <c r="Q163"/>
    </row>
    <row r="164" spans="17:17" x14ac:dyDescent="0.3">
      <c r="Q164"/>
    </row>
    <row r="165" spans="17:17" x14ac:dyDescent="0.3">
      <c r="Q165"/>
    </row>
    <row r="166" spans="17:17" x14ac:dyDescent="0.3">
      <c r="Q166"/>
    </row>
    <row r="167" spans="17:17" x14ac:dyDescent="0.3">
      <c r="Q167"/>
    </row>
    <row r="168" spans="17:17" x14ac:dyDescent="0.3">
      <c r="Q168"/>
    </row>
    <row r="169" spans="17:17" x14ac:dyDescent="0.3">
      <c r="Q169"/>
    </row>
    <row r="170" spans="17:17" x14ac:dyDescent="0.3">
      <c r="Q170"/>
    </row>
    <row r="171" spans="17:17" x14ac:dyDescent="0.3">
      <c r="Q171"/>
    </row>
    <row r="172" spans="17:17" x14ac:dyDescent="0.3">
      <c r="Q172"/>
    </row>
    <row r="173" spans="17:17" x14ac:dyDescent="0.3">
      <c r="Q173"/>
    </row>
    <row r="174" spans="17:17" x14ac:dyDescent="0.3">
      <c r="Q174"/>
    </row>
    <row r="175" spans="17:17" x14ac:dyDescent="0.3">
      <c r="Q175"/>
    </row>
    <row r="176" spans="17:17" x14ac:dyDescent="0.3">
      <c r="Q176"/>
    </row>
    <row r="177" spans="17:17" x14ac:dyDescent="0.3">
      <c r="Q177"/>
    </row>
    <row r="178" spans="17:17" x14ac:dyDescent="0.3">
      <c r="Q178"/>
    </row>
    <row r="179" spans="17:17" x14ac:dyDescent="0.3">
      <c r="Q179"/>
    </row>
    <row r="180" spans="17:17" x14ac:dyDescent="0.3">
      <c r="Q180"/>
    </row>
    <row r="181" spans="17:17" x14ac:dyDescent="0.3">
      <c r="Q181"/>
    </row>
    <row r="182" spans="17:17" x14ac:dyDescent="0.3">
      <c r="Q182"/>
    </row>
    <row r="183" spans="17:17" x14ac:dyDescent="0.3">
      <c r="Q183"/>
    </row>
    <row r="184" spans="17:17" x14ac:dyDescent="0.3">
      <c r="Q184"/>
    </row>
    <row r="185" spans="17:17" x14ac:dyDescent="0.3">
      <c r="Q185"/>
    </row>
    <row r="186" spans="17:17" x14ac:dyDescent="0.3">
      <c r="Q186"/>
    </row>
    <row r="187" spans="17:17" x14ac:dyDescent="0.3">
      <c r="Q187"/>
    </row>
    <row r="188" spans="17:17" x14ac:dyDescent="0.3">
      <c r="Q188"/>
    </row>
    <row r="189" spans="17:17" x14ac:dyDescent="0.3">
      <c r="Q189"/>
    </row>
    <row r="190" spans="17:17" x14ac:dyDescent="0.3">
      <c r="Q190"/>
    </row>
    <row r="191" spans="17:17" x14ac:dyDescent="0.3">
      <c r="Q191"/>
    </row>
    <row r="192" spans="17:17" x14ac:dyDescent="0.3">
      <c r="Q192"/>
    </row>
    <row r="193" spans="17:17" x14ac:dyDescent="0.3">
      <c r="Q193"/>
    </row>
    <row r="194" spans="17:17" x14ac:dyDescent="0.3">
      <c r="Q194"/>
    </row>
    <row r="195" spans="17:17" x14ac:dyDescent="0.3">
      <c r="Q195"/>
    </row>
    <row r="196" spans="17:17" x14ac:dyDescent="0.3">
      <c r="Q196"/>
    </row>
    <row r="197" spans="17:17" x14ac:dyDescent="0.3">
      <c r="Q197"/>
    </row>
    <row r="198" spans="17:17" x14ac:dyDescent="0.3">
      <c r="Q198"/>
    </row>
    <row r="199" spans="17:17" x14ac:dyDescent="0.3">
      <c r="Q199"/>
    </row>
    <row r="200" spans="17:17" x14ac:dyDescent="0.3">
      <c r="Q200"/>
    </row>
    <row r="201" spans="17:17" x14ac:dyDescent="0.3">
      <c r="Q201"/>
    </row>
    <row r="202" spans="17:17" x14ac:dyDescent="0.3">
      <c r="Q202"/>
    </row>
    <row r="203" spans="17:17" x14ac:dyDescent="0.3">
      <c r="Q203"/>
    </row>
    <row r="204" spans="17:17" x14ac:dyDescent="0.3">
      <c r="Q204"/>
    </row>
    <row r="205" spans="17:17" x14ac:dyDescent="0.3">
      <c r="Q205"/>
    </row>
    <row r="206" spans="17:17" x14ac:dyDescent="0.3">
      <c r="Q206"/>
    </row>
    <row r="207" spans="17:17" x14ac:dyDescent="0.3">
      <c r="Q207"/>
    </row>
    <row r="208" spans="17:17" x14ac:dyDescent="0.3">
      <c r="Q208"/>
    </row>
    <row r="209" spans="17:17" x14ac:dyDescent="0.3">
      <c r="Q209"/>
    </row>
    <row r="210" spans="17:17" x14ac:dyDescent="0.3">
      <c r="Q210"/>
    </row>
    <row r="211" spans="17:17" x14ac:dyDescent="0.3">
      <c r="Q211"/>
    </row>
    <row r="212" spans="17:17" x14ac:dyDescent="0.3">
      <c r="Q212"/>
    </row>
    <row r="213" spans="17:17" x14ac:dyDescent="0.3">
      <c r="Q213"/>
    </row>
    <row r="214" spans="17:17" x14ac:dyDescent="0.3">
      <c r="Q214"/>
    </row>
    <row r="215" spans="17:17" x14ac:dyDescent="0.3">
      <c r="Q215"/>
    </row>
    <row r="216" spans="17:17" x14ac:dyDescent="0.3">
      <c r="Q216"/>
    </row>
    <row r="217" spans="17:17" x14ac:dyDescent="0.3">
      <c r="Q217"/>
    </row>
    <row r="218" spans="17:17" x14ac:dyDescent="0.3">
      <c r="Q218"/>
    </row>
    <row r="219" spans="17:17" x14ac:dyDescent="0.3">
      <c r="Q219"/>
    </row>
    <row r="220" spans="17:17" x14ac:dyDescent="0.3">
      <c r="Q220"/>
    </row>
    <row r="221" spans="17:17" x14ac:dyDescent="0.3">
      <c r="Q221"/>
    </row>
    <row r="222" spans="17:17" x14ac:dyDescent="0.3">
      <c r="Q222"/>
    </row>
    <row r="223" spans="17:17" x14ac:dyDescent="0.3">
      <c r="Q223"/>
    </row>
    <row r="224" spans="17:17" x14ac:dyDescent="0.3">
      <c r="Q224"/>
    </row>
    <row r="225" spans="17:17" x14ac:dyDescent="0.3">
      <c r="Q225"/>
    </row>
    <row r="226" spans="17:17" x14ac:dyDescent="0.3">
      <c r="Q226"/>
    </row>
    <row r="227" spans="17:17" x14ac:dyDescent="0.3">
      <c r="Q227"/>
    </row>
    <row r="228" spans="17:17" x14ac:dyDescent="0.3">
      <c r="Q228"/>
    </row>
    <row r="229" spans="17:17" x14ac:dyDescent="0.3">
      <c r="Q229"/>
    </row>
    <row r="230" spans="17:17" x14ac:dyDescent="0.3">
      <c r="Q230"/>
    </row>
    <row r="231" spans="17:17" x14ac:dyDescent="0.3">
      <c r="Q231"/>
    </row>
    <row r="232" spans="17:17" x14ac:dyDescent="0.3">
      <c r="Q232"/>
    </row>
    <row r="233" spans="17:17" x14ac:dyDescent="0.3">
      <c r="Q233"/>
    </row>
    <row r="234" spans="17:17" x14ac:dyDescent="0.3">
      <c r="Q234"/>
    </row>
    <row r="235" spans="17:17" x14ac:dyDescent="0.3">
      <c r="Q235"/>
    </row>
    <row r="236" spans="17:17" x14ac:dyDescent="0.3">
      <c r="Q236"/>
    </row>
    <row r="237" spans="17:17" x14ac:dyDescent="0.3">
      <c r="Q237"/>
    </row>
    <row r="238" spans="17:17" x14ac:dyDescent="0.3">
      <c r="Q238"/>
    </row>
    <row r="239" spans="17:17" x14ac:dyDescent="0.3">
      <c r="Q239"/>
    </row>
    <row r="240" spans="17:17" x14ac:dyDescent="0.3">
      <c r="Q240"/>
    </row>
    <row r="241" spans="17:17" x14ac:dyDescent="0.3">
      <c r="Q241"/>
    </row>
    <row r="242" spans="17:17" x14ac:dyDescent="0.3">
      <c r="Q242"/>
    </row>
    <row r="243" spans="17:17" x14ac:dyDescent="0.3">
      <c r="Q243"/>
    </row>
    <row r="244" spans="17:17" x14ac:dyDescent="0.3">
      <c r="Q244"/>
    </row>
    <row r="245" spans="17:17" x14ac:dyDescent="0.3">
      <c r="Q245"/>
    </row>
    <row r="246" spans="17:17" x14ac:dyDescent="0.3">
      <c r="Q246"/>
    </row>
    <row r="247" spans="17:17" x14ac:dyDescent="0.3">
      <c r="Q247"/>
    </row>
    <row r="248" spans="17:17" x14ac:dyDescent="0.3">
      <c r="Q248"/>
    </row>
    <row r="249" spans="17:17" x14ac:dyDescent="0.3">
      <c r="Q249"/>
    </row>
    <row r="250" spans="17:17" x14ac:dyDescent="0.3">
      <c r="Q250"/>
    </row>
    <row r="251" spans="17:17" x14ac:dyDescent="0.3">
      <c r="Q251"/>
    </row>
    <row r="252" spans="17:17" x14ac:dyDescent="0.3">
      <c r="Q252"/>
    </row>
    <row r="253" spans="17:17" x14ac:dyDescent="0.3">
      <c r="Q253"/>
    </row>
    <row r="254" spans="17:17" x14ac:dyDescent="0.3">
      <c r="Q254"/>
    </row>
    <row r="255" spans="17:17" x14ac:dyDescent="0.3">
      <c r="Q255"/>
    </row>
    <row r="256" spans="17:17" x14ac:dyDescent="0.3">
      <c r="Q256"/>
    </row>
    <row r="257" spans="17:17" x14ac:dyDescent="0.3">
      <c r="Q257"/>
    </row>
    <row r="258" spans="17:17" x14ac:dyDescent="0.3">
      <c r="Q258"/>
    </row>
    <row r="259" spans="17:17" x14ac:dyDescent="0.3">
      <c r="Q259"/>
    </row>
    <row r="260" spans="17:17" x14ac:dyDescent="0.3">
      <c r="Q260"/>
    </row>
    <row r="261" spans="17:17" x14ac:dyDescent="0.3">
      <c r="Q261"/>
    </row>
    <row r="262" spans="17:17" x14ac:dyDescent="0.3">
      <c r="Q262"/>
    </row>
    <row r="263" spans="17:17" x14ac:dyDescent="0.3">
      <c r="Q263"/>
    </row>
    <row r="264" spans="17:17" x14ac:dyDescent="0.3">
      <c r="Q264"/>
    </row>
    <row r="265" spans="17:17" x14ac:dyDescent="0.3">
      <c r="Q265"/>
    </row>
    <row r="266" spans="17:17" x14ac:dyDescent="0.3">
      <c r="Q266"/>
    </row>
    <row r="267" spans="17:17" x14ac:dyDescent="0.3">
      <c r="Q267"/>
    </row>
    <row r="268" spans="17:17" x14ac:dyDescent="0.3">
      <c r="Q268"/>
    </row>
    <row r="269" spans="17:17" x14ac:dyDescent="0.3">
      <c r="Q269"/>
    </row>
    <row r="270" spans="17:17" x14ac:dyDescent="0.3">
      <c r="Q270"/>
    </row>
    <row r="271" spans="17:17" x14ac:dyDescent="0.3">
      <c r="Q271"/>
    </row>
    <row r="272" spans="17:17" x14ac:dyDescent="0.3">
      <c r="Q272"/>
    </row>
    <row r="273" spans="17:17" x14ac:dyDescent="0.3">
      <c r="Q273"/>
    </row>
    <row r="274" spans="17:17" x14ac:dyDescent="0.3">
      <c r="Q274"/>
    </row>
    <row r="275" spans="17:17" x14ac:dyDescent="0.3">
      <c r="Q275"/>
    </row>
    <row r="276" spans="17:17" x14ac:dyDescent="0.3">
      <c r="Q276"/>
    </row>
    <row r="277" spans="17:17" x14ac:dyDescent="0.3">
      <c r="Q277"/>
    </row>
    <row r="278" spans="17:17" x14ac:dyDescent="0.3">
      <c r="Q278"/>
    </row>
    <row r="279" spans="17:17" x14ac:dyDescent="0.3">
      <c r="Q279"/>
    </row>
    <row r="280" spans="17:17" x14ac:dyDescent="0.3">
      <c r="Q280"/>
    </row>
    <row r="281" spans="17:17" x14ac:dyDescent="0.3">
      <c r="Q281"/>
    </row>
    <row r="282" spans="17:17" x14ac:dyDescent="0.3">
      <c r="Q282"/>
    </row>
    <row r="283" spans="17:17" x14ac:dyDescent="0.3">
      <c r="Q283"/>
    </row>
    <row r="284" spans="17:17" x14ac:dyDescent="0.3">
      <c r="Q284"/>
    </row>
    <row r="285" spans="17:17" x14ac:dyDescent="0.3">
      <c r="Q285"/>
    </row>
    <row r="286" spans="17:17" x14ac:dyDescent="0.3">
      <c r="Q286"/>
    </row>
    <row r="287" spans="17:17" x14ac:dyDescent="0.3">
      <c r="Q287"/>
    </row>
    <row r="288" spans="17:17" x14ac:dyDescent="0.3">
      <c r="Q288"/>
    </row>
    <row r="289" spans="17:17" x14ac:dyDescent="0.3">
      <c r="Q289"/>
    </row>
    <row r="290" spans="17:17" x14ac:dyDescent="0.3">
      <c r="Q290"/>
    </row>
    <row r="291" spans="17:17" x14ac:dyDescent="0.3">
      <c r="Q291"/>
    </row>
    <row r="292" spans="17:17" x14ac:dyDescent="0.3">
      <c r="Q292"/>
    </row>
    <row r="293" spans="17:17" x14ac:dyDescent="0.3">
      <c r="Q293"/>
    </row>
    <row r="294" spans="17:17" x14ac:dyDescent="0.3">
      <c r="Q294"/>
    </row>
    <row r="295" spans="17:17" x14ac:dyDescent="0.3">
      <c r="Q295"/>
    </row>
    <row r="296" spans="17:17" x14ac:dyDescent="0.3">
      <c r="Q296"/>
    </row>
    <row r="297" spans="17:17" x14ac:dyDescent="0.3">
      <c r="Q297"/>
    </row>
    <row r="298" spans="17:17" x14ac:dyDescent="0.3">
      <c r="Q298"/>
    </row>
  </sheetData>
  <conditionalFormatting sqref="E14:F97">
    <cfRule type="containsText" dxfId="284" priority="9" operator="containsText" text="Difference">
      <formula>NOT(ISERROR(SEARCH("Difference",E14)))</formula>
    </cfRule>
  </conditionalFormatting>
  <conditionalFormatting sqref="G14:I97">
    <cfRule type="cellIs" dxfId="283" priority="3" operator="equal">
      <formula>0</formula>
    </cfRule>
    <cfRule type="containsText" dxfId="282" priority="4" operator="containsText" text="Difference">
      <formula>NOT(ISERROR(SEARCH("Difference",G14)))</formula>
    </cfRule>
  </conditionalFormatting>
  <conditionalFormatting sqref="E12:I12">
    <cfRule type="cellIs" dxfId="281" priority="1" operator="equal">
      <formula>0</formula>
    </cfRule>
    <cfRule type="cellIs" dxfId="280" priority="2" operator="notEqual">
      <formula>0</formula>
    </cfRule>
  </conditionalFormatting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GB94"/>
  <sheetViews>
    <sheetView showGridLines="0" zoomScaleNormal="100" workbookViewId="0">
      <pane xSplit="3" ySplit="10" topLeftCell="D11" activePane="bottomRight" state="frozen"/>
      <selection activeCell="U49" sqref="U49"/>
      <selection pane="topRight" activeCell="U49" sqref="U49"/>
      <selection pane="bottomLeft" activeCell="U49" sqref="U49"/>
      <selection pane="bottomRight" activeCell="E11" sqref="E11"/>
    </sheetView>
  </sheetViews>
  <sheetFormatPr defaultRowHeight="12.4" x14ac:dyDescent="0.3"/>
  <cols>
    <col min="1" max="1" width="13.3515625" customWidth="1"/>
    <col min="2" max="2" width="10.05859375" customWidth="1"/>
    <col min="3" max="3" width="28.5859375" bestFit="1" customWidth="1"/>
    <col min="4" max="4" width="2" customWidth="1"/>
    <col min="5" max="8" width="17.76171875" customWidth="1"/>
    <col min="9" max="9" width="15.234375" customWidth="1"/>
    <col min="10" max="10" width="2" customWidth="1"/>
    <col min="11" max="14" width="17.76171875" customWidth="1"/>
    <col min="15" max="15" width="15.234375" customWidth="1"/>
    <col min="16" max="16" width="2" customWidth="1"/>
    <col min="17" max="19" width="20.234375" customWidth="1"/>
  </cols>
  <sheetData>
    <row r="1" spans="1:184" ht="13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</row>
    <row r="2" spans="1:184" ht="13.5" x14ac:dyDescent="0.3">
      <c r="A2" s="1"/>
      <c r="B2" s="1"/>
      <c r="C2" s="1"/>
      <c r="D2" s="1"/>
      <c r="E2" s="4" t="s">
        <v>0</v>
      </c>
      <c r="F2" s="1"/>
      <c r="G2" s="1"/>
      <c r="H2" s="1"/>
      <c r="I2" s="1"/>
      <c r="J2" s="1"/>
      <c r="K2" s="4"/>
      <c r="L2" s="1"/>
      <c r="M2" s="1"/>
      <c r="N2" s="1"/>
      <c r="O2" s="1"/>
      <c r="P2" s="1"/>
      <c r="Q2" s="4"/>
      <c r="R2" s="4"/>
      <c r="S2" s="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</row>
    <row r="3" spans="1:184" ht="13.5" x14ac:dyDescent="0.3">
      <c r="A3" s="1"/>
      <c r="B3" s="1"/>
      <c r="C3" s="1"/>
      <c r="D3" s="1"/>
      <c r="E3" s="5" t="s">
        <v>1</v>
      </c>
      <c r="F3" s="1"/>
      <c r="G3" s="1"/>
      <c r="H3" s="1"/>
      <c r="I3" s="1"/>
      <c r="J3" s="1"/>
      <c r="K3" s="5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</row>
    <row r="4" spans="1:184" ht="13.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</row>
    <row r="5" spans="1:184" ht="14" thickBot="1" x14ac:dyDescent="0.35"/>
    <row r="6" spans="1:184" ht="15.5" thickBot="1" x14ac:dyDescent="0.35">
      <c r="A6" s="7" t="s">
        <v>92</v>
      </c>
      <c r="B6" s="8" t="s">
        <v>111</v>
      </c>
      <c r="C6" s="9"/>
      <c r="E6" s="191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92"/>
    </row>
    <row r="7" spans="1:184" ht="14" thickBot="1" x14ac:dyDescent="0.35">
      <c r="E7" s="187" t="s">
        <v>112</v>
      </c>
      <c r="F7" s="186" t="s">
        <v>111</v>
      </c>
      <c r="G7" s="9"/>
      <c r="H7" s="185"/>
      <c r="I7" s="16"/>
      <c r="J7" s="16"/>
      <c r="K7" s="184"/>
      <c r="L7" s="185"/>
      <c r="M7" s="16"/>
      <c r="N7" s="16"/>
      <c r="O7" s="16"/>
      <c r="P7" s="16"/>
      <c r="Q7" s="16"/>
      <c r="R7" s="16"/>
      <c r="S7" s="59"/>
    </row>
    <row r="8" spans="1:184" ht="14" thickBot="1" x14ac:dyDescent="0.35">
      <c r="E8" s="434" t="s">
        <v>273</v>
      </c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16"/>
      <c r="Q8" s="16"/>
      <c r="R8" s="16"/>
      <c r="S8" s="59"/>
    </row>
    <row r="9" spans="1:184" ht="14" thickBot="1" x14ac:dyDescent="0.35">
      <c r="E9" s="46"/>
      <c r="F9" s="16"/>
      <c r="G9" s="16"/>
      <c r="H9" s="16"/>
      <c r="I9" s="182" t="s">
        <v>4</v>
      </c>
      <c r="J9" s="16"/>
      <c r="K9" s="16"/>
      <c r="L9" s="16"/>
      <c r="M9" s="16"/>
      <c r="N9" s="16"/>
      <c r="O9" s="182" t="s">
        <v>5</v>
      </c>
      <c r="P9" s="16"/>
      <c r="Q9" s="431" t="s">
        <v>6</v>
      </c>
      <c r="R9" s="432"/>
      <c r="S9" s="433"/>
    </row>
    <row r="10" spans="1:184" ht="39.4" customHeight="1" thickBot="1" x14ac:dyDescent="0.35">
      <c r="A10" s="52" t="s">
        <v>40</v>
      </c>
      <c r="B10" s="53" t="s">
        <v>10</v>
      </c>
      <c r="C10" s="54" t="s">
        <v>41</v>
      </c>
      <c r="E10" s="113" t="s">
        <v>109</v>
      </c>
      <c r="F10" s="112" t="s">
        <v>108</v>
      </c>
      <c r="G10" s="111" t="s">
        <v>107</v>
      </c>
      <c r="H10" s="112" t="s">
        <v>210</v>
      </c>
      <c r="I10" s="178" t="s">
        <v>106</v>
      </c>
      <c r="J10" s="16"/>
      <c r="K10" s="112" t="s">
        <v>105</v>
      </c>
      <c r="L10" s="112" t="s">
        <v>104</v>
      </c>
      <c r="M10" s="112" t="s">
        <v>103</v>
      </c>
      <c r="N10" s="112" t="s">
        <v>211</v>
      </c>
      <c r="O10" s="178" t="s">
        <v>102</v>
      </c>
      <c r="P10" s="16"/>
      <c r="Q10" s="177" t="s">
        <v>18</v>
      </c>
      <c r="R10" s="177" t="s">
        <v>19</v>
      </c>
      <c r="S10" s="176" t="s">
        <v>20</v>
      </c>
    </row>
    <row r="11" spans="1:184" ht="13.5" x14ac:dyDescent="0.3">
      <c r="A11" s="340" t="s">
        <v>37</v>
      </c>
      <c r="B11" s="169">
        <v>1</v>
      </c>
      <c r="C11" s="168" t="s">
        <v>42</v>
      </c>
      <c r="E11" s="173">
        <f>SUM('2.3_Input_Data_Orig_MC'!F10:F13)</f>
        <v>67</v>
      </c>
      <c r="F11" s="172">
        <f>SUM('2.3_Input_Data_Orig_MC'!M10:M13)</f>
        <v>67</v>
      </c>
      <c r="G11" s="172">
        <f>SUM('2.3_Input_Data_Orig_MC'!T10:T13)</f>
        <v>67</v>
      </c>
      <c r="H11" s="172">
        <f>IF(SUM(E11:G11)=0,0,(SUM('2.3_Input_Data_Orig_MC'!AV10:AV13)))</f>
        <v>0</v>
      </c>
      <c r="I11" s="172" t="str">
        <f>IF((AVERAGE(E11:G11)+(H11/3))=E11, "-", "Difference")</f>
        <v>-</v>
      </c>
      <c r="J11" s="16"/>
      <c r="K11" s="173">
        <f>SUM('2.4_Input_Data_Rebased_Volumes'!F10:F13)</f>
        <v>67</v>
      </c>
      <c r="L11" s="172">
        <f>SUM('2.4_Input_Data_Rebased_Volumes'!M10:M13)</f>
        <v>67</v>
      </c>
      <c r="M11" s="172">
        <f>SUM('2.4_Input_Data_Rebased_Volumes'!T10:T13)</f>
        <v>67</v>
      </c>
      <c r="N11" s="172">
        <f>IF(SUM(K11:M11)=0,0,SUM('2.4_Input_Data_Rebased_Volumes'!AV10:AV13))</f>
        <v>0</v>
      </c>
      <c r="O11" s="172" t="str">
        <f>IF((AVERAGE(K11:M11)+(N11/3))=K11, "-", "Difference")</f>
        <v>-</v>
      </c>
      <c r="P11" s="16"/>
      <c r="Q11" s="167">
        <f>K11-E11</f>
        <v>0</v>
      </c>
      <c r="R11" s="167">
        <f>L11-F11</f>
        <v>0</v>
      </c>
      <c r="S11" s="166">
        <f>M11-G11</f>
        <v>0</v>
      </c>
    </row>
    <row r="12" spans="1:184" ht="13.5" x14ac:dyDescent="0.3">
      <c r="A12" s="22"/>
      <c r="B12" s="23"/>
      <c r="C12" s="133"/>
      <c r="E12" s="28"/>
      <c r="F12" s="29"/>
      <c r="G12" s="29"/>
      <c r="H12" s="29"/>
      <c r="I12" s="29"/>
      <c r="J12" s="16"/>
      <c r="K12" s="28"/>
      <c r="L12" s="29"/>
      <c r="M12" s="29"/>
      <c r="N12" s="29"/>
      <c r="O12" s="29"/>
      <c r="P12" s="16"/>
      <c r="Q12" s="40"/>
      <c r="R12" s="40"/>
      <c r="S12" s="41"/>
    </row>
    <row r="13" spans="1:184" ht="13.5" x14ac:dyDescent="0.3">
      <c r="A13" s="22"/>
      <c r="B13" s="23"/>
      <c r="C13" s="133"/>
      <c r="E13" s="28"/>
      <c r="F13" s="29"/>
      <c r="G13" s="29"/>
      <c r="H13" s="29"/>
      <c r="I13" s="29"/>
      <c r="J13" s="16"/>
      <c r="K13" s="28"/>
      <c r="L13" s="29"/>
      <c r="M13" s="29"/>
      <c r="N13" s="29"/>
      <c r="O13" s="29"/>
      <c r="P13" s="16"/>
      <c r="Q13" s="40"/>
      <c r="R13" s="40"/>
      <c r="S13" s="41"/>
    </row>
    <row r="14" spans="1:184" ht="13.5" x14ac:dyDescent="0.3">
      <c r="A14" s="22"/>
      <c r="B14" s="171"/>
      <c r="C14" s="170"/>
      <c r="E14" s="141"/>
      <c r="F14" s="140"/>
      <c r="G14" s="140"/>
      <c r="H14" s="140"/>
      <c r="I14" s="140"/>
      <c r="J14" s="16"/>
      <c r="K14" s="141"/>
      <c r="L14" s="140"/>
      <c r="M14" s="140"/>
      <c r="N14" s="140"/>
      <c r="O14" s="140"/>
      <c r="P14" s="16"/>
      <c r="Q14" s="139"/>
      <c r="R14" s="139"/>
      <c r="S14" s="138"/>
    </row>
    <row r="15" spans="1:184" ht="13.5" x14ac:dyDescent="0.3">
      <c r="A15" s="341" t="str">
        <f>A11</f>
        <v>400KV Network</v>
      </c>
      <c r="B15" s="169">
        <v>2</v>
      </c>
      <c r="C15" s="168" t="s">
        <v>43</v>
      </c>
      <c r="E15" s="145">
        <f>SUM('2.3_Input_Data_Orig_MC'!F14:F17)</f>
        <v>27</v>
      </c>
      <c r="F15" s="144">
        <f>SUM('2.3_Input_Data_Orig_MC'!M14:M17)</f>
        <v>27</v>
      </c>
      <c r="G15" s="144">
        <f>SUM('2.3_Input_Data_Orig_MC'!T14:T17)</f>
        <v>27</v>
      </c>
      <c r="H15" s="144">
        <f>IF(SUM(E15:G15)=0,0,(SUM('2.3_Input_Data_Orig_MC'!AV14:AV17)))</f>
        <v>0</v>
      </c>
      <c r="I15" s="144" t="str">
        <f>IF((AVERAGE(E15:G15)+(H15/3))=E15, "-", "Difference")</f>
        <v>-</v>
      </c>
      <c r="J15" s="16"/>
      <c r="K15" s="145">
        <f>SUM('2.4_Input_Data_Rebased_Volumes'!F14:F17)</f>
        <v>27</v>
      </c>
      <c r="L15" s="144">
        <f>SUM('2.4_Input_Data_Rebased_Volumes'!M14:M17)</f>
        <v>27</v>
      </c>
      <c r="M15" s="144">
        <f>SUM('2.4_Input_Data_Rebased_Volumes'!T14:T17)</f>
        <v>27</v>
      </c>
      <c r="N15" s="144">
        <f>IF(SUM(K15:M15)=0,0,SUM('2.4_Input_Data_Rebased_Volumes'!AV14:AV17))</f>
        <v>0</v>
      </c>
      <c r="O15" s="144" t="str">
        <f>IF((AVERAGE(K15:M15)+(N15/3))=K15, "-", "Difference")</f>
        <v>-</v>
      </c>
      <c r="P15" s="16"/>
      <c r="Q15" s="167">
        <f>K15-E15</f>
        <v>0</v>
      </c>
      <c r="R15" s="167">
        <f>L15-F15</f>
        <v>0</v>
      </c>
      <c r="S15" s="166">
        <f>M15-G15</f>
        <v>0</v>
      </c>
    </row>
    <row r="16" spans="1:184" ht="13.5" x14ac:dyDescent="0.3">
      <c r="A16" s="342"/>
      <c r="B16" s="23"/>
      <c r="C16" s="133"/>
      <c r="E16" s="28"/>
      <c r="F16" s="29"/>
      <c r="G16" s="29"/>
      <c r="H16" s="29"/>
      <c r="I16" s="29"/>
      <c r="J16" s="16"/>
      <c r="K16" s="28"/>
      <c r="L16" s="29"/>
      <c r="M16" s="29"/>
      <c r="N16" s="29"/>
      <c r="O16" s="29"/>
      <c r="P16" s="16"/>
      <c r="Q16" s="40"/>
      <c r="R16" s="40"/>
      <c r="S16" s="41"/>
    </row>
    <row r="17" spans="1:19" ht="13.5" x14ac:dyDescent="0.3">
      <c r="A17" s="342"/>
      <c r="B17" s="23"/>
      <c r="C17" s="133"/>
      <c r="E17" s="28"/>
      <c r="F17" s="29"/>
      <c r="G17" s="29"/>
      <c r="H17" s="29"/>
      <c r="I17" s="29"/>
      <c r="J17" s="16"/>
      <c r="K17" s="28"/>
      <c r="L17" s="29"/>
      <c r="M17" s="29"/>
      <c r="N17" s="29"/>
      <c r="O17" s="29"/>
      <c r="P17" s="16"/>
      <c r="Q17" s="40"/>
      <c r="R17" s="40"/>
      <c r="S17" s="41"/>
    </row>
    <row r="18" spans="1:19" ht="13.5" x14ac:dyDescent="0.3">
      <c r="A18" s="342"/>
      <c r="B18" s="171"/>
      <c r="C18" s="170"/>
      <c r="E18" s="141"/>
      <c r="F18" s="140"/>
      <c r="G18" s="140"/>
      <c r="H18" s="140"/>
      <c r="I18" s="140"/>
      <c r="J18" s="16"/>
      <c r="K18" s="141"/>
      <c r="L18" s="140"/>
      <c r="M18" s="140"/>
      <c r="N18" s="140"/>
      <c r="O18" s="140"/>
      <c r="P18" s="16"/>
      <c r="Q18" s="139"/>
      <c r="R18" s="139"/>
      <c r="S18" s="138"/>
    </row>
    <row r="19" spans="1:19" ht="13.5" x14ac:dyDescent="0.3">
      <c r="A19" s="341" t="str">
        <f>A15</f>
        <v>400KV Network</v>
      </c>
      <c r="B19" s="169">
        <v>3</v>
      </c>
      <c r="C19" s="168" t="s">
        <v>44</v>
      </c>
      <c r="E19" s="145">
        <f>SUM('2.3_Input_Data_Orig_MC'!F18:F21)</f>
        <v>4</v>
      </c>
      <c r="F19" s="144">
        <f>SUM('2.3_Input_Data_Orig_MC'!M18:M21)</f>
        <v>4</v>
      </c>
      <c r="G19" s="144">
        <f>SUM('2.3_Input_Data_Orig_MC'!T18:T21)</f>
        <v>4</v>
      </c>
      <c r="H19" s="144">
        <f>IF(SUM(E19:G19)=0,0,(SUM('2.3_Input_Data_Orig_MC'!AV18:AV21)))</f>
        <v>0</v>
      </c>
      <c r="I19" s="144" t="str">
        <f>IF((AVERAGE(E19:G19)+(H19/3))=E19, "-", "Difference")</f>
        <v>-</v>
      </c>
      <c r="J19" s="16"/>
      <c r="K19" s="145">
        <f>SUM('2.4_Input_Data_Rebased_Volumes'!F18:F21)</f>
        <v>4</v>
      </c>
      <c r="L19" s="144">
        <f>SUM('2.4_Input_Data_Rebased_Volumes'!M18:M21)</f>
        <v>4</v>
      </c>
      <c r="M19" s="144">
        <f>SUM('2.4_Input_Data_Rebased_Volumes'!T18:T21)</f>
        <v>4</v>
      </c>
      <c r="N19" s="144">
        <f>IF(SUM(K19:M19)=0,0,SUM('2.4_Input_Data_Rebased_Volumes'!AV18:AV21))</f>
        <v>0</v>
      </c>
      <c r="O19" s="144" t="str">
        <f>IF((AVERAGE(K19:M19)+(N19/3))=K19, "-", "Difference")</f>
        <v>-</v>
      </c>
      <c r="P19" s="16"/>
      <c r="Q19" s="167">
        <f>K19-E19</f>
        <v>0</v>
      </c>
      <c r="R19" s="167">
        <f>L19-F19</f>
        <v>0</v>
      </c>
      <c r="S19" s="166">
        <f>M19-G19</f>
        <v>0</v>
      </c>
    </row>
    <row r="20" spans="1:19" ht="13.5" x14ac:dyDescent="0.3">
      <c r="A20" s="342"/>
      <c r="B20" s="23"/>
      <c r="C20" s="133"/>
      <c r="E20" s="28"/>
      <c r="F20" s="29"/>
      <c r="G20" s="29"/>
      <c r="H20" s="29"/>
      <c r="I20" s="29"/>
      <c r="J20" s="16"/>
      <c r="K20" s="28"/>
      <c r="L20" s="29"/>
      <c r="M20" s="29"/>
      <c r="N20" s="29"/>
      <c r="O20" s="29"/>
      <c r="P20" s="16"/>
      <c r="Q20" s="40"/>
      <c r="R20" s="40"/>
      <c r="S20" s="41"/>
    </row>
    <row r="21" spans="1:19" ht="13.5" x14ac:dyDescent="0.3">
      <c r="A21" s="342"/>
      <c r="B21" s="23"/>
      <c r="C21" s="133"/>
      <c r="E21" s="28"/>
      <c r="F21" s="29"/>
      <c r="G21" s="29"/>
      <c r="H21" s="29"/>
      <c r="I21" s="29"/>
      <c r="J21" s="16"/>
      <c r="K21" s="28"/>
      <c r="L21" s="29"/>
      <c r="M21" s="29"/>
      <c r="N21" s="29"/>
      <c r="O21" s="29"/>
      <c r="P21" s="16"/>
      <c r="Q21" s="40"/>
      <c r="R21" s="40"/>
      <c r="S21" s="41"/>
    </row>
    <row r="22" spans="1:19" ht="13.5" x14ac:dyDescent="0.3">
      <c r="A22" s="342"/>
      <c r="B22" s="171"/>
      <c r="C22" s="170"/>
      <c r="E22" s="141"/>
      <c r="F22" s="140"/>
      <c r="G22" s="140"/>
      <c r="H22" s="140"/>
      <c r="I22" s="140"/>
      <c r="J22" s="16"/>
      <c r="K22" s="141"/>
      <c r="L22" s="140"/>
      <c r="M22" s="140"/>
      <c r="N22" s="140"/>
      <c r="O22" s="140"/>
      <c r="P22" s="16"/>
      <c r="Q22" s="139"/>
      <c r="R22" s="139"/>
      <c r="S22" s="138"/>
    </row>
    <row r="23" spans="1:19" ht="13.5" x14ac:dyDescent="0.3">
      <c r="A23" s="341" t="str">
        <f>A19</f>
        <v>400KV Network</v>
      </c>
      <c r="B23" s="169">
        <v>4</v>
      </c>
      <c r="C23" s="168" t="s">
        <v>45</v>
      </c>
      <c r="E23" s="145">
        <f>SUM('2.3_Input_Data_Orig_MC'!F22:F25)</f>
        <v>9.222999999999999</v>
      </c>
      <c r="F23" s="144">
        <f>SUM('2.3_Input_Data_Orig_MC'!M22:M25)</f>
        <v>9.222999999999999</v>
      </c>
      <c r="G23" s="144">
        <f>SUM('2.3_Input_Data_Orig_MC'!T22:T25)</f>
        <v>9.222999999999999</v>
      </c>
      <c r="H23" s="144">
        <f>IF(SUM(E23:G23)=0,0,(SUM('2.3_Input_Data_Orig_MC'!AV22:AV25)))</f>
        <v>0</v>
      </c>
      <c r="I23" s="144" t="str">
        <f>IF((AVERAGE(E23:G23)+(H23/3))=E23, "-", "Difference")</f>
        <v>-</v>
      </c>
      <c r="J23" s="16"/>
      <c r="K23" s="145">
        <f>SUM('2.4_Input_Data_Rebased_Volumes'!F22:F25)</f>
        <v>9.2232000000000021</v>
      </c>
      <c r="L23" s="144">
        <f>SUM('2.4_Input_Data_Rebased_Volumes'!M22:M25)</f>
        <v>9.2232000000000021</v>
      </c>
      <c r="M23" s="144">
        <f>SUM('2.4_Input_Data_Rebased_Volumes'!T22:T25)</f>
        <v>9.2232000000000021</v>
      </c>
      <c r="N23" s="144">
        <f>IF(SUM(K23:M23)=0,0,SUM('2.4_Input_Data_Rebased_Volumes'!AV22:AV25))</f>
        <v>0</v>
      </c>
      <c r="O23" s="144" t="str">
        <f>IF((AVERAGE(K23:M23)+(N23/3))=K23, "-", "Difference")</f>
        <v>-</v>
      </c>
      <c r="P23" s="16"/>
      <c r="Q23" s="167">
        <f>K23-E23</f>
        <v>2.000000000030866E-4</v>
      </c>
      <c r="R23" s="167">
        <f>L23-F23</f>
        <v>2.000000000030866E-4</v>
      </c>
      <c r="S23" s="166">
        <f>M23-G23</f>
        <v>2.000000000030866E-4</v>
      </c>
    </row>
    <row r="24" spans="1:19" ht="13.5" x14ac:dyDescent="0.3">
      <c r="A24" s="342"/>
      <c r="B24" s="23"/>
      <c r="C24" s="133"/>
      <c r="E24" s="28"/>
      <c r="F24" s="29"/>
      <c r="G24" s="29"/>
      <c r="H24" s="29"/>
      <c r="I24" s="29"/>
      <c r="J24" s="16"/>
      <c r="K24" s="28"/>
      <c r="L24" s="29"/>
      <c r="M24" s="29"/>
      <c r="N24" s="29"/>
      <c r="O24" s="29"/>
      <c r="P24" s="16"/>
      <c r="Q24" s="40"/>
      <c r="R24" s="40"/>
      <c r="S24" s="41"/>
    </row>
    <row r="25" spans="1:19" ht="13.5" x14ac:dyDescent="0.3">
      <c r="A25" s="342"/>
      <c r="B25" s="23"/>
      <c r="C25" s="133"/>
      <c r="E25" s="28"/>
      <c r="F25" s="29"/>
      <c r="G25" s="29"/>
      <c r="H25" s="29"/>
      <c r="I25" s="29"/>
      <c r="J25" s="16"/>
      <c r="K25" s="28"/>
      <c r="L25" s="29"/>
      <c r="M25" s="29"/>
      <c r="N25" s="29"/>
      <c r="O25" s="29"/>
      <c r="P25" s="16"/>
      <c r="Q25" s="40"/>
      <c r="R25" s="40"/>
      <c r="S25" s="41"/>
    </row>
    <row r="26" spans="1:19" ht="13.5" x14ac:dyDescent="0.3">
      <c r="A26" s="342"/>
      <c r="B26" s="171"/>
      <c r="C26" s="170"/>
      <c r="E26" s="141"/>
      <c r="F26" s="140"/>
      <c r="G26" s="140"/>
      <c r="H26" s="140"/>
      <c r="I26" s="140"/>
      <c r="J26" s="16"/>
      <c r="K26" s="141"/>
      <c r="L26" s="140"/>
      <c r="M26" s="140"/>
      <c r="N26" s="140"/>
      <c r="O26" s="140"/>
      <c r="P26" s="16"/>
      <c r="Q26" s="139"/>
      <c r="R26" s="139"/>
      <c r="S26" s="138"/>
    </row>
    <row r="27" spans="1:19" ht="13.5" x14ac:dyDescent="0.3">
      <c r="A27" s="341" t="str">
        <f>A23</f>
        <v>400KV Network</v>
      </c>
      <c r="B27" s="169">
        <v>5</v>
      </c>
      <c r="C27" s="168" t="s">
        <v>46</v>
      </c>
      <c r="E27" s="145">
        <f>SUM('2.3_Input_Data_Orig_MC'!F26:F29)</f>
        <v>1016.4645000000002</v>
      </c>
      <c r="F27" s="144">
        <f>SUM('2.3_Input_Data_Orig_MC'!M26:M29)</f>
        <v>1016.4645000000003</v>
      </c>
      <c r="G27" s="144">
        <f>SUM('2.3_Input_Data_Orig_MC'!T26:T29)</f>
        <v>1016.4645</v>
      </c>
      <c r="H27" s="144">
        <f>IF(SUM(E27:G27)=0,0,(SUM('2.3_Input_Data_Orig_MC'!AV26:AV29)))</f>
        <v>0</v>
      </c>
      <c r="I27" s="144" t="str">
        <f>IF((AVERAGE(E27:G27)+(H27/3))=E27, "-", "Difference")</f>
        <v>-</v>
      </c>
      <c r="J27" s="16"/>
      <c r="K27" s="145">
        <f>SUM('2.4_Input_Data_Rebased_Volumes'!F26:F29)</f>
        <v>1016.4649999999999</v>
      </c>
      <c r="L27" s="144">
        <f>SUM('2.4_Input_Data_Rebased_Volumes'!M26:M29)</f>
        <v>1016.465</v>
      </c>
      <c r="M27" s="144">
        <f>SUM('2.4_Input_Data_Rebased_Volumes'!T26:T29)</f>
        <v>1016.4649999999997</v>
      </c>
      <c r="N27" s="144">
        <f>IF(SUM(K27:M27)=0,0,SUM('2.4_Input_Data_Rebased_Volumes'!AV26:AV29))</f>
        <v>0</v>
      </c>
      <c r="O27" s="144" t="str">
        <f>IF((AVERAGE(K27:M27)+(N27/3))=K27, "-", "Difference")</f>
        <v>-</v>
      </c>
      <c r="P27" s="16"/>
      <c r="Q27" s="167">
        <f>K27-E27</f>
        <v>4.9999999976080289E-4</v>
      </c>
      <c r="R27" s="167">
        <f>L27-F27</f>
        <v>4.9999999976080289E-4</v>
      </c>
      <c r="S27" s="166">
        <f>M27-G27</f>
        <v>4.9999999964711606E-4</v>
      </c>
    </row>
    <row r="28" spans="1:19" ht="13.5" x14ac:dyDescent="0.3">
      <c r="A28" s="342"/>
      <c r="B28" s="23"/>
      <c r="C28" s="133"/>
      <c r="E28" s="28"/>
      <c r="F28" s="29"/>
      <c r="G28" s="29"/>
      <c r="H28" s="29"/>
      <c r="I28" s="29"/>
      <c r="J28" s="16"/>
      <c r="K28" s="28"/>
      <c r="L28" s="29"/>
      <c r="M28" s="29"/>
      <c r="N28" s="29"/>
      <c r="O28" s="29"/>
      <c r="P28" s="16"/>
      <c r="Q28" s="40"/>
      <c r="R28" s="40"/>
      <c r="S28" s="41"/>
    </row>
    <row r="29" spans="1:19" ht="13.5" x14ac:dyDescent="0.3">
      <c r="A29" s="342"/>
      <c r="B29" s="23"/>
      <c r="C29" s="133"/>
      <c r="E29" s="28"/>
      <c r="F29" s="29"/>
      <c r="G29" s="29"/>
      <c r="H29" s="29"/>
      <c r="I29" s="29"/>
      <c r="J29" s="16"/>
      <c r="K29" s="28"/>
      <c r="L29" s="29"/>
      <c r="M29" s="29"/>
      <c r="N29" s="29"/>
      <c r="O29" s="29"/>
      <c r="P29" s="16"/>
      <c r="Q29" s="40"/>
      <c r="R29" s="40"/>
      <c r="S29" s="41"/>
    </row>
    <row r="30" spans="1:19" ht="13.5" x14ac:dyDescent="0.3">
      <c r="A30" s="342"/>
      <c r="B30" s="171"/>
      <c r="C30" s="170"/>
      <c r="E30" s="141"/>
      <c r="F30" s="140"/>
      <c r="G30" s="140"/>
      <c r="H30" s="140"/>
      <c r="I30" s="140"/>
      <c r="J30" s="16"/>
      <c r="K30" s="141"/>
      <c r="L30" s="140"/>
      <c r="M30" s="140"/>
      <c r="N30" s="140"/>
      <c r="O30" s="140"/>
      <c r="P30" s="16"/>
      <c r="Q30" s="139"/>
      <c r="R30" s="139"/>
      <c r="S30" s="138"/>
    </row>
    <row r="31" spans="1:19" ht="13.5" x14ac:dyDescent="0.3">
      <c r="A31" s="341" t="str">
        <f>A27</f>
        <v>400KV Network</v>
      </c>
      <c r="B31" s="169">
        <v>6</v>
      </c>
      <c r="C31" s="168" t="s">
        <v>47</v>
      </c>
      <c r="E31" s="145">
        <f>SUM('2.3_Input_Data_Orig_MC'!F30:F33)</f>
        <v>1016.4645000000002</v>
      </c>
      <c r="F31" s="144">
        <f>SUM('2.3_Input_Data_Orig_MC'!M30:M33)</f>
        <v>1016.4644999999999</v>
      </c>
      <c r="G31" s="144">
        <f>SUM('2.3_Input_Data_Orig_MC'!T30:T33)</f>
        <v>1016.4645000000002</v>
      </c>
      <c r="H31" s="144">
        <f>IF(SUM(E31:G31)=0,0,(SUM('2.3_Input_Data_Orig_MC'!AV30:AV33)))</f>
        <v>0</v>
      </c>
      <c r="I31" s="144" t="str">
        <f>IF((AVERAGE(E31:G31)+(H31/3))=E31, "-", "Difference")</f>
        <v>-</v>
      </c>
      <c r="J31" s="16"/>
      <c r="K31" s="145">
        <f>SUM('2.4_Input_Data_Rebased_Volumes'!F30:F33)</f>
        <v>1016.4644999999987</v>
      </c>
      <c r="L31" s="144">
        <f>SUM('2.4_Input_Data_Rebased_Volumes'!M30:M33)</f>
        <v>1016.4645000000029</v>
      </c>
      <c r="M31" s="144">
        <f>SUM('2.4_Input_Data_Rebased_Volumes'!T30:T33)</f>
        <v>1016.4645000000008</v>
      </c>
      <c r="N31" s="144">
        <f>IF(SUM(K31:M31)=0,0,SUM('2.4_Input_Data_Rebased_Volumes'!AV30:AV33))</f>
        <v>0</v>
      </c>
      <c r="O31" s="144" t="str">
        <f>IF((AVERAGE(K31:M31)+(N31/3))=K31, "-", "Difference")</f>
        <v>-</v>
      </c>
      <c r="P31" s="16"/>
      <c r="Q31" s="167">
        <f>K31-E31</f>
        <v>-1.4779288903810084E-12</v>
      </c>
      <c r="R31" s="167">
        <f>L31-F31</f>
        <v>2.9558577807620168E-12</v>
      </c>
      <c r="S31" s="166">
        <f>M31-G31</f>
        <v>0</v>
      </c>
    </row>
    <row r="32" spans="1:19" ht="13.5" x14ac:dyDescent="0.3">
      <c r="A32" s="342"/>
      <c r="B32" s="23"/>
      <c r="C32" s="133"/>
      <c r="E32" s="28"/>
      <c r="F32" s="29"/>
      <c r="G32" s="29"/>
      <c r="H32" s="29"/>
      <c r="I32" s="29"/>
      <c r="J32" s="16"/>
      <c r="K32" s="28"/>
      <c r="L32" s="29"/>
      <c r="M32" s="29"/>
      <c r="N32" s="29"/>
      <c r="O32" s="29"/>
      <c r="P32" s="16"/>
      <c r="Q32" s="40"/>
      <c r="R32" s="40"/>
      <c r="S32" s="41"/>
    </row>
    <row r="33" spans="1:19" ht="13.5" x14ac:dyDescent="0.3">
      <c r="A33" s="342"/>
      <c r="B33" s="23"/>
      <c r="C33" s="133"/>
      <c r="E33" s="28"/>
      <c r="F33" s="29"/>
      <c r="G33" s="29"/>
      <c r="H33" s="29"/>
      <c r="I33" s="29"/>
      <c r="J33" s="16"/>
      <c r="K33" s="28"/>
      <c r="L33" s="29"/>
      <c r="M33" s="29"/>
      <c r="N33" s="29"/>
      <c r="O33" s="29"/>
      <c r="P33" s="16"/>
      <c r="Q33" s="40"/>
      <c r="R33" s="40"/>
      <c r="S33" s="41"/>
    </row>
    <row r="34" spans="1:19" ht="13.5" x14ac:dyDescent="0.3">
      <c r="A34" s="342"/>
      <c r="B34" s="171"/>
      <c r="C34" s="170"/>
      <c r="E34" s="141"/>
      <c r="F34" s="140"/>
      <c r="G34" s="140"/>
      <c r="H34" s="140"/>
      <c r="I34" s="140"/>
      <c r="J34" s="16"/>
      <c r="K34" s="141"/>
      <c r="L34" s="140"/>
      <c r="M34" s="140"/>
      <c r="N34" s="140"/>
      <c r="O34" s="140"/>
      <c r="P34" s="16"/>
      <c r="Q34" s="139"/>
      <c r="R34" s="139"/>
      <c r="S34" s="138"/>
    </row>
    <row r="35" spans="1:19" ht="13.5" x14ac:dyDescent="0.3">
      <c r="A35" s="341" t="str">
        <f>A31</f>
        <v>400KV Network</v>
      </c>
      <c r="B35" s="169">
        <v>7</v>
      </c>
      <c r="C35" s="168" t="s">
        <v>48</v>
      </c>
      <c r="E35" s="145">
        <f>SUM('2.3_Input_Data_Orig_MC'!F34:F37)</f>
        <v>1728</v>
      </c>
      <c r="F35" s="144">
        <f>SUM('2.3_Input_Data_Orig_MC'!M34:M37)</f>
        <v>1728</v>
      </c>
      <c r="G35" s="144">
        <f>SUM('2.3_Input_Data_Orig_MC'!T34:T37)</f>
        <v>1728</v>
      </c>
      <c r="H35" s="144">
        <f>IF(SUM(E35:G35)=0,0,(SUM('2.3_Input_Data_Orig_MC'!AV34:AV37)))</f>
        <v>0</v>
      </c>
      <c r="I35" s="144" t="str">
        <f>IF((AVERAGE(E35:G35)+(H35/3))=E35, "-", "Difference")</f>
        <v>-</v>
      </c>
      <c r="J35" s="16"/>
      <c r="K35" s="145">
        <f>SUM('2.4_Input_Data_Rebased_Volumes'!F34:F37)</f>
        <v>1728</v>
      </c>
      <c r="L35" s="144">
        <f>SUM('2.4_Input_Data_Rebased_Volumes'!M34:M37)</f>
        <v>1728</v>
      </c>
      <c r="M35" s="144">
        <f>SUM('2.4_Input_Data_Rebased_Volumes'!T34:T37)</f>
        <v>1728</v>
      </c>
      <c r="N35" s="144">
        <f>IF(SUM(K35:M35)=0,0,SUM('2.4_Input_Data_Rebased_Volumes'!AV34:AV37))</f>
        <v>0</v>
      </c>
      <c r="O35" s="144" t="str">
        <f>IF((AVERAGE(K35:M35)+(N35/3))=K35, "-", "Difference")</f>
        <v>-</v>
      </c>
      <c r="P35" s="16"/>
      <c r="Q35" s="167">
        <f>K35-E35</f>
        <v>0</v>
      </c>
      <c r="R35" s="167">
        <f>L35-F35</f>
        <v>0</v>
      </c>
      <c r="S35" s="166">
        <f>M35-G35</f>
        <v>0</v>
      </c>
    </row>
    <row r="36" spans="1:19" ht="13.5" x14ac:dyDescent="0.3">
      <c r="A36" s="342"/>
      <c r="B36" s="23"/>
      <c r="C36" s="133"/>
      <c r="E36" s="28"/>
      <c r="F36" s="29"/>
      <c r="G36" s="29"/>
      <c r="H36" s="29"/>
      <c r="I36" s="29"/>
      <c r="J36" s="16"/>
      <c r="K36" s="28"/>
      <c r="L36" s="29"/>
      <c r="M36" s="29"/>
      <c r="N36" s="29"/>
      <c r="O36" s="29"/>
      <c r="P36" s="16"/>
      <c r="Q36" s="40"/>
      <c r="R36" s="40"/>
      <c r="S36" s="41"/>
    </row>
    <row r="37" spans="1:19" ht="13.5" x14ac:dyDescent="0.3">
      <c r="A37" s="342"/>
      <c r="B37" s="23"/>
      <c r="C37" s="133"/>
      <c r="E37" s="28"/>
      <c r="F37" s="29"/>
      <c r="G37" s="29"/>
      <c r="H37" s="29"/>
      <c r="I37" s="29"/>
      <c r="J37" s="16"/>
      <c r="K37" s="28"/>
      <c r="L37" s="29"/>
      <c r="M37" s="29"/>
      <c r="N37" s="29"/>
      <c r="O37" s="29"/>
      <c r="P37" s="16"/>
      <c r="Q37" s="40"/>
      <c r="R37" s="40"/>
      <c r="S37" s="41"/>
    </row>
    <row r="38" spans="1:19" ht="14" thickBot="1" x14ac:dyDescent="0.35">
      <c r="A38" s="343"/>
      <c r="B38" s="171"/>
      <c r="C38" s="170"/>
      <c r="E38" s="141"/>
      <c r="F38" s="140"/>
      <c r="G38" s="140"/>
      <c r="H38" s="140"/>
      <c r="I38" s="140"/>
      <c r="J38" s="16"/>
      <c r="K38" s="141"/>
      <c r="L38" s="140"/>
      <c r="M38" s="140"/>
      <c r="N38" s="140"/>
      <c r="O38" s="140"/>
      <c r="P38" s="16"/>
      <c r="Q38" s="139"/>
      <c r="R38" s="139"/>
      <c r="S38" s="138"/>
    </row>
    <row r="39" spans="1:19" ht="13.5" x14ac:dyDescent="0.3">
      <c r="A39" s="344" t="s">
        <v>38</v>
      </c>
      <c r="B39" s="169">
        <v>1</v>
      </c>
      <c r="C39" s="168" t="s">
        <v>42</v>
      </c>
      <c r="E39" s="145">
        <f>SUM('2.3_Input_Data_Orig_MC'!F38:F41)</f>
        <v>164</v>
      </c>
      <c r="F39" s="144">
        <f>SUM('2.3_Input_Data_Orig_MC'!M38:M41)</f>
        <v>168</v>
      </c>
      <c r="G39" s="144">
        <f>SUM('2.3_Input_Data_Orig_MC'!T38:T41)</f>
        <v>164</v>
      </c>
      <c r="H39" s="144">
        <f>IF(SUM(E39:G39)=0,0,(SUM('2.3_Input_Data_Orig_MC'!AV38:AV41)))</f>
        <v>0</v>
      </c>
      <c r="I39" s="144" t="str">
        <f>IF((AVERAGE(E39:G39)+(H39/3))=E39, "-", "Difference")</f>
        <v>Difference</v>
      </c>
      <c r="J39" s="16"/>
      <c r="K39" s="145">
        <f>SUM('2.4_Input_Data_Rebased_Volumes'!F38:F41)</f>
        <v>164</v>
      </c>
      <c r="L39" s="144">
        <f>SUM('2.4_Input_Data_Rebased_Volumes'!M38:M41)</f>
        <v>168</v>
      </c>
      <c r="M39" s="144">
        <f>SUM('2.4_Input_Data_Rebased_Volumes'!T38:T41)</f>
        <v>164</v>
      </c>
      <c r="N39" s="144">
        <f>IF(SUM(K39:M39)=0,0,SUM('2.4_Input_Data_Rebased_Volumes'!AV38:AV41))</f>
        <v>0</v>
      </c>
      <c r="O39" s="144" t="str">
        <f>IF((AVERAGE(K39:M39)+(N39/3))=K39, "-", "Difference")</f>
        <v>Difference</v>
      </c>
      <c r="P39" s="16"/>
      <c r="Q39" s="167">
        <f>K39-E39</f>
        <v>0</v>
      </c>
      <c r="R39" s="167">
        <f>L39-F39</f>
        <v>0</v>
      </c>
      <c r="S39" s="166">
        <f>M39-G39</f>
        <v>0</v>
      </c>
    </row>
    <row r="40" spans="1:19" ht="13.5" x14ac:dyDescent="0.3">
      <c r="A40" s="345"/>
      <c r="B40" s="23"/>
      <c r="C40" s="133"/>
      <c r="E40" s="28"/>
      <c r="F40" s="29"/>
      <c r="G40" s="29"/>
      <c r="H40" s="29"/>
      <c r="I40" s="29"/>
      <c r="J40" s="16"/>
      <c r="K40" s="28"/>
      <c r="L40" s="29"/>
      <c r="M40" s="29"/>
      <c r="N40" s="29"/>
      <c r="O40" s="29"/>
      <c r="P40" s="16"/>
      <c r="Q40" s="40"/>
      <c r="R40" s="40"/>
      <c r="S40" s="41"/>
    </row>
    <row r="41" spans="1:19" ht="13.5" x14ac:dyDescent="0.3">
      <c r="A41" s="345"/>
      <c r="B41" s="23"/>
      <c r="C41" s="133"/>
      <c r="E41" s="28"/>
      <c r="F41" s="29"/>
      <c r="G41" s="29"/>
      <c r="H41" s="29"/>
      <c r="I41" s="29"/>
      <c r="J41" s="16"/>
      <c r="K41" s="28"/>
      <c r="L41" s="29"/>
      <c r="M41" s="29"/>
      <c r="N41" s="29"/>
      <c r="O41" s="29"/>
      <c r="P41" s="16"/>
      <c r="Q41" s="40"/>
      <c r="R41" s="40"/>
      <c r="S41" s="41"/>
    </row>
    <row r="42" spans="1:19" ht="13.5" x14ac:dyDescent="0.3">
      <c r="A42" s="345"/>
      <c r="B42" s="171"/>
      <c r="C42" s="170"/>
      <c r="E42" s="141"/>
      <c r="F42" s="140"/>
      <c r="G42" s="140"/>
      <c r="H42" s="140"/>
      <c r="I42" s="140"/>
      <c r="J42" s="16"/>
      <c r="K42" s="141"/>
      <c r="L42" s="140"/>
      <c r="M42" s="140"/>
      <c r="N42" s="140"/>
      <c r="O42" s="140"/>
      <c r="P42" s="16"/>
      <c r="Q42" s="139"/>
      <c r="R42" s="139"/>
      <c r="S42" s="138"/>
    </row>
    <row r="43" spans="1:19" ht="13.5" x14ac:dyDescent="0.3">
      <c r="A43" s="346" t="str">
        <f>A39</f>
        <v>275KV Network</v>
      </c>
      <c r="B43" s="169">
        <v>2</v>
      </c>
      <c r="C43" s="168" t="s">
        <v>43</v>
      </c>
      <c r="E43" s="145">
        <f>SUM('2.3_Input_Data_Orig_MC'!F42:F45)</f>
        <v>92</v>
      </c>
      <c r="F43" s="144">
        <f>SUM('2.3_Input_Data_Orig_MC'!M42:M45)</f>
        <v>92</v>
      </c>
      <c r="G43" s="144">
        <f>SUM('2.3_Input_Data_Orig_MC'!T42:T45)</f>
        <v>92</v>
      </c>
      <c r="H43" s="144">
        <f>IF(SUM(E43:G43)=0,0,(SUM('2.3_Input_Data_Orig_MC'!AV42:AV45)))</f>
        <v>0</v>
      </c>
      <c r="I43" s="144" t="str">
        <f>IF((AVERAGE(E43:G43)+(H43/3))=E43, "-", "Difference")</f>
        <v>-</v>
      </c>
      <c r="J43" s="16"/>
      <c r="K43" s="145">
        <f>SUM('2.4_Input_Data_Rebased_Volumes'!F42:F45)</f>
        <v>92</v>
      </c>
      <c r="L43" s="144">
        <f>SUM('2.4_Input_Data_Rebased_Volumes'!M42:M45)</f>
        <v>92</v>
      </c>
      <c r="M43" s="144">
        <f>SUM('2.4_Input_Data_Rebased_Volumes'!T42:T45)</f>
        <v>92</v>
      </c>
      <c r="N43" s="144">
        <f>IF(SUM(K43:M43)=0,0,SUM('2.4_Input_Data_Rebased_Volumes'!AV42:AV45))</f>
        <v>0</v>
      </c>
      <c r="O43" s="144" t="str">
        <f>IF((AVERAGE(K43:M43)+(N43/3))=K43, "-", "Difference")</f>
        <v>-</v>
      </c>
      <c r="P43" s="16"/>
      <c r="Q43" s="167">
        <f>K43-E43</f>
        <v>0</v>
      </c>
      <c r="R43" s="167">
        <f>L43-F43</f>
        <v>0</v>
      </c>
      <c r="S43" s="166">
        <f>M43-G43</f>
        <v>0</v>
      </c>
    </row>
    <row r="44" spans="1:19" ht="13.5" x14ac:dyDescent="0.3">
      <c r="A44" s="345"/>
      <c r="B44" s="23"/>
      <c r="C44" s="133"/>
      <c r="E44" s="28"/>
      <c r="F44" s="29"/>
      <c r="G44" s="29"/>
      <c r="H44" s="29"/>
      <c r="I44" s="29"/>
      <c r="J44" s="16"/>
      <c r="K44" s="28"/>
      <c r="L44" s="29"/>
      <c r="M44" s="29"/>
      <c r="N44" s="29"/>
      <c r="O44" s="29"/>
      <c r="P44" s="16"/>
      <c r="Q44" s="40"/>
      <c r="R44" s="40"/>
      <c r="S44" s="41"/>
    </row>
    <row r="45" spans="1:19" ht="13.5" x14ac:dyDescent="0.3">
      <c r="A45" s="345"/>
      <c r="B45" s="23"/>
      <c r="C45" s="133"/>
      <c r="E45" s="28"/>
      <c r="F45" s="29"/>
      <c r="G45" s="29"/>
      <c r="H45" s="29"/>
      <c r="I45" s="29"/>
      <c r="J45" s="16"/>
      <c r="K45" s="28"/>
      <c r="L45" s="29"/>
      <c r="M45" s="29"/>
      <c r="N45" s="29"/>
      <c r="O45" s="29"/>
      <c r="P45" s="16"/>
      <c r="Q45" s="40"/>
      <c r="R45" s="40"/>
      <c r="S45" s="41"/>
    </row>
    <row r="46" spans="1:19" ht="13.5" x14ac:dyDescent="0.3">
      <c r="A46" s="345"/>
      <c r="B46" s="171"/>
      <c r="C46" s="170"/>
      <c r="E46" s="141"/>
      <c r="F46" s="140"/>
      <c r="G46" s="140"/>
      <c r="H46" s="140"/>
      <c r="I46" s="140"/>
      <c r="J46" s="16"/>
      <c r="K46" s="141"/>
      <c r="L46" s="140"/>
      <c r="M46" s="140"/>
      <c r="N46" s="140"/>
      <c r="O46" s="140"/>
      <c r="P46" s="16"/>
      <c r="Q46" s="139"/>
      <c r="R46" s="139"/>
      <c r="S46" s="138"/>
    </row>
    <row r="47" spans="1:19" ht="13.5" x14ac:dyDescent="0.3">
      <c r="A47" s="346" t="str">
        <f>A43</f>
        <v>275KV Network</v>
      </c>
      <c r="B47" s="169">
        <v>3</v>
      </c>
      <c r="C47" s="168" t="s">
        <v>44</v>
      </c>
      <c r="E47" s="145">
        <f>SUM('2.3_Input_Data_Orig_MC'!F46:F49)</f>
        <v>14</v>
      </c>
      <c r="F47" s="144">
        <f>SUM('2.3_Input_Data_Orig_MC'!M46:M49)</f>
        <v>14</v>
      </c>
      <c r="G47" s="144">
        <f>SUM('2.3_Input_Data_Orig_MC'!T46:T49)</f>
        <v>14</v>
      </c>
      <c r="H47" s="144">
        <f>IF(SUM(E47:G47)=0,0,(SUM('2.3_Input_Data_Orig_MC'!AV46:AV49)))</f>
        <v>0</v>
      </c>
      <c r="I47" s="144" t="str">
        <f>IF((AVERAGE(E47:G47)+(H47/3))=E47, "-", "Difference")</f>
        <v>-</v>
      </c>
      <c r="J47" s="16"/>
      <c r="K47" s="145">
        <f>SUM('2.4_Input_Data_Rebased_Volumes'!F46:F49)</f>
        <v>14</v>
      </c>
      <c r="L47" s="144">
        <f>SUM('2.4_Input_Data_Rebased_Volumes'!M46:M49)</f>
        <v>14</v>
      </c>
      <c r="M47" s="144">
        <f>SUM('2.4_Input_Data_Rebased_Volumes'!T46:T49)</f>
        <v>14</v>
      </c>
      <c r="N47" s="144">
        <f>IF(SUM(K47:M47)=0,0,SUM('2.4_Input_Data_Rebased_Volumes'!AV46:AV49))</f>
        <v>0</v>
      </c>
      <c r="O47" s="144" t="str">
        <f>IF((AVERAGE(K47:M47)+(N47/3))=K47, "-", "Difference")</f>
        <v>-</v>
      </c>
      <c r="P47" s="16"/>
      <c r="Q47" s="167">
        <f>K47-E47</f>
        <v>0</v>
      </c>
      <c r="R47" s="167">
        <f>L47-F47</f>
        <v>0</v>
      </c>
      <c r="S47" s="166">
        <f>M47-G47</f>
        <v>0</v>
      </c>
    </row>
    <row r="48" spans="1:19" ht="13.5" x14ac:dyDescent="0.3">
      <c r="A48" s="345"/>
      <c r="B48" s="23"/>
      <c r="C48" s="133"/>
      <c r="E48" s="28"/>
      <c r="F48" s="29"/>
      <c r="G48" s="29"/>
      <c r="H48" s="29"/>
      <c r="I48" s="29"/>
      <c r="J48" s="16"/>
      <c r="K48" s="28"/>
      <c r="L48" s="29"/>
      <c r="M48" s="29"/>
      <c r="N48" s="29"/>
      <c r="O48" s="29"/>
      <c r="P48" s="16"/>
      <c r="Q48" s="40"/>
      <c r="R48" s="40"/>
      <c r="S48" s="41"/>
    </row>
    <row r="49" spans="1:19" x14ac:dyDescent="0.3">
      <c r="A49" s="345"/>
      <c r="B49" s="23"/>
      <c r="C49" s="133"/>
      <c r="E49" s="28"/>
      <c r="F49" s="29"/>
      <c r="G49" s="29"/>
      <c r="H49" s="29"/>
      <c r="I49" s="29"/>
      <c r="J49" s="16"/>
      <c r="K49" s="28"/>
      <c r="L49" s="29"/>
      <c r="M49" s="29"/>
      <c r="N49" s="29"/>
      <c r="O49" s="29"/>
      <c r="P49" s="16"/>
      <c r="Q49" s="40"/>
      <c r="R49" s="40"/>
      <c r="S49" s="41"/>
    </row>
    <row r="50" spans="1:19" x14ac:dyDescent="0.3">
      <c r="A50" s="345"/>
      <c r="B50" s="171"/>
      <c r="C50" s="170"/>
      <c r="E50" s="141"/>
      <c r="F50" s="140"/>
      <c r="G50" s="140"/>
      <c r="H50" s="140"/>
      <c r="I50" s="140"/>
      <c r="J50" s="16"/>
      <c r="K50" s="141"/>
      <c r="L50" s="140"/>
      <c r="M50" s="140"/>
      <c r="N50" s="140"/>
      <c r="O50" s="140"/>
      <c r="P50" s="16"/>
      <c r="Q50" s="139"/>
      <c r="R50" s="139"/>
      <c r="S50" s="138"/>
    </row>
    <row r="51" spans="1:19" x14ac:dyDescent="0.3">
      <c r="A51" s="346" t="str">
        <f>A47</f>
        <v>275KV Network</v>
      </c>
      <c r="B51" s="169">
        <v>4</v>
      </c>
      <c r="C51" s="168" t="s">
        <v>45</v>
      </c>
      <c r="E51" s="145">
        <f>SUM('2.3_Input_Data_Orig_MC'!F50:F53)</f>
        <v>105.23899999999999</v>
      </c>
      <c r="F51" s="144">
        <f>SUM('2.3_Input_Data_Orig_MC'!M50:M53)</f>
        <v>105.23899999999999</v>
      </c>
      <c r="G51" s="144">
        <f>SUM('2.3_Input_Data_Orig_MC'!T50:T53)</f>
        <v>105.23899999999999</v>
      </c>
      <c r="H51" s="144">
        <f>IF(SUM(E51:G51)=0,0,(SUM('2.3_Input_Data_Orig_MC'!AV50:AV53)))</f>
        <v>0</v>
      </c>
      <c r="I51" s="144" t="str">
        <f>IF((AVERAGE(E51:G51)+(H51/3))=E51, "-", "Difference")</f>
        <v>-</v>
      </c>
      <c r="J51" s="16"/>
      <c r="K51" s="145">
        <f>SUM('2.4_Input_Data_Rebased_Volumes'!F50:F53)</f>
        <v>105.23899999999998</v>
      </c>
      <c r="L51" s="144">
        <f>SUM('2.4_Input_Data_Rebased_Volumes'!M50:M53)</f>
        <v>105.23899999999998</v>
      </c>
      <c r="M51" s="144">
        <f>SUM('2.4_Input_Data_Rebased_Volumes'!T50:T53)</f>
        <v>105.23899999999998</v>
      </c>
      <c r="N51" s="144">
        <f>IF(SUM(K51:M51)=0,0,SUM('2.4_Input_Data_Rebased_Volumes'!AV50:AV53))</f>
        <v>0</v>
      </c>
      <c r="O51" s="144" t="str">
        <f>IF((AVERAGE(K51:M51)+(N51/3))=K51, "-", "Difference")</f>
        <v>-</v>
      </c>
      <c r="P51" s="16"/>
      <c r="Q51" s="167">
        <f>K51-E51</f>
        <v>0</v>
      </c>
      <c r="R51" s="167">
        <f>L51-F51</f>
        <v>0</v>
      </c>
      <c r="S51" s="166">
        <f>M51-G51</f>
        <v>0</v>
      </c>
    </row>
    <row r="52" spans="1:19" x14ac:dyDescent="0.3">
      <c r="A52" s="345"/>
      <c r="B52" s="23"/>
      <c r="C52" s="133"/>
      <c r="E52" s="28"/>
      <c r="F52" s="29"/>
      <c r="G52" s="29"/>
      <c r="H52" s="29"/>
      <c r="I52" s="29"/>
      <c r="J52" s="16"/>
      <c r="K52" s="28"/>
      <c r="L52" s="29"/>
      <c r="M52" s="29"/>
      <c r="N52" s="29"/>
      <c r="O52" s="29"/>
      <c r="P52" s="16"/>
      <c r="Q52" s="40"/>
      <c r="R52" s="40"/>
      <c r="S52" s="41"/>
    </row>
    <row r="53" spans="1:19" x14ac:dyDescent="0.3">
      <c r="A53" s="345"/>
      <c r="B53" s="23"/>
      <c r="C53" s="133"/>
      <c r="E53" s="28"/>
      <c r="F53" s="29"/>
      <c r="G53" s="29"/>
      <c r="H53" s="29"/>
      <c r="I53" s="29"/>
      <c r="J53" s="16"/>
      <c r="K53" s="28"/>
      <c r="L53" s="29"/>
      <c r="M53" s="29"/>
      <c r="N53" s="29"/>
      <c r="O53" s="29"/>
      <c r="P53" s="16"/>
      <c r="Q53" s="40"/>
      <c r="R53" s="40"/>
      <c r="S53" s="41"/>
    </row>
    <row r="54" spans="1:19" x14ac:dyDescent="0.3">
      <c r="A54" s="345"/>
      <c r="B54" s="171"/>
      <c r="C54" s="170"/>
      <c r="E54" s="141"/>
      <c r="F54" s="140"/>
      <c r="G54" s="140"/>
      <c r="H54" s="140"/>
      <c r="I54" s="140"/>
      <c r="J54" s="16"/>
      <c r="K54" s="141"/>
      <c r="L54" s="140"/>
      <c r="M54" s="140"/>
      <c r="N54" s="140"/>
      <c r="O54" s="140"/>
      <c r="P54" s="16"/>
      <c r="Q54" s="139"/>
      <c r="R54" s="139"/>
      <c r="S54" s="138"/>
    </row>
    <row r="55" spans="1:19" x14ac:dyDescent="0.3">
      <c r="A55" s="346" t="str">
        <f>A51</f>
        <v>275KV Network</v>
      </c>
      <c r="B55" s="169">
        <v>5</v>
      </c>
      <c r="C55" s="168" t="s">
        <v>46</v>
      </c>
      <c r="E55" s="145">
        <f>SUM('2.3_Input_Data_Orig_MC'!F54:F57)</f>
        <v>1157.7371000000001</v>
      </c>
      <c r="F55" s="144">
        <f>SUM('2.3_Input_Data_Orig_MC'!M54:M57)</f>
        <v>1157.7371000000001</v>
      </c>
      <c r="G55" s="144">
        <f>SUM('2.3_Input_Data_Orig_MC'!T54:T57)</f>
        <v>1157.7371000000001</v>
      </c>
      <c r="H55" s="144">
        <f>IF(SUM(E55:G55)=0,0,(SUM('2.3_Input_Data_Orig_MC'!AV54:AV57)))</f>
        <v>0</v>
      </c>
      <c r="I55" s="144" t="str">
        <f>IF((AVERAGE(E55:G55)+(H55/3))=E55, "-", "Difference")</f>
        <v>-</v>
      </c>
      <c r="J55" s="16"/>
      <c r="K55" s="145">
        <f>SUM('2.4_Input_Data_Rebased_Volumes'!F54:F57)</f>
        <v>1157.7367000000004</v>
      </c>
      <c r="L55" s="144">
        <f>SUM('2.4_Input_Data_Rebased_Volumes'!M54:M57)</f>
        <v>1157.7366999999999</v>
      </c>
      <c r="M55" s="144">
        <f>SUM('2.4_Input_Data_Rebased_Volumes'!T54:T57)</f>
        <v>1157.7366999999999</v>
      </c>
      <c r="N55" s="144">
        <f>IF(SUM(K55:M55)=0,0,SUM('2.4_Input_Data_Rebased_Volumes'!AV54:AV57))</f>
        <v>0</v>
      </c>
      <c r="O55" s="144" t="str">
        <f>IF((AVERAGE(K55:M55)+(N55/3))=K55, "-", "Difference")</f>
        <v>-</v>
      </c>
      <c r="P55" s="16"/>
      <c r="Q55" s="167">
        <f>K55-E55</f>
        <v>-3.9999999967221811E-4</v>
      </c>
      <c r="R55" s="167">
        <f>L55-F55</f>
        <v>-4.0000000012696546E-4</v>
      </c>
      <c r="S55" s="166">
        <f>M55-G55</f>
        <v>-4.0000000012696546E-4</v>
      </c>
    </row>
    <row r="56" spans="1:19" x14ac:dyDescent="0.3">
      <c r="A56" s="345"/>
      <c r="B56" s="23"/>
      <c r="C56" s="133"/>
      <c r="E56" s="28"/>
      <c r="F56" s="29"/>
      <c r="G56" s="29"/>
      <c r="H56" s="29"/>
      <c r="I56" s="29"/>
      <c r="J56" s="16"/>
      <c r="K56" s="28"/>
      <c r="L56" s="29"/>
      <c r="M56" s="29"/>
      <c r="N56" s="29"/>
      <c r="O56" s="29"/>
      <c r="P56" s="16"/>
      <c r="Q56" s="40"/>
      <c r="R56" s="40"/>
      <c r="S56" s="41"/>
    </row>
    <row r="57" spans="1:19" x14ac:dyDescent="0.3">
      <c r="A57" s="345"/>
      <c r="B57" s="23"/>
      <c r="C57" s="133"/>
      <c r="E57" s="28"/>
      <c r="F57" s="29"/>
      <c r="G57" s="29"/>
      <c r="H57" s="29"/>
      <c r="I57" s="29"/>
      <c r="J57" s="16"/>
      <c r="K57" s="28"/>
      <c r="L57" s="29"/>
      <c r="M57" s="29"/>
      <c r="N57" s="29"/>
      <c r="O57" s="29"/>
      <c r="P57" s="16"/>
      <c r="Q57" s="40"/>
      <c r="R57" s="40"/>
      <c r="S57" s="41"/>
    </row>
    <row r="58" spans="1:19" x14ac:dyDescent="0.3">
      <c r="A58" s="345"/>
      <c r="B58" s="171"/>
      <c r="C58" s="170"/>
      <c r="E58" s="141"/>
      <c r="F58" s="140"/>
      <c r="G58" s="140"/>
      <c r="H58" s="140"/>
      <c r="I58" s="140"/>
      <c r="J58" s="16"/>
      <c r="K58" s="141"/>
      <c r="L58" s="140"/>
      <c r="M58" s="140"/>
      <c r="N58" s="140"/>
      <c r="O58" s="140"/>
      <c r="P58" s="16"/>
      <c r="Q58" s="139"/>
      <c r="R58" s="139"/>
      <c r="S58" s="138"/>
    </row>
    <row r="59" spans="1:19" x14ac:dyDescent="0.3">
      <c r="A59" s="346" t="str">
        <f>A55</f>
        <v>275KV Network</v>
      </c>
      <c r="B59" s="169">
        <v>6</v>
      </c>
      <c r="C59" s="168" t="s">
        <v>47</v>
      </c>
      <c r="E59" s="145">
        <f>SUM('2.3_Input_Data_Orig_MC'!F58:F61)</f>
        <v>1157.7371000000001</v>
      </c>
      <c r="F59" s="144">
        <f>SUM('2.3_Input_Data_Orig_MC'!M58:M61)</f>
        <v>1157.7371000000001</v>
      </c>
      <c r="G59" s="144">
        <f>SUM('2.3_Input_Data_Orig_MC'!T58:T61)</f>
        <v>1157.7371000000001</v>
      </c>
      <c r="H59" s="144">
        <f>IF(SUM(E59:G59)=0,0,(SUM('2.3_Input_Data_Orig_MC'!AV58:AV61)))</f>
        <v>0</v>
      </c>
      <c r="I59" s="144" t="str">
        <f>IF((AVERAGE(E59:G59)+(H59/3))=E59, "-", "Difference")</f>
        <v>-</v>
      </c>
      <c r="J59" s="16"/>
      <c r="K59" s="145">
        <f>SUM('2.4_Input_Data_Rebased_Volumes'!F58:F61)</f>
        <v>1157.7371000000014</v>
      </c>
      <c r="L59" s="144">
        <f>SUM('2.4_Input_Data_Rebased_Volumes'!M58:M61)</f>
        <v>1157.7371000000026</v>
      </c>
      <c r="M59" s="144">
        <f>SUM('2.4_Input_Data_Rebased_Volumes'!T58:T61)</f>
        <v>1157.7371000000005</v>
      </c>
      <c r="N59" s="144">
        <f>IF(SUM(K59:M59)=0,0,SUM('2.4_Input_Data_Rebased_Volumes'!AV58:AV61))</f>
        <v>0</v>
      </c>
      <c r="O59" s="144" t="str">
        <f>IF((AVERAGE(K59:M59)+(N59/3))=K59, "-", "Difference")</f>
        <v>-</v>
      </c>
      <c r="P59" s="16"/>
      <c r="Q59" s="167">
        <f>K59-E59</f>
        <v>0</v>
      </c>
      <c r="R59" s="167">
        <f>L59-F59</f>
        <v>2.5011104298755527E-12</v>
      </c>
      <c r="S59" s="166">
        <f>M59-G59</f>
        <v>0</v>
      </c>
    </row>
    <row r="60" spans="1:19" x14ac:dyDescent="0.3">
      <c r="A60" s="345"/>
      <c r="B60" s="23"/>
      <c r="C60" s="133"/>
      <c r="E60" s="28"/>
      <c r="F60" s="29"/>
      <c r="G60" s="29"/>
      <c r="H60" s="29"/>
      <c r="I60" s="29"/>
      <c r="J60" s="16"/>
      <c r="K60" s="28"/>
      <c r="L60" s="29"/>
      <c r="M60" s="29"/>
      <c r="N60" s="29"/>
      <c r="O60" s="29"/>
      <c r="P60" s="16"/>
      <c r="Q60" s="40"/>
      <c r="R60" s="40"/>
      <c r="S60" s="41"/>
    </row>
    <row r="61" spans="1:19" x14ac:dyDescent="0.3">
      <c r="A61" s="345"/>
      <c r="B61" s="23"/>
      <c r="C61" s="133"/>
      <c r="E61" s="28"/>
      <c r="F61" s="29"/>
      <c r="G61" s="29"/>
      <c r="H61" s="29"/>
      <c r="I61" s="29"/>
      <c r="J61" s="16"/>
      <c r="K61" s="28"/>
      <c r="L61" s="29"/>
      <c r="M61" s="29"/>
      <c r="N61" s="29"/>
      <c r="O61" s="29"/>
      <c r="P61" s="16"/>
      <c r="Q61" s="40"/>
      <c r="R61" s="40"/>
      <c r="S61" s="41"/>
    </row>
    <row r="62" spans="1:19" x14ac:dyDescent="0.3">
      <c r="A62" s="345"/>
      <c r="B62" s="171"/>
      <c r="C62" s="170"/>
      <c r="E62" s="141"/>
      <c r="F62" s="140"/>
      <c r="G62" s="140"/>
      <c r="H62" s="140"/>
      <c r="I62" s="140"/>
      <c r="J62" s="16"/>
      <c r="K62" s="141"/>
      <c r="L62" s="140"/>
      <c r="M62" s="140"/>
      <c r="N62" s="140"/>
      <c r="O62" s="140"/>
      <c r="P62" s="16"/>
      <c r="Q62" s="139"/>
      <c r="R62" s="139"/>
      <c r="S62" s="138"/>
    </row>
    <row r="63" spans="1:19" x14ac:dyDescent="0.3">
      <c r="A63" s="346" t="str">
        <f>A59</f>
        <v>275KV Network</v>
      </c>
      <c r="B63" s="169">
        <v>7</v>
      </c>
      <c r="C63" s="168" t="s">
        <v>48</v>
      </c>
      <c r="E63" s="145">
        <f>SUM('2.3_Input_Data_Orig_MC'!F62:F65)</f>
        <v>1768</v>
      </c>
      <c r="F63" s="144">
        <f>SUM('2.3_Input_Data_Orig_MC'!M62:M65)</f>
        <v>1768</v>
      </c>
      <c r="G63" s="144">
        <f>SUM('2.3_Input_Data_Orig_MC'!T62:T65)</f>
        <v>1768</v>
      </c>
      <c r="H63" s="144">
        <f>IF(SUM(E63:G63)=0,0,(SUM('2.3_Input_Data_Orig_MC'!AV62:AV65)))</f>
        <v>0</v>
      </c>
      <c r="I63" s="144" t="str">
        <f>IF((AVERAGE(E63:G63)+(H63/3))=E63, "-", "Difference")</f>
        <v>-</v>
      </c>
      <c r="J63" s="16"/>
      <c r="K63" s="145">
        <f>SUM('2.4_Input_Data_Rebased_Volumes'!F62:F65)</f>
        <v>1768</v>
      </c>
      <c r="L63" s="144">
        <f>SUM('2.4_Input_Data_Rebased_Volumes'!M62:M65)</f>
        <v>1768</v>
      </c>
      <c r="M63" s="144">
        <f>SUM('2.4_Input_Data_Rebased_Volumes'!T62:T65)</f>
        <v>1768</v>
      </c>
      <c r="N63" s="144">
        <f>IF(SUM(K63:M63)=0,0,SUM('2.4_Input_Data_Rebased_Volumes'!AV62:AV65))</f>
        <v>0</v>
      </c>
      <c r="O63" s="144" t="str">
        <f>IF((AVERAGE(K63:M63)+(N63/3))=K63, "-", "Difference")</f>
        <v>-</v>
      </c>
      <c r="P63" s="16"/>
      <c r="Q63" s="167">
        <f>K63-E63</f>
        <v>0</v>
      </c>
      <c r="R63" s="167">
        <f>L63-F63</f>
        <v>0</v>
      </c>
      <c r="S63" s="166">
        <f>M63-G63</f>
        <v>0</v>
      </c>
    </row>
    <row r="64" spans="1:19" x14ac:dyDescent="0.3">
      <c r="A64" s="345"/>
      <c r="B64" s="23"/>
      <c r="C64" s="133"/>
      <c r="E64" s="28"/>
      <c r="F64" s="29"/>
      <c r="G64" s="29"/>
      <c r="H64" s="29"/>
      <c r="I64" s="29"/>
      <c r="J64" s="16"/>
      <c r="K64" s="28"/>
      <c r="L64" s="29"/>
      <c r="M64" s="29"/>
      <c r="N64" s="29"/>
      <c r="O64" s="29"/>
      <c r="P64" s="16"/>
      <c r="Q64" s="40"/>
      <c r="R64" s="40"/>
      <c r="S64" s="41"/>
    </row>
    <row r="65" spans="1:19" x14ac:dyDescent="0.3">
      <c r="A65" s="345"/>
      <c r="B65" s="23"/>
      <c r="C65" s="133"/>
      <c r="E65" s="28"/>
      <c r="F65" s="29"/>
      <c r="G65" s="29"/>
      <c r="H65" s="29"/>
      <c r="I65" s="29"/>
      <c r="J65" s="16"/>
      <c r="K65" s="28"/>
      <c r="L65" s="29"/>
      <c r="M65" s="29"/>
      <c r="N65" s="29"/>
      <c r="O65" s="29"/>
      <c r="P65" s="16"/>
      <c r="Q65" s="40"/>
      <c r="R65" s="40"/>
      <c r="S65" s="41"/>
    </row>
    <row r="66" spans="1:19" ht="12.75" thickBot="1" x14ac:dyDescent="0.35">
      <c r="A66" s="347"/>
      <c r="B66" s="171"/>
      <c r="C66" s="170"/>
      <c r="E66" s="141"/>
      <c r="F66" s="140"/>
      <c r="G66" s="140"/>
      <c r="H66" s="140"/>
      <c r="I66" s="140"/>
      <c r="J66" s="16"/>
      <c r="K66" s="141"/>
      <c r="L66" s="140"/>
      <c r="M66" s="140"/>
      <c r="N66" s="140"/>
      <c r="O66" s="140"/>
      <c r="P66" s="16"/>
      <c r="Q66" s="139"/>
      <c r="R66" s="139"/>
      <c r="S66" s="138"/>
    </row>
    <row r="67" spans="1:19" x14ac:dyDescent="0.3">
      <c r="A67" s="348" t="s">
        <v>39</v>
      </c>
      <c r="B67" s="169">
        <v>1</v>
      </c>
      <c r="C67" s="168" t="s">
        <v>42</v>
      </c>
      <c r="E67" s="145">
        <f>SUM('2.3_Input_Data_Orig_MC'!F66:F69)</f>
        <v>205</v>
      </c>
      <c r="F67" s="144">
        <f>SUM('2.3_Input_Data_Orig_MC'!M66:M69)</f>
        <v>205</v>
      </c>
      <c r="G67" s="144">
        <f>SUM('2.3_Input_Data_Orig_MC'!T66:T69)</f>
        <v>205</v>
      </c>
      <c r="H67" s="144">
        <f>IF(SUM(E67:G67)=0,0,(SUM('2.3_Input_Data_Orig_MC'!AV66:AV69)))</f>
        <v>0</v>
      </c>
      <c r="I67" s="144" t="str">
        <f>IF((AVERAGE(E67:G67)+(H67/3))=E67, "-", "Difference")</f>
        <v>-</v>
      </c>
      <c r="J67" s="16"/>
      <c r="K67" s="145">
        <f>SUM('2.4_Input_Data_Rebased_Volumes'!F66:F69)</f>
        <v>205</v>
      </c>
      <c r="L67" s="144">
        <f>SUM('2.4_Input_Data_Rebased_Volumes'!M66:M69)</f>
        <v>205</v>
      </c>
      <c r="M67" s="144">
        <f>SUM('2.4_Input_Data_Rebased_Volumes'!T66:T69)</f>
        <v>205</v>
      </c>
      <c r="N67" s="144">
        <f>IF(SUM(K67:M67)=0,0,SUM('2.4_Input_Data_Rebased_Volumes'!AV66:AV69))</f>
        <v>0</v>
      </c>
      <c r="O67" s="144" t="str">
        <f>IF((AVERAGE(K67:M67)+(N67/3))=K67, "-", "Difference")</f>
        <v>-</v>
      </c>
      <c r="P67" s="16"/>
      <c r="Q67" s="167">
        <f>K67-E67</f>
        <v>0</v>
      </c>
      <c r="R67" s="167">
        <f>L67-F67</f>
        <v>0</v>
      </c>
      <c r="S67" s="166">
        <f>M67-G67</f>
        <v>0</v>
      </c>
    </row>
    <row r="68" spans="1:19" x14ac:dyDescent="0.3">
      <c r="A68" s="342"/>
      <c r="B68" s="23"/>
      <c r="C68" s="133"/>
      <c r="E68" s="28"/>
      <c r="F68" s="29"/>
      <c r="G68" s="29"/>
      <c r="H68" s="29"/>
      <c r="I68" s="29"/>
      <c r="J68" s="16"/>
      <c r="K68" s="28"/>
      <c r="L68" s="29"/>
      <c r="M68" s="29"/>
      <c r="N68" s="29"/>
      <c r="O68" s="29"/>
      <c r="P68" s="16"/>
      <c r="Q68" s="40"/>
      <c r="R68" s="40"/>
      <c r="S68" s="41"/>
    </row>
    <row r="69" spans="1:19" x14ac:dyDescent="0.3">
      <c r="A69" s="342"/>
      <c r="B69" s="23"/>
      <c r="C69" s="133"/>
      <c r="E69" s="28"/>
      <c r="F69" s="29"/>
      <c r="G69" s="29"/>
      <c r="H69" s="29"/>
      <c r="I69" s="29"/>
      <c r="J69" s="16"/>
      <c r="K69" s="28"/>
      <c r="L69" s="29"/>
      <c r="M69" s="29"/>
      <c r="N69" s="29"/>
      <c r="O69" s="29"/>
      <c r="P69" s="16"/>
      <c r="Q69" s="40"/>
      <c r="R69" s="40"/>
      <c r="S69" s="41"/>
    </row>
    <row r="70" spans="1:19" x14ac:dyDescent="0.3">
      <c r="A70" s="342"/>
      <c r="B70" s="171"/>
      <c r="C70" s="170"/>
      <c r="E70" s="141"/>
      <c r="F70" s="140"/>
      <c r="G70" s="140"/>
      <c r="H70" s="140"/>
      <c r="I70" s="140"/>
      <c r="J70" s="16"/>
      <c r="K70" s="141"/>
      <c r="L70" s="140"/>
      <c r="M70" s="140"/>
      <c r="N70" s="140"/>
      <c r="O70" s="140"/>
      <c r="P70" s="16"/>
      <c r="Q70" s="139"/>
      <c r="R70" s="139"/>
      <c r="S70" s="138"/>
    </row>
    <row r="71" spans="1:19" x14ac:dyDescent="0.3">
      <c r="A71" s="341" t="str">
        <f>A67</f>
        <v>132KV Network</v>
      </c>
      <c r="B71" s="169">
        <v>2</v>
      </c>
      <c r="C71" s="168" t="s">
        <v>43</v>
      </c>
      <c r="E71" s="145">
        <f>SUM('2.3_Input_Data_Orig_MC'!F70:F73)</f>
        <v>155</v>
      </c>
      <c r="F71" s="144">
        <f>SUM('2.3_Input_Data_Orig_MC'!M70:M73)</f>
        <v>155</v>
      </c>
      <c r="G71" s="144">
        <f>SUM('2.3_Input_Data_Orig_MC'!T70:T73)</f>
        <v>155</v>
      </c>
      <c r="H71" s="144">
        <f>IF(SUM(E71:G71)=0,0,(SUM('2.3_Input_Data_Orig_MC'!AV70:AV73)))</f>
        <v>0</v>
      </c>
      <c r="I71" s="144" t="str">
        <f>IF((AVERAGE(E71:G71)+(H71/3))=E71, "-", "Difference")</f>
        <v>-</v>
      </c>
      <c r="J71" s="16"/>
      <c r="K71" s="145">
        <f>SUM('2.4_Input_Data_Rebased_Volumes'!F70:F73)</f>
        <v>155</v>
      </c>
      <c r="L71" s="144">
        <f>SUM('2.4_Input_Data_Rebased_Volumes'!M70:M73)</f>
        <v>155</v>
      </c>
      <c r="M71" s="144">
        <f>SUM('2.4_Input_Data_Rebased_Volumes'!T70:T73)</f>
        <v>155</v>
      </c>
      <c r="N71" s="144">
        <f>IF(SUM(K71:M71)=0,0,SUM('2.4_Input_Data_Rebased_Volumes'!AV70:AV73))</f>
        <v>0</v>
      </c>
      <c r="O71" s="144" t="str">
        <f>IF((AVERAGE(K71:M71)+(N71/3))=K71, "-", "Difference")</f>
        <v>-</v>
      </c>
      <c r="P71" s="16"/>
      <c r="Q71" s="167">
        <f>K71-E71</f>
        <v>0</v>
      </c>
      <c r="R71" s="167">
        <f>L71-F71</f>
        <v>0</v>
      </c>
      <c r="S71" s="166">
        <f>M71-G71</f>
        <v>0</v>
      </c>
    </row>
    <row r="72" spans="1:19" x14ac:dyDescent="0.3">
      <c r="A72" s="342"/>
      <c r="B72" s="23"/>
      <c r="C72" s="133"/>
      <c r="E72" s="28"/>
      <c r="F72" s="29"/>
      <c r="G72" s="29"/>
      <c r="H72" s="29"/>
      <c r="I72" s="29"/>
      <c r="J72" s="16"/>
      <c r="K72" s="28"/>
      <c r="L72" s="29"/>
      <c r="M72" s="29"/>
      <c r="N72" s="29"/>
      <c r="O72" s="29"/>
      <c r="P72" s="16"/>
      <c r="Q72" s="40"/>
      <c r="R72" s="40"/>
      <c r="S72" s="41"/>
    </row>
    <row r="73" spans="1:19" x14ac:dyDescent="0.3">
      <c r="A73" s="342"/>
      <c r="B73" s="23"/>
      <c r="C73" s="133"/>
      <c r="E73" s="28"/>
      <c r="F73" s="29"/>
      <c r="G73" s="29"/>
      <c r="H73" s="29"/>
      <c r="I73" s="29"/>
      <c r="J73" s="16"/>
      <c r="K73" s="28"/>
      <c r="L73" s="29"/>
      <c r="M73" s="29"/>
      <c r="N73" s="29"/>
      <c r="O73" s="29"/>
      <c r="P73" s="16"/>
      <c r="Q73" s="40"/>
      <c r="R73" s="40"/>
      <c r="S73" s="41"/>
    </row>
    <row r="74" spans="1:19" x14ac:dyDescent="0.3">
      <c r="A74" s="342"/>
      <c r="B74" s="171"/>
      <c r="C74" s="170"/>
      <c r="E74" s="141"/>
      <c r="F74" s="140"/>
      <c r="G74" s="140"/>
      <c r="H74" s="140"/>
      <c r="I74" s="140"/>
      <c r="J74" s="16"/>
      <c r="K74" s="141"/>
      <c r="L74" s="140"/>
      <c r="M74" s="140"/>
      <c r="N74" s="140"/>
      <c r="O74" s="140"/>
      <c r="P74" s="16"/>
      <c r="Q74" s="139"/>
      <c r="R74" s="139"/>
      <c r="S74" s="138"/>
    </row>
    <row r="75" spans="1:19" x14ac:dyDescent="0.3">
      <c r="A75" s="341" t="str">
        <f>A71</f>
        <v>132KV Network</v>
      </c>
      <c r="B75" s="169">
        <v>3</v>
      </c>
      <c r="C75" s="168" t="s">
        <v>44</v>
      </c>
      <c r="E75" s="145">
        <f>SUM('2.3_Input_Data_Orig_MC'!F74:F77)</f>
        <v>2</v>
      </c>
      <c r="F75" s="144">
        <f>SUM('2.3_Input_Data_Orig_MC'!M74:M77)</f>
        <v>2</v>
      </c>
      <c r="G75" s="144">
        <f>SUM('2.3_Input_Data_Orig_MC'!T74:T77)</f>
        <v>2</v>
      </c>
      <c r="H75" s="144">
        <f>IF(SUM(E75:G75)=0,0,(SUM('2.3_Input_Data_Orig_MC'!AV74:AV77)))</f>
        <v>0</v>
      </c>
      <c r="I75" s="144" t="str">
        <f>IF((AVERAGE(E75:G75)+(H75/3))=E75, "-", "Difference")</f>
        <v>-</v>
      </c>
      <c r="J75" s="16"/>
      <c r="K75" s="145">
        <f>SUM('2.4_Input_Data_Rebased_Volumes'!F74:F77)</f>
        <v>2</v>
      </c>
      <c r="L75" s="144">
        <f>SUM('2.4_Input_Data_Rebased_Volumes'!M74:M77)</f>
        <v>2</v>
      </c>
      <c r="M75" s="144">
        <f>SUM('2.4_Input_Data_Rebased_Volumes'!T74:T77)</f>
        <v>2</v>
      </c>
      <c r="N75" s="144">
        <f>IF(SUM(K75:M75)=0,0,SUM('2.4_Input_Data_Rebased_Volumes'!AV74:AV77))</f>
        <v>0</v>
      </c>
      <c r="O75" s="144" t="str">
        <f>IF((AVERAGE(K75:M75)+(N75/3))=K75, "-", "Difference")</f>
        <v>-</v>
      </c>
      <c r="P75" s="16"/>
      <c r="Q75" s="167">
        <f>K75-E75</f>
        <v>0</v>
      </c>
      <c r="R75" s="167">
        <f>L75-F75</f>
        <v>0</v>
      </c>
      <c r="S75" s="166">
        <f>M75-G75</f>
        <v>0</v>
      </c>
    </row>
    <row r="76" spans="1:19" x14ac:dyDescent="0.3">
      <c r="A76" s="342"/>
      <c r="B76" s="23"/>
      <c r="C76" s="133"/>
      <c r="E76" s="28"/>
      <c r="F76" s="29"/>
      <c r="G76" s="29"/>
      <c r="H76" s="29"/>
      <c r="I76" s="29"/>
      <c r="J76" s="16"/>
      <c r="K76" s="28"/>
      <c r="L76" s="29"/>
      <c r="M76" s="29"/>
      <c r="N76" s="29"/>
      <c r="O76" s="29"/>
      <c r="P76" s="16"/>
      <c r="Q76" s="40"/>
      <c r="R76" s="40"/>
      <c r="S76" s="41"/>
    </row>
    <row r="77" spans="1:19" x14ac:dyDescent="0.3">
      <c r="A77" s="342"/>
      <c r="B77" s="23"/>
      <c r="C77" s="133"/>
      <c r="E77" s="28"/>
      <c r="F77" s="29"/>
      <c r="G77" s="29"/>
      <c r="H77" s="29"/>
      <c r="I77" s="29"/>
      <c r="J77" s="16"/>
      <c r="K77" s="28"/>
      <c r="L77" s="29"/>
      <c r="M77" s="29"/>
      <c r="N77" s="29"/>
      <c r="O77" s="29"/>
      <c r="P77" s="16"/>
      <c r="Q77" s="40"/>
      <c r="R77" s="40"/>
      <c r="S77" s="41"/>
    </row>
    <row r="78" spans="1:19" x14ac:dyDescent="0.3">
      <c r="A78" s="342"/>
      <c r="B78" s="171"/>
      <c r="C78" s="170"/>
      <c r="E78" s="141"/>
      <c r="F78" s="140"/>
      <c r="G78" s="140"/>
      <c r="H78" s="140"/>
      <c r="I78" s="140"/>
      <c r="J78" s="16"/>
      <c r="K78" s="141"/>
      <c r="L78" s="140"/>
      <c r="M78" s="140"/>
      <c r="N78" s="140"/>
      <c r="O78" s="140"/>
      <c r="P78" s="16"/>
      <c r="Q78" s="139"/>
      <c r="R78" s="139"/>
      <c r="S78" s="138"/>
    </row>
    <row r="79" spans="1:19" x14ac:dyDescent="0.3">
      <c r="A79" s="341" t="str">
        <f>A75</f>
        <v>132KV Network</v>
      </c>
      <c r="B79" s="169">
        <v>4</v>
      </c>
      <c r="C79" s="168" t="s">
        <v>45</v>
      </c>
      <c r="E79" s="145">
        <f>SUM('2.3_Input_Data_Orig_MC'!F78:F81)</f>
        <v>177.77849999999998</v>
      </c>
      <c r="F79" s="144">
        <f>SUM('2.3_Input_Data_Orig_MC'!M78:M81)</f>
        <v>185.27849999999998</v>
      </c>
      <c r="G79" s="144">
        <f>SUM('2.3_Input_Data_Orig_MC'!T78:T81)</f>
        <v>177.77849999999998</v>
      </c>
      <c r="H79" s="144">
        <f>IF(SUM(E79:G79)=0,0,(SUM('2.3_Input_Data_Orig_MC'!AV78:AV81)))</f>
        <v>0</v>
      </c>
      <c r="I79" s="144" t="str">
        <f>IF((AVERAGE(E79:G79)+(H79/3))=E79, "-", "Difference")</f>
        <v>Difference</v>
      </c>
      <c r="J79" s="16"/>
      <c r="K79" s="145">
        <f>SUM('2.4_Input_Data_Rebased_Volumes'!F78:F81)</f>
        <v>177.7791</v>
      </c>
      <c r="L79" s="144">
        <f>SUM('2.4_Input_Data_Rebased_Volumes'!M78:M81)</f>
        <v>185.27919999999997</v>
      </c>
      <c r="M79" s="144">
        <f>SUM('2.4_Input_Data_Rebased_Volumes'!T78:T81)</f>
        <v>177.77909999999994</v>
      </c>
      <c r="N79" s="144">
        <f>IF(SUM(K79:M79)=0,0,SUM('2.4_Input_Data_Rebased_Volumes'!AV78:AV81))</f>
        <v>0</v>
      </c>
      <c r="O79" s="144" t="str">
        <f>IF((AVERAGE(K79:M79)+(N79/3))=K79, "-", "Difference")</f>
        <v>Difference</v>
      </c>
      <c r="P79" s="16"/>
      <c r="Q79" s="167">
        <f>K79-E79</f>
        <v>6.0000000001991793E-4</v>
      </c>
      <c r="R79" s="167">
        <f>L79-F79</f>
        <v>6.9999999999481588E-4</v>
      </c>
      <c r="S79" s="166">
        <f>M79-G79</f>
        <v>5.9999999996307452E-4</v>
      </c>
    </row>
    <row r="80" spans="1:19" x14ac:dyDescent="0.3">
      <c r="A80" s="342"/>
      <c r="B80" s="23"/>
      <c r="C80" s="133"/>
      <c r="E80" s="28"/>
      <c r="F80" s="29"/>
      <c r="G80" s="29"/>
      <c r="H80" s="29"/>
      <c r="I80" s="29"/>
      <c r="J80" s="16"/>
      <c r="K80" s="28"/>
      <c r="L80" s="29"/>
      <c r="M80" s="29"/>
      <c r="N80" s="29"/>
      <c r="O80" s="29"/>
      <c r="P80" s="16"/>
      <c r="Q80" s="40"/>
      <c r="R80" s="40"/>
      <c r="S80" s="41"/>
    </row>
    <row r="81" spans="1:19" x14ac:dyDescent="0.3">
      <c r="A81" s="342"/>
      <c r="B81" s="23"/>
      <c r="C81" s="133"/>
      <c r="E81" s="28"/>
      <c r="F81" s="29"/>
      <c r="G81" s="29"/>
      <c r="H81" s="29"/>
      <c r="I81" s="29"/>
      <c r="J81" s="16"/>
      <c r="K81" s="28"/>
      <c r="L81" s="29"/>
      <c r="M81" s="29"/>
      <c r="N81" s="29"/>
      <c r="O81" s="29"/>
      <c r="P81" s="16"/>
      <c r="Q81" s="40"/>
      <c r="R81" s="40"/>
      <c r="S81" s="41"/>
    </row>
    <row r="82" spans="1:19" x14ac:dyDescent="0.3">
      <c r="A82" s="342"/>
      <c r="B82" s="171"/>
      <c r="C82" s="170"/>
      <c r="E82" s="141"/>
      <c r="F82" s="140"/>
      <c r="G82" s="140"/>
      <c r="H82" s="140"/>
      <c r="I82" s="140"/>
      <c r="J82" s="16"/>
      <c r="K82" s="141"/>
      <c r="L82" s="140"/>
      <c r="M82" s="140"/>
      <c r="N82" s="140"/>
      <c r="O82" s="140"/>
      <c r="P82" s="16"/>
      <c r="Q82" s="139"/>
      <c r="R82" s="139"/>
      <c r="S82" s="138"/>
    </row>
    <row r="83" spans="1:19" x14ac:dyDescent="0.3">
      <c r="A83" s="341" t="str">
        <f>A79</f>
        <v>132KV Network</v>
      </c>
      <c r="B83" s="169">
        <v>5</v>
      </c>
      <c r="C83" s="168" t="s">
        <v>46</v>
      </c>
      <c r="E83" s="145">
        <f>SUM('2.3_Input_Data_Orig_MC'!F82:F85)</f>
        <v>1502.5048999999999</v>
      </c>
      <c r="F83" s="144">
        <f>SUM('2.3_Input_Data_Orig_MC'!M82:M85)</f>
        <v>1495.9178999999999</v>
      </c>
      <c r="G83" s="144">
        <f>SUM('2.3_Input_Data_Orig_MC'!T82:T85)</f>
        <v>1502.5048999999999</v>
      </c>
      <c r="H83" s="144">
        <f>IF(SUM(E83:G83)=0,0,(SUM('2.3_Input_Data_Orig_MC'!AV82:AV85)))</f>
        <v>6.5869999999999997</v>
      </c>
      <c r="I83" s="144" t="str">
        <f>IF((AVERAGE(E83:G83)+(H83/3))=E83, "-", "Difference")</f>
        <v>-</v>
      </c>
      <c r="J83" s="16"/>
      <c r="K83" s="145">
        <f>SUM('2.4_Input_Data_Rebased_Volumes'!F82:F85)</f>
        <v>1502.5053000000003</v>
      </c>
      <c r="L83" s="144">
        <f>SUM('2.4_Input_Data_Rebased_Volumes'!M82:M85)</f>
        <v>1495.8933000000002</v>
      </c>
      <c r="M83" s="144">
        <f>SUM('2.4_Input_Data_Rebased_Volumes'!T82:T85)</f>
        <v>1502.5053</v>
      </c>
      <c r="N83" s="144">
        <f>IF(SUM(K83:M83)=0,0,SUM('2.4_Input_Data_Rebased_Volumes'!AV82:AV85))</f>
        <v>6.6120000000000001</v>
      </c>
      <c r="O83" s="144" t="str">
        <f>IF((AVERAGE(K83:M83)+(N83/3))=K83, "-", "Difference")</f>
        <v>-</v>
      </c>
      <c r="P83" s="16"/>
      <c r="Q83" s="167">
        <f>K83-E83</f>
        <v>4.0000000035433914E-4</v>
      </c>
      <c r="R83" s="167">
        <f>L83-F83</f>
        <v>-2.459999999973661E-2</v>
      </c>
      <c r="S83" s="166">
        <f>M83-G83</f>
        <v>4.0000000012696546E-4</v>
      </c>
    </row>
    <row r="84" spans="1:19" x14ac:dyDescent="0.3">
      <c r="A84" s="342"/>
      <c r="B84" s="23"/>
      <c r="C84" s="133"/>
      <c r="E84" s="28"/>
      <c r="F84" s="29"/>
      <c r="G84" s="29"/>
      <c r="H84" s="29"/>
      <c r="I84" s="29"/>
      <c r="J84" s="16"/>
      <c r="K84" s="28"/>
      <c r="L84" s="29"/>
      <c r="M84" s="29"/>
      <c r="N84" s="29"/>
      <c r="O84" s="29"/>
      <c r="P84" s="16"/>
      <c r="Q84" s="40"/>
      <c r="R84" s="40"/>
      <c r="S84" s="41"/>
    </row>
    <row r="85" spans="1:19" x14ac:dyDescent="0.3">
      <c r="A85" s="342"/>
      <c r="B85" s="23"/>
      <c r="C85" s="133"/>
      <c r="E85" s="28"/>
      <c r="F85" s="29"/>
      <c r="G85" s="29"/>
      <c r="H85" s="29"/>
      <c r="I85" s="29"/>
      <c r="J85" s="16"/>
      <c r="K85" s="28"/>
      <c r="L85" s="29"/>
      <c r="M85" s="29"/>
      <c r="N85" s="29"/>
      <c r="O85" s="29"/>
      <c r="P85" s="16"/>
      <c r="Q85" s="40"/>
      <c r="R85" s="40"/>
      <c r="S85" s="41"/>
    </row>
    <row r="86" spans="1:19" x14ac:dyDescent="0.3">
      <c r="A86" s="342"/>
      <c r="B86" s="171"/>
      <c r="C86" s="170"/>
      <c r="E86" s="141"/>
      <c r="F86" s="140"/>
      <c r="G86" s="140"/>
      <c r="H86" s="140"/>
      <c r="I86" s="140"/>
      <c r="J86" s="16"/>
      <c r="K86" s="141"/>
      <c r="L86" s="140"/>
      <c r="M86" s="140"/>
      <c r="N86" s="140"/>
      <c r="O86" s="140"/>
      <c r="P86" s="16"/>
      <c r="Q86" s="139"/>
      <c r="R86" s="139"/>
      <c r="S86" s="138"/>
    </row>
    <row r="87" spans="1:19" x14ac:dyDescent="0.3">
      <c r="A87" s="341" t="str">
        <f>A83</f>
        <v>132KV Network</v>
      </c>
      <c r="B87" s="169">
        <v>6</v>
      </c>
      <c r="C87" s="168" t="s">
        <v>47</v>
      </c>
      <c r="E87" s="145">
        <f>SUM('2.3_Input_Data_Orig_MC'!F86:F89)</f>
        <v>1502.5049000000001</v>
      </c>
      <c r="F87" s="144">
        <f>SUM('2.3_Input_Data_Orig_MC'!M86:M89)</f>
        <v>1495.9178999999999</v>
      </c>
      <c r="G87" s="144">
        <f>SUM('2.3_Input_Data_Orig_MC'!T86:T89)</f>
        <v>1502.5048999999999</v>
      </c>
      <c r="H87" s="144">
        <f>IF(SUM(E87:G87)=0,0,(SUM('2.3_Input_Data_Orig_MC'!AV86:AV89)))</f>
        <v>6.5869999999999997</v>
      </c>
      <c r="I87" s="144" t="str">
        <f>IF((AVERAGE(E87:G87)+(H87/3))=E87, "-", "Difference")</f>
        <v>-</v>
      </c>
      <c r="J87" s="16"/>
      <c r="K87" s="145">
        <f>SUM('2.4_Input_Data_Rebased_Volumes'!F86:F89)</f>
        <v>1502.5046999999963</v>
      </c>
      <c r="L87" s="144">
        <f>SUM('2.4_Input_Data_Rebased_Volumes'!M86:M89)</f>
        <v>1495.8927000000065</v>
      </c>
      <c r="M87" s="144">
        <f>SUM('2.4_Input_Data_Rebased_Volumes'!T86:T89)</f>
        <v>1502.5046999999954</v>
      </c>
      <c r="N87" s="144">
        <f>IF(SUM(K87:M87)=0,0,SUM('2.4_Input_Data_Rebased_Volumes'!AV86:AV89))</f>
        <v>6.6120000000000001</v>
      </c>
      <c r="O87" s="144" t="str">
        <f>IF((AVERAGE(K87:M87)+(N87/3))=K87, "-", "Difference")</f>
        <v>-</v>
      </c>
      <c r="P87" s="16"/>
      <c r="Q87" s="167">
        <f>K87-E87</f>
        <v>-2.0000000381514837E-4</v>
      </c>
      <c r="R87" s="167">
        <f>L87-F87</f>
        <v>-2.5199999993446909E-2</v>
      </c>
      <c r="S87" s="166">
        <f>M87-G87</f>
        <v>-2.000000044972694E-4</v>
      </c>
    </row>
    <row r="88" spans="1:19" x14ac:dyDescent="0.3">
      <c r="A88" s="342"/>
      <c r="B88" s="23"/>
      <c r="C88" s="133"/>
      <c r="E88" s="28"/>
      <c r="F88" s="29"/>
      <c r="G88" s="29"/>
      <c r="H88" s="29"/>
      <c r="I88" s="29"/>
      <c r="J88" s="16"/>
      <c r="K88" s="28"/>
      <c r="L88" s="29"/>
      <c r="M88" s="29"/>
      <c r="N88" s="29"/>
      <c r="O88" s="29"/>
      <c r="P88" s="16"/>
      <c r="Q88" s="40"/>
      <c r="R88" s="40"/>
      <c r="S88" s="41"/>
    </row>
    <row r="89" spans="1:19" x14ac:dyDescent="0.3">
      <c r="A89" s="342"/>
      <c r="B89" s="23"/>
      <c r="C89" s="133"/>
      <c r="E89" s="28"/>
      <c r="F89" s="29"/>
      <c r="G89" s="29"/>
      <c r="H89" s="29"/>
      <c r="I89" s="29"/>
      <c r="J89" s="16"/>
      <c r="K89" s="28"/>
      <c r="L89" s="29"/>
      <c r="M89" s="29"/>
      <c r="N89" s="29"/>
      <c r="O89" s="29"/>
      <c r="P89" s="16"/>
      <c r="Q89" s="40"/>
      <c r="R89" s="40"/>
      <c r="S89" s="41"/>
    </row>
    <row r="90" spans="1:19" x14ac:dyDescent="0.3">
      <c r="A90" s="342"/>
      <c r="B90" s="171"/>
      <c r="C90" s="170"/>
      <c r="E90" s="141"/>
      <c r="F90" s="140"/>
      <c r="G90" s="140"/>
      <c r="H90" s="140"/>
      <c r="I90" s="140"/>
      <c r="J90" s="16"/>
      <c r="K90" s="141"/>
      <c r="L90" s="140"/>
      <c r="M90" s="140"/>
      <c r="N90" s="140"/>
      <c r="O90" s="140"/>
      <c r="P90" s="16"/>
      <c r="Q90" s="139"/>
      <c r="R90" s="139"/>
      <c r="S90" s="138"/>
    </row>
    <row r="91" spans="1:19" x14ac:dyDescent="0.3">
      <c r="A91" s="341" t="str">
        <f>A87</f>
        <v>132KV Network</v>
      </c>
      <c r="B91" s="169">
        <v>7</v>
      </c>
      <c r="C91" s="168" t="s">
        <v>48</v>
      </c>
      <c r="E91" s="145">
        <f>SUM('2.3_Input_Data_Orig_MC'!F90:F93)</f>
        <v>3680</v>
      </c>
      <c r="F91" s="144">
        <f>SUM('2.3_Input_Data_Orig_MC'!M90:M93)</f>
        <v>3665</v>
      </c>
      <c r="G91" s="144">
        <f>SUM('2.3_Input_Data_Orig_MC'!T90:T93)</f>
        <v>3680</v>
      </c>
      <c r="H91" s="144">
        <f>IF(SUM(E91:G91)=0,0,(SUM('2.3_Input_Data_Orig_MC'!AV90:AV93)))</f>
        <v>15</v>
      </c>
      <c r="I91" s="144" t="str">
        <f>IF((AVERAGE(E91:G91)+(H91/3))=E91, "-", "Difference")</f>
        <v>-</v>
      </c>
      <c r="J91" s="16"/>
      <c r="K91" s="145">
        <f>SUM('2.4_Input_Data_Rebased_Volumes'!F90:F93)</f>
        <v>3680</v>
      </c>
      <c r="L91" s="144">
        <f>SUM('2.4_Input_Data_Rebased_Volumes'!M90:M93)</f>
        <v>3665</v>
      </c>
      <c r="M91" s="144">
        <f>SUM('2.4_Input_Data_Rebased_Volumes'!T90:T93)</f>
        <v>3680</v>
      </c>
      <c r="N91" s="144">
        <f>IF(SUM(K91:M91)=0,0,SUM('2.4_Input_Data_Rebased_Volumes'!AV90:AV93))</f>
        <v>15</v>
      </c>
      <c r="O91" s="144" t="str">
        <f>IF((AVERAGE(K91:M91)+(N91/3))=K91, "-", "Difference")</f>
        <v>-</v>
      </c>
      <c r="P91" s="16"/>
      <c r="Q91" s="167">
        <f>K91-E91</f>
        <v>0</v>
      </c>
      <c r="R91" s="167">
        <f>L91-F91</f>
        <v>0</v>
      </c>
      <c r="S91" s="166">
        <f>M91-G91</f>
        <v>0</v>
      </c>
    </row>
    <row r="92" spans="1:19" x14ac:dyDescent="0.3">
      <c r="A92" s="22"/>
      <c r="B92" s="23"/>
      <c r="C92" s="133"/>
      <c r="E92" s="28"/>
      <c r="F92" s="29"/>
      <c r="G92" s="29"/>
      <c r="H92" s="29"/>
      <c r="I92" s="29"/>
      <c r="J92" s="16"/>
      <c r="K92" s="28"/>
      <c r="L92" s="29"/>
      <c r="M92" s="29"/>
      <c r="N92" s="29"/>
      <c r="O92" s="29"/>
      <c r="P92" s="16"/>
      <c r="Q92" s="40"/>
      <c r="R92" s="40"/>
      <c r="S92" s="41"/>
    </row>
    <row r="93" spans="1:19" x14ac:dyDescent="0.3">
      <c r="A93" s="22"/>
      <c r="B93" s="23"/>
      <c r="C93" s="133"/>
      <c r="E93" s="28"/>
      <c r="F93" s="29"/>
      <c r="G93" s="29"/>
      <c r="H93" s="29"/>
      <c r="I93" s="29"/>
      <c r="J93" s="16"/>
      <c r="K93" s="28"/>
      <c r="L93" s="29"/>
      <c r="M93" s="29"/>
      <c r="N93" s="29"/>
      <c r="O93" s="29"/>
      <c r="P93" s="16"/>
      <c r="Q93" s="40"/>
      <c r="R93" s="40"/>
      <c r="S93" s="41"/>
    </row>
    <row r="94" spans="1:19" ht="12.75" thickBot="1" x14ac:dyDescent="0.35">
      <c r="A94" s="33"/>
      <c r="B94" s="171"/>
      <c r="C94" s="170"/>
      <c r="E94" s="141"/>
      <c r="F94" s="140"/>
      <c r="G94" s="140"/>
      <c r="H94" s="140"/>
      <c r="I94" s="140"/>
      <c r="J94" s="16"/>
      <c r="K94" s="141"/>
      <c r="L94" s="140"/>
      <c r="M94" s="140"/>
      <c r="N94" s="140"/>
      <c r="O94" s="140"/>
      <c r="P94" s="16"/>
      <c r="Q94" s="139"/>
      <c r="R94" s="139"/>
      <c r="S94" s="138"/>
    </row>
  </sheetData>
  <mergeCells count="2">
    <mergeCell ref="Q9:S9"/>
    <mergeCell ref="E8:O8"/>
  </mergeCells>
  <conditionalFormatting sqref="I1:I7 I246:I1048576 I9">
    <cfRule type="containsText" dxfId="279" priority="11" operator="containsText" text="Difference">
      <formula>NOT(ISERROR(SEARCH("Difference",I1)))</formula>
    </cfRule>
  </conditionalFormatting>
  <conditionalFormatting sqref="Q11:Q94">
    <cfRule type="cellIs" dxfId="278" priority="7" operator="equal">
      <formula>0</formula>
    </cfRule>
    <cfRule type="cellIs" dxfId="277" priority="10" operator="notEqual">
      <formula>0</formula>
    </cfRule>
  </conditionalFormatting>
  <conditionalFormatting sqref="R11:S94">
    <cfRule type="cellIs" dxfId="276" priority="3" operator="equal">
      <formula>0</formula>
    </cfRule>
    <cfRule type="cellIs" dxfId="275" priority="4" operator="notEqual">
      <formula>0</formula>
    </cfRule>
  </conditionalFormatting>
  <conditionalFormatting sqref="Q9">
    <cfRule type="containsText" dxfId="274" priority="2" operator="containsText" text="Variance">
      <formula>NOT(ISERROR(SEARCH("Variance",Q9)))</formula>
    </cfRule>
  </conditionalFormatting>
  <conditionalFormatting sqref="O1:O7 O246:O1048576 O9">
    <cfRule type="containsText" dxfId="273" priority="1" operator="containsText" text="Difference">
      <formula>NOT(ISERROR(SEARCH("Difference",O1)))</formula>
    </cfRule>
  </conditionalFormatting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T18"/>
  <sheetViews>
    <sheetView showGridLines="0" topLeftCell="A4" workbookViewId="0">
      <selection activeCell="J16" sqref="J16"/>
    </sheetView>
  </sheetViews>
  <sheetFormatPr defaultRowHeight="12.4" x14ac:dyDescent="0.3"/>
  <sheetData>
    <row r="1" spans="1:202" ht="13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9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</row>
    <row r="2" spans="1:202" ht="13.5" x14ac:dyDescent="0.3">
      <c r="A2" s="1"/>
      <c r="B2" s="1"/>
      <c r="C2" s="1"/>
      <c r="D2" s="1"/>
      <c r="E2" s="4" t="s">
        <v>202</v>
      </c>
      <c r="F2" s="1"/>
      <c r="G2" s="1"/>
      <c r="H2" s="1"/>
      <c r="I2" s="1"/>
      <c r="J2" s="4"/>
      <c r="K2" s="1"/>
      <c r="L2" s="1"/>
      <c r="M2" s="1"/>
      <c r="N2" s="1"/>
      <c r="O2" s="4"/>
      <c r="P2" s="1"/>
      <c r="Q2" s="1"/>
      <c r="R2" s="1"/>
      <c r="S2" s="4"/>
      <c r="T2" s="1"/>
      <c r="U2" s="39"/>
      <c r="V2" s="1"/>
      <c r="W2" s="4"/>
      <c r="X2" s="1"/>
      <c r="Y2" s="1"/>
      <c r="Z2" s="1"/>
      <c r="AA2" s="4"/>
      <c r="AB2" s="1"/>
      <c r="AC2" s="1"/>
      <c r="AD2" s="1"/>
      <c r="AE2" s="4"/>
      <c r="AF2" s="4"/>
      <c r="AG2" s="4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</row>
    <row r="3" spans="1:202" ht="13.5" x14ac:dyDescent="0.3">
      <c r="A3" s="1"/>
      <c r="B3" s="1"/>
      <c r="C3" s="1"/>
      <c r="D3" s="1"/>
      <c r="E3" s="5" t="s">
        <v>1</v>
      </c>
      <c r="F3" s="1"/>
      <c r="G3" s="1"/>
      <c r="H3" s="1"/>
      <c r="I3" s="1"/>
      <c r="J3" s="5"/>
      <c r="K3" s="1"/>
      <c r="L3" s="1"/>
      <c r="M3" s="1"/>
      <c r="N3" s="1"/>
      <c r="O3" s="5"/>
      <c r="P3" s="1"/>
      <c r="Q3" s="1"/>
      <c r="R3" s="1"/>
      <c r="S3" s="5"/>
      <c r="T3" s="1"/>
      <c r="U3" s="39"/>
      <c r="V3" s="1"/>
      <c r="W3" s="5"/>
      <c r="X3" s="1"/>
      <c r="Y3" s="1"/>
      <c r="Z3" s="1"/>
      <c r="AA3" s="5"/>
      <c r="AB3" s="1"/>
      <c r="AC3" s="1"/>
      <c r="AD3" s="1"/>
      <c r="AE3" s="5"/>
      <c r="AF3" s="5"/>
      <c r="AG3" s="5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spans="1:202" ht="13.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</row>
    <row r="7" spans="1:202" ht="13.5" customHeight="1" x14ac:dyDescent="0.3">
      <c r="A7" s="417" t="s">
        <v>175</v>
      </c>
      <c r="B7" s="417"/>
      <c r="C7" s="417"/>
      <c r="D7" s="417"/>
      <c r="E7" s="417"/>
      <c r="F7" s="417"/>
      <c r="G7" s="417"/>
      <c r="H7" s="417"/>
    </row>
    <row r="8" spans="1:202" ht="13.5" customHeight="1" x14ac:dyDescent="0.3">
      <c r="A8" s="417"/>
      <c r="B8" s="417"/>
      <c r="C8" s="417"/>
      <c r="D8" s="417"/>
      <c r="E8" s="417"/>
      <c r="F8" s="417"/>
      <c r="G8" s="417"/>
      <c r="H8" s="417"/>
    </row>
    <row r="9" spans="1:202" ht="13.5" customHeight="1" x14ac:dyDescent="0.3">
      <c r="A9" s="417" t="s">
        <v>176</v>
      </c>
      <c r="B9" s="417"/>
      <c r="C9" s="417"/>
      <c r="D9" s="417"/>
      <c r="E9" s="417"/>
      <c r="F9" s="417"/>
      <c r="G9" s="417"/>
      <c r="H9" s="417"/>
    </row>
    <row r="11" spans="1:202" ht="14" x14ac:dyDescent="0.3">
      <c r="A11" s="416"/>
      <c r="B11" s="416"/>
      <c r="C11" s="416"/>
    </row>
    <row r="12" spans="1:202" ht="14" x14ac:dyDescent="0.3">
      <c r="A12" s="416" t="s">
        <v>208</v>
      </c>
      <c r="B12" s="416"/>
      <c r="C12" s="416"/>
      <c r="D12" t="s">
        <v>246</v>
      </c>
    </row>
    <row r="13" spans="1:202" ht="14" x14ac:dyDescent="0.3">
      <c r="A13" s="416" t="s">
        <v>17</v>
      </c>
      <c r="B13" s="416"/>
      <c r="C13" s="416"/>
      <c r="D13" t="s">
        <v>248</v>
      </c>
    </row>
    <row r="15" spans="1:202" ht="14" x14ac:dyDescent="0.3">
      <c r="A15" s="416" t="s">
        <v>89</v>
      </c>
      <c r="B15" s="416"/>
      <c r="C15" s="416"/>
    </row>
    <row r="16" spans="1:202" ht="13.5" x14ac:dyDescent="0.3">
      <c r="A16" s="430" t="s">
        <v>246</v>
      </c>
      <c r="B16" s="430"/>
      <c r="C16" t="s">
        <v>249</v>
      </c>
    </row>
    <row r="17" spans="1:2" ht="13.5" x14ac:dyDescent="0.3">
      <c r="A17" s="430"/>
      <c r="B17" s="430"/>
    </row>
    <row r="18" spans="1:2" ht="13.5" x14ac:dyDescent="0.3">
      <c r="A18" s="430"/>
      <c r="B18" s="430"/>
    </row>
  </sheetData>
  <mergeCells count="10">
    <mergeCell ref="A15:C15"/>
    <mergeCell ref="A16:B16"/>
    <mergeCell ref="A17:B17"/>
    <mergeCell ref="A18:B18"/>
    <mergeCell ref="A7:H7"/>
    <mergeCell ref="A8:H8"/>
    <mergeCell ref="A9:H9"/>
    <mergeCell ref="A11:C11"/>
    <mergeCell ref="A12:C12"/>
    <mergeCell ref="A13:C13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35"/>
  <sheetViews>
    <sheetView showGridLines="0" zoomScaleNormal="100" workbookViewId="0">
      <pane ySplit="4" topLeftCell="A5" activePane="bottomLeft" state="frozen"/>
      <selection activeCell="G28" sqref="G28"/>
      <selection pane="bottomLeft" activeCell="E21" sqref="E21"/>
    </sheetView>
  </sheetViews>
  <sheetFormatPr defaultColWidth="0" defaultRowHeight="0" customHeight="1" zeroHeight="1" x14ac:dyDescent="0.3"/>
  <cols>
    <col min="1" max="1" width="3.76171875" style="358" customWidth="1"/>
    <col min="2" max="4" width="1.3515625" style="358" customWidth="1"/>
    <col min="5" max="5" width="45" style="358" bestFit="1" customWidth="1"/>
    <col min="6" max="6" width="5" style="358" customWidth="1"/>
    <col min="7" max="7" width="79.3515625" style="358" customWidth="1"/>
    <col min="8" max="8" width="1.46875" style="358" customWidth="1"/>
    <col min="9" max="9" width="0" style="358" hidden="1" customWidth="1"/>
    <col min="10" max="16384" width="0" style="358" hidden="1"/>
  </cols>
  <sheetData>
    <row r="1" spans="1:8" s="411" customFormat="1" ht="56.95" customHeight="1" x14ac:dyDescent="0.25"/>
    <row r="2" spans="1:8" s="355" customFormat="1" ht="13.05" x14ac:dyDescent="0.3">
      <c r="A2" s="379" t="s">
        <v>224</v>
      </c>
      <c r="B2" s="354"/>
      <c r="C2" s="354"/>
      <c r="D2" s="354"/>
      <c r="E2" s="354"/>
      <c r="F2" s="365" t="s">
        <v>275</v>
      </c>
    </row>
    <row r="3" spans="1:8" s="355" customFormat="1" ht="15" customHeight="1" x14ac:dyDescent="0.3">
      <c r="A3" s="354"/>
      <c r="B3" s="354"/>
      <c r="C3" s="356"/>
      <c r="D3" s="356"/>
      <c r="E3" s="356"/>
      <c r="F3" s="357"/>
      <c r="G3" s="357"/>
    </row>
    <row r="4" spans="1:8" s="355" customFormat="1" ht="44.25" customHeight="1" x14ac:dyDescent="0.3">
      <c r="A4" s="354"/>
      <c r="B4" s="354"/>
      <c r="C4" s="412"/>
      <c r="D4" s="412"/>
      <c r="E4" s="412"/>
      <c r="F4" s="412"/>
      <c r="G4" s="412"/>
    </row>
    <row r="5" spans="1:8" ht="15" customHeight="1" x14ac:dyDescent="0.3">
      <c r="B5" s="359"/>
    </row>
    <row r="6" spans="1:8" s="360" customFormat="1" ht="15" customHeight="1" x14ac:dyDescent="0.3">
      <c r="B6" s="361" t="s">
        <v>223</v>
      </c>
      <c r="C6" s="361"/>
      <c r="D6" s="361"/>
      <c r="E6" s="361"/>
      <c r="F6" s="361"/>
      <c r="G6" s="361"/>
    </row>
    <row r="7" spans="1:8" s="360" customFormat="1" ht="15" customHeight="1" x14ac:dyDescent="0.3">
      <c r="C7" s="362"/>
      <c r="D7" s="362"/>
      <c r="E7" s="380" t="s">
        <v>221</v>
      </c>
      <c r="F7"/>
      <c r="G7" s="381" t="s">
        <v>222</v>
      </c>
    </row>
    <row r="8" spans="1:8" s="360" customFormat="1" ht="15" customHeight="1" x14ac:dyDescent="0.3">
      <c r="C8" s="362"/>
      <c r="D8" s="362"/>
      <c r="E8" s="382" t="s">
        <v>232</v>
      </c>
      <c r="F8"/>
      <c r="G8" s="364" t="s">
        <v>226</v>
      </c>
    </row>
    <row r="9" spans="1:8" ht="15" customHeight="1" x14ac:dyDescent="0.3">
      <c r="A9" s="360"/>
      <c r="B9" s="360"/>
      <c r="C9" s="362"/>
      <c r="D9" s="362"/>
      <c r="E9" s="382" t="s">
        <v>268</v>
      </c>
      <c r="F9"/>
      <c r="G9" s="364" t="s">
        <v>225</v>
      </c>
      <c r="H9" s="360"/>
    </row>
    <row r="10" spans="1:8" ht="15" customHeight="1" x14ac:dyDescent="0.3">
      <c r="A10" s="360"/>
      <c r="B10" s="360"/>
      <c r="C10" s="362"/>
      <c r="D10" s="362"/>
      <c r="E10" s="383" t="s">
        <v>251</v>
      </c>
      <c r="F10"/>
      <c r="G10" s="364" t="s">
        <v>276</v>
      </c>
      <c r="H10" s="360"/>
    </row>
    <row r="11" spans="1:8" s="360" customFormat="1" ht="15" customHeight="1" x14ac:dyDescent="0.3">
      <c r="C11" s="362"/>
      <c r="D11" s="362"/>
      <c r="E11" s="382" t="s">
        <v>233</v>
      </c>
      <c r="F11"/>
      <c r="G11" s="364" t="s">
        <v>283</v>
      </c>
    </row>
    <row r="12" spans="1:8" s="360" customFormat="1" ht="15" customHeight="1" x14ac:dyDescent="0.3">
      <c r="C12" s="362"/>
      <c r="D12" s="362"/>
      <c r="E12" s="382" t="s">
        <v>234</v>
      </c>
      <c r="F12"/>
      <c r="G12" s="364" t="s">
        <v>279</v>
      </c>
    </row>
    <row r="13" spans="1:8" s="360" customFormat="1" ht="15" customHeight="1" x14ac:dyDescent="0.3">
      <c r="C13" s="362"/>
      <c r="D13" s="362"/>
      <c r="E13" s="382" t="s">
        <v>235</v>
      </c>
      <c r="F13"/>
      <c r="G13" s="364" t="s">
        <v>284</v>
      </c>
    </row>
    <row r="14" spans="1:8" s="360" customFormat="1" ht="15" customHeight="1" x14ac:dyDescent="0.3">
      <c r="C14" s="362"/>
      <c r="D14" s="362"/>
      <c r="E14" s="382" t="s">
        <v>236</v>
      </c>
      <c r="F14"/>
      <c r="G14" s="364" t="s">
        <v>277</v>
      </c>
    </row>
    <row r="15" spans="1:8" s="360" customFormat="1" ht="15" customHeight="1" x14ac:dyDescent="0.3">
      <c r="C15" s="362"/>
      <c r="D15" s="362"/>
      <c r="E15" s="382" t="s">
        <v>237</v>
      </c>
      <c r="F15"/>
      <c r="G15" s="364" t="s">
        <v>280</v>
      </c>
    </row>
    <row r="16" spans="1:8" ht="15" customHeight="1" x14ac:dyDescent="0.3">
      <c r="A16" s="360"/>
      <c r="B16" s="360"/>
      <c r="C16" s="362"/>
      <c r="D16" s="362"/>
      <c r="E16" s="383" t="s">
        <v>252</v>
      </c>
      <c r="F16"/>
      <c r="G16" s="364" t="s">
        <v>253</v>
      </c>
      <c r="H16" s="360"/>
    </row>
    <row r="17" spans="1:8" s="360" customFormat="1" ht="15" customHeight="1" x14ac:dyDescent="0.3">
      <c r="C17" s="362"/>
      <c r="D17" s="362"/>
      <c r="E17" s="382" t="s">
        <v>238</v>
      </c>
      <c r="F17"/>
      <c r="G17" s="364" t="s">
        <v>285</v>
      </c>
    </row>
    <row r="18" spans="1:8" s="360" customFormat="1" ht="15" customHeight="1" x14ac:dyDescent="0.3">
      <c r="C18" s="362"/>
      <c r="D18" s="362"/>
      <c r="E18" s="382" t="s">
        <v>239</v>
      </c>
      <c r="F18"/>
      <c r="G18" s="364" t="s">
        <v>281</v>
      </c>
    </row>
    <row r="19" spans="1:8" s="360" customFormat="1" ht="15" customHeight="1" x14ac:dyDescent="0.3">
      <c r="C19" s="362"/>
      <c r="D19" s="362"/>
      <c r="E19" s="382" t="s">
        <v>240</v>
      </c>
      <c r="F19"/>
      <c r="G19" s="364" t="s">
        <v>286</v>
      </c>
    </row>
    <row r="20" spans="1:8" s="360" customFormat="1" ht="15" customHeight="1" x14ac:dyDescent="0.3">
      <c r="C20" s="362"/>
      <c r="D20" s="362"/>
      <c r="E20" s="382" t="s">
        <v>242</v>
      </c>
      <c r="F20"/>
      <c r="G20" s="364" t="s">
        <v>278</v>
      </c>
    </row>
    <row r="21" spans="1:8" s="360" customFormat="1" ht="15" customHeight="1" x14ac:dyDescent="0.3">
      <c r="C21" s="362"/>
      <c r="D21" s="362"/>
      <c r="E21" s="382" t="s">
        <v>241</v>
      </c>
      <c r="F21"/>
      <c r="G21" s="364" t="s">
        <v>282</v>
      </c>
    </row>
    <row r="22" spans="1:8" ht="15" customHeight="1" x14ac:dyDescent="0.3">
      <c r="A22" s="360"/>
      <c r="B22" s="360"/>
      <c r="C22" s="362"/>
      <c r="D22" s="362"/>
      <c r="E22" s="383" t="s">
        <v>254</v>
      </c>
      <c r="F22"/>
      <c r="G22" s="364" t="s">
        <v>255</v>
      </c>
      <c r="H22" s="360"/>
    </row>
    <row r="23" spans="1:8" s="360" customFormat="1" ht="15" customHeight="1" x14ac:dyDescent="0.3">
      <c r="C23" s="362"/>
      <c r="D23" s="362"/>
      <c r="E23" s="382" t="s">
        <v>257</v>
      </c>
      <c r="F23"/>
      <c r="G23" s="364" t="s">
        <v>256</v>
      </c>
    </row>
    <row r="24" spans="1:8" s="360" customFormat="1" ht="15" customHeight="1" x14ac:dyDescent="0.3">
      <c r="C24" s="362"/>
      <c r="D24" s="362"/>
      <c r="E24" s="382" t="s">
        <v>258</v>
      </c>
      <c r="F24"/>
      <c r="G24" s="364" t="s">
        <v>264</v>
      </c>
    </row>
    <row r="25" spans="1:8" ht="15" customHeight="1" x14ac:dyDescent="0.3">
      <c r="A25" s="360"/>
      <c r="B25" s="360"/>
      <c r="C25" s="362"/>
      <c r="D25" s="362"/>
      <c r="E25" s="383" t="s">
        <v>213</v>
      </c>
      <c r="F25"/>
      <c r="G25" s="364" t="s">
        <v>263</v>
      </c>
      <c r="H25" s="360"/>
    </row>
    <row r="26" spans="1:8" s="360" customFormat="1" ht="15" customHeight="1" x14ac:dyDescent="0.3">
      <c r="C26" s="362"/>
      <c r="D26" s="362"/>
      <c r="E26" s="382" t="s">
        <v>259</v>
      </c>
      <c r="F26"/>
      <c r="G26" s="364" t="s">
        <v>261</v>
      </c>
    </row>
    <row r="27" spans="1:8" s="360" customFormat="1" ht="15" customHeight="1" x14ac:dyDescent="0.3">
      <c r="C27" s="362"/>
      <c r="D27" s="362"/>
      <c r="E27" s="382" t="s">
        <v>260</v>
      </c>
      <c r="F27"/>
      <c r="G27" s="364" t="s">
        <v>262</v>
      </c>
    </row>
    <row r="28" spans="1:8" ht="15" customHeight="1" x14ac:dyDescent="0.3">
      <c r="A28" s="360"/>
      <c r="B28" s="360"/>
      <c r="C28" s="362"/>
      <c r="D28" s="362"/>
      <c r="E28" s="383" t="s">
        <v>265</v>
      </c>
      <c r="F28"/>
      <c r="G28" s="364" t="s">
        <v>266</v>
      </c>
      <c r="H28" s="360"/>
    </row>
    <row r="29" spans="1:8" s="360" customFormat="1" ht="15" customHeight="1" x14ac:dyDescent="0.3">
      <c r="C29" s="362"/>
      <c r="D29" s="362"/>
      <c r="E29" s="382" t="s">
        <v>214</v>
      </c>
      <c r="F29"/>
      <c r="G29" s="364" t="s">
        <v>215</v>
      </c>
    </row>
    <row r="30" spans="1:8" s="360" customFormat="1" ht="15" customHeight="1" x14ac:dyDescent="0.3">
      <c r="C30" s="362"/>
      <c r="D30" s="362"/>
      <c r="E30" s="382" t="s">
        <v>216</v>
      </c>
      <c r="F30"/>
      <c r="G30" s="364" t="s">
        <v>217</v>
      </c>
    </row>
    <row r="31" spans="1:8" s="360" customFormat="1" ht="15" customHeight="1" x14ac:dyDescent="0.3">
      <c r="C31" s="362"/>
      <c r="D31" s="362"/>
      <c r="E31" s="382" t="s">
        <v>218</v>
      </c>
      <c r="F31"/>
      <c r="G31" s="364" t="s">
        <v>219</v>
      </c>
    </row>
    <row r="32" spans="1:8" s="360" customFormat="1" ht="15" customHeight="1" x14ac:dyDescent="0.3">
      <c r="C32" s="362"/>
      <c r="D32" s="362"/>
      <c r="E32" s="382" t="s">
        <v>243</v>
      </c>
      <c r="F32"/>
      <c r="G32" s="363" t="s">
        <v>267</v>
      </c>
    </row>
    <row r="33" spans="1:8" ht="15" customHeight="1" x14ac:dyDescent="0.3">
      <c r="A33" s="360"/>
      <c r="B33" s="360"/>
      <c r="C33" s="362"/>
      <c r="H33" s="360"/>
    </row>
    <row r="34" spans="1:8" ht="15" customHeight="1" x14ac:dyDescent="0.3">
      <c r="A34" s="360"/>
      <c r="B34" s="361" t="s">
        <v>220</v>
      </c>
      <c r="C34" s="361"/>
      <c r="D34" s="361"/>
      <c r="E34" s="361"/>
      <c r="F34" s="361"/>
      <c r="G34" s="361"/>
      <c r="H34" s="360"/>
    </row>
    <row r="35" spans="1:8" ht="15" customHeight="1" x14ac:dyDescent="0.3"/>
  </sheetData>
  <mergeCells count="2">
    <mergeCell ref="A1:XFD1"/>
    <mergeCell ref="C4:G4"/>
  </mergeCells>
  <hyperlinks>
    <hyperlink ref="E8" location="'Content Sheet'!A1" display="Content Sheet"/>
    <hyperlink ref="E9" location="Summary_of_Checks!A1" display="Summary of Checks"/>
    <hyperlink ref="E10" location="'1.0_RAW_Data&gt;&gt;&gt;'!A1" display="1.0 Raw Data"/>
    <hyperlink ref="E11" location="'1.1_RAW_Data_Orig'!A1" display="1.1 Original Targets RAW"/>
    <hyperlink ref="E12" location="'1.2_RAW_DataCleanse'!A1" display="1.2 Material Change RAW"/>
    <hyperlink ref="E13" location="'1.3_RAW_Data_Orig_PostDC'!A1" display="1.3 Original Targets with Material Change RAW"/>
    <hyperlink ref="E14" location="'1.4_RAW_Data_Rebased_Volumes'!A1" display="1.4 Rebased Targets Volumes RAW"/>
    <hyperlink ref="E15" location="'1.5_RAW_Data_Rebased_MR'!A1" display="1.5 Rebased Targets Monetised Risk RAW"/>
    <hyperlink ref="E16" location="'2.0_Input_Data&gt;&gt;&gt;'!A1" display="2.0 Input Data"/>
    <hyperlink ref="E17" location="'2.1_Input_Data_Orig'!A1" display="2.1 Original Targets INPUT"/>
    <hyperlink ref="E18" location="'2.2_Input_Data_MatChange'!A1" display="2.2 Material Change INPUT"/>
    <hyperlink ref="E19" location="'2.3_Input_Data_Orig_MC'!A1" display="2.3 Original Targets with Material Change INPUT"/>
    <hyperlink ref="E20" location="'2.4_Input_Data_Rebased_Volumes'!A1" display="2.4 Rebased Targets Volumes INPUT"/>
    <hyperlink ref="E21" location="'2.5_Input_Data_Rebased_MR'!A1" display="2.5 Rebased Targets Monetised Risk INPUT"/>
    <hyperlink ref="E22" location="'3.0_Check_1_AssetVolume&gt;&gt;&gt;'!A1" display="3.0 Check 1"/>
    <hyperlink ref="E23" location="'3.1_Check_1_Summary'!A1" display="3.1 Check 1 Summary"/>
    <hyperlink ref="E24" location="'3.2_Check_1_AssetVolume'!A1" display="3.2 Check 1 Asset Volume"/>
    <hyperlink ref="E25" location="'4.0_Check_2_IntervenVolume&gt;&gt;&gt;'!A1" display="4.0 Check 2"/>
    <hyperlink ref="E26" location="'4.1_Check_2_Summary'!A1" display="4.1 Check 2 Summary"/>
    <hyperlink ref="E27" location="'4.2_Check_2_InterventionVolume'!A1" display="4.2 Check 2 Intervention Volume"/>
    <hyperlink ref="E28" location="'5.0_Check_3_PTO&gt;&gt;&gt;'!A1" display="5.0 Check 3"/>
    <hyperlink ref="E29" location="'5.1_Check_3_PTO_Summary'!A1" display="5.1 Check 3 PTO Summary"/>
    <hyperlink ref="E30" location="'5.2_Check_3.1_Crit_PTO'!A1" display="5.2 Check 3.1 Criticality PTO"/>
    <hyperlink ref="E31" location="'5.3_Check_3.2_AH_PTO'!A1" display="5.3 Check 3.2 Asset Health PTO"/>
    <hyperlink ref="E32" location="Appendix_MR_Weighting!A1" display="Appendix_MR_Weighting"/>
  </hyperlinks>
  <pageMargins left="0.23622047244094491" right="0.23622047244094491" top="0.74803149606299213" bottom="0.74803149606299213" header="0.31496062992125984" footer="0.31496062992125984"/>
  <pageSetup paperSize="9" scale="88" fitToHeight="0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L298"/>
  <sheetViews>
    <sheetView showGridLines="0" zoomScale="85" zoomScaleNormal="85" workbookViewId="0">
      <pane xSplit="3" ySplit="10" topLeftCell="D11" activePane="bottomRight" state="frozen"/>
      <selection activeCell="U49" sqref="U49"/>
      <selection pane="topRight" activeCell="U49" sqref="U49"/>
      <selection pane="bottomLeft" activeCell="U49" sqref="U49"/>
      <selection pane="bottomRight" activeCell="E14" sqref="E14"/>
    </sheetView>
  </sheetViews>
  <sheetFormatPr defaultRowHeight="12.4" x14ac:dyDescent="0.3"/>
  <cols>
    <col min="1" max="1" width="13.3515625" customWidth="1"/>
    <col min="2" max="2" width="10.05859375" customWidth="1"/>
    <col min="3" max="3" width="28.5859375" bestFit="1" customWidth="1"/>
    <col min="4" max="4" width="2" customWidth="1"/>
    <col min="5" max="5" width="17.76171875" style="43" customWidth="1"/>
    <col min="6" max="6" width="17.76171875" customWidth="1"/>
    <col min="7" max="7" width="20.234375" customWidth="1"/>
    <col min="8" max="9" width="17.76171875" customWidth="1"/>
    <col min="11" max="11" width="20.234375" customWidth="1"/>
    <col min="12" max="12" width="17.76171875" customWidth="1"/>
    <col min="13" max="13" width="17.76171875" style="6" customWidth="1"/>
    <col min="14" max="14" width="2" customWidth="1"/>
    <col min="15" max="15" width="20.234375" customWidth="1"/>
    <col min="16" max="17" width="17.76171875" customWidth="1"/>
    <col min="18" max="18" width="2" customWidth="1"/>
    <col min="19" max="19" width="20.234375" customWidth="1"/>
    <col min="20" max="21" width="17.76171875" customWidth="1"/>
    <col min="22" max="22" width="2" customWidth="1"/>
    <col min="23" max="25" width="20.234375" customWidth="1"/>
  </cols>
  <sheetData>
    <row r="1" spans="1:194" ht="13.5" x14ac:dyDescent="0.3">
      <c r="A1" s="1"/>
      <c r="B1" s="1"/>
      <c r="C1" s="1"/>
      <c r="D1" s="1"/>
      <c r="E1" s="58"/>
      <c r="F1" s="1"/>
      <c r="G1" s="1"/>
      <c r="H1" s="1"/>
      <c r="I1" s="1"/>
      <c r="J1" s="1"/>
      <c r="K1" s="1"/>
      <c r="L1" s="1"/>
      <c r="M1" s="3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</row>
    <row r="2" spans="1:194" ht="13.5" x14ac:dyDescent="0.3">
      <c r="A2" s="1"/>
      <c r="B2" s="1"/>
      <c r="C2" s="1"/>
      <c r="D2" s="1"/>
      <c r="E2" s="58"/>
      <c r="F2" s="1"/>
      <c r="G2" s="4"/>
      <c r="H2" s="1"/>
      <c r="I2" s="1"/>
      <c r="J2" s="1"/>
      <c r="K2" s="4"/>
      <c r="L2" s="1"/>
      <c r="M2" s="39"/>
      <c r="N2" s="1"/>
      <c r="O2" s="4"/>
      <c r="P2" s="1"/>
      <c r="Q2" s="1"/>
      <c r="R2" s="1"/>
      <c r="S2" s="4"/>
      <c r="T2" s="1"/>
      <c r="U2" s="1"/>
      <c r="V2" s="1"/>
      <c r="W2" s="4"/>
      <c r="X2" s="4"/>
      <c r="Y2" s="4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</row>
    <row r="3" spans="1:194" ht="13.5" x14ac:dyDescent="0.3">
      <c r="A3" s="1"/>
      <c r="B3" s="1"/>
      <c r="C3" s="1"/>
      <c r="D3" s="1"/>
      <c r="E3" s="58"/>
      <c r="F3" s="1"/>
      <c r="G3" s="5"/>
      <c r="H3" s="1"/>
      <c r="I3" s="1"/>
      <c r="J3" s="1"/>
      <c r="K3" s="5"/>
      <c r="L3" s="1"/>
      <c r="M3" s="39"/>
      <c r="N3" s="1"/>
      <c r="O3" s="5"/>
      <c r="P3" s="1"/>
      <c r="Q3" s="1"/>
      <c r="R3" s="1"/>
      <c r="S3" s="5"/>
      <c r="T3" s="1"/>
      <c r="U3" s="1"/>
      <c r="V3" s="1"/>
      <c r="W3" s="5"/>
      <c r="X3" s="5"/>
      <c r="Y3" s="5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</row>
    <row r="4" spans="1:194" ht="13.5" x14ac:dyDescent="0.3">
      <c r="A4" s="1"/>
      <c r="B4" s="1"/>
      <c r="C4" s="1"/>
      <c r="D4" s="1"/>
      <c r="E4" s="58"/>
      <c r="F4" s="1"/>
      <c r="G4" s="1"/>
      <c r="H4" s="1"/>
      <c r="I4" s="1"/>
      <c r="J4" s="1"/>
      <c r="K4" s="1"/>
      <c r="L4" s="1"/>
      <c r="M4" s="3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</row>
    <row r="5" spans="1:194" ht="14" thickBot="1" x14ac:dyDescent="0.35">
      <c r="E5"/>
      <c r="M5"/>
    </row>
    <row r="6" spans="1:194" ht="15.5" thickBot="1" x14ac:dyDescent="0.35">
      <c r="A6" s="402" t="s">
        <v>270</v>
      </c>
      <c r="B6" s="403" t="s">
        <v>110</v>
      </c>
      <c r="C6" s="9"/>
      <c r="M6"/>
    </row>
    <row r="7" spans="1:194" ht="14" thickBot="1" x14ac:dyDescent="0.35">
      <c r="E7" s="164" t="s">
        <v>198</v>
      </c>
      <c r="F7" s="12"/>
      <c r="M7"/>
    </row>
    <row r="8" spans="1:194" ht="13.5" x14ac:dyDescent="0.3">
      <c r="E8" s="45"/>
      <c r="F8" s="15"/>
      <c r="M8"/>
    </row>
    <row r="9" spans="1:194" ht="14" thickBot="1" x14ac:dyDescent="0.35">
      <c r="E9" s="18" t="s">
        <v>199</v>
      </c>
      <c r="F9" s="20" t="s">
        <v>200</v>
      </c>
      <c r="M9"/>
    </row>
    <row r="10" spans="1:194" ht="39.4" customHeight="1" x14ac:dyDescent="0.3">
      <c r="A10" s="52" t="s">
        <v>40</v>
      </c>
      <c r="B10" s="53" t="s">
        <v>10</v>
      </c>
      <c r="C10" s="54" t="s">
        <v>41</v>
      </c>
      <c r="E10" s="353" t="s">
        <v>91</v>
      </c>
      <c r="F10" s="352" t="s">
        <v>11</v>
      </c>
      <c r="M10"/>
    </row>
    <row r="11" spans="1:194" s="146" customFormat="1" ht="6.4" customHeight="1" thickBot="1" x14ac:dyDescent="0.35">
      <c r="A11" s="149"/>
      <c r="B11" s="150"/>
      <c r="C11" s="148"/>
      <c r="D11" s="147"/>
      <c r="E11" s="158"/>
      <c r="F11" s="157"/>
    </row>
    <row r="12" spans="1:194" s="146" customFormat="1" ht="14.55" thickBot="1" x14ac:dyDescent="0.35">
      <c r="A12" s="156" t="s">
        <v>184</v>
      </c>
      <c r="B12" s="155"/>
      <c r="C12" s="154" t="s">
        <v>183</v>
      </c>
      <c r="D12" s="147"/>
      <c r="E12" s="152">
        <f>COUNTIF(E14:E181, "Difference")</f>
        <v>0</v>
      </c>
      <c r="F12" s="151">
        <f>COUNTIF(F14:F181, "Request Narrative")</f>
        <v>0</v>
      </c>
    </row>
    <row r="13" spans="1:194" s="146" customFormat="1" ht="6" customHeight="1" x14ac:dyDescent="0.3">
      <c r="A13" s="149"/>
      <c r="B13" s="150"/>
      <c r="C13" s="148"/>
      <c r="D13" s="147"/>
      <c r="E13" s="149"/>
      <c r="F13" s="148"/>
      <c r="G13" s="147"/>
    </row>
    <row r="14" spans="1:194" ht="13.5" x14ac:dyDescent="0.3">
      <c r="A14" s="340" t="s">
        <v>37</v>
      </c>
      <c r="B14" s="169">
        <v>1</v>
      </c>
      <c r="C14" s="168" t="s">
        <v>42</v>
      </c>
      <c r="E14" s="143" t="str">
        <f>IF(ABS('4.2_Check_2_InterventionVolume'!G11)&lt;0.1, "-", "Difference")</f>
        <v>-</v>
      </c>
      <c r="F14" s="142" t="str">
        <f>'4.2_Check_2_InterventionVolume'!Q11</f>
        <v>Acceptable</v>
      </c>
      <c r="M14"/>
    </row>
    <row r="15" spans="1:194" ht="13.5" x14ac:dyDescent="0.3">
      <c r="A15" s="22"/>
      <c r="B15" s="23"/>
      <c r="C15" s="133"/>
      <c r="E15" s="91"/>
      <c r="F15" s="30"/>
      <c r="M15"/>
    </row>
    <row r="16" spans="1:194" ht="13.5" x14ac:dyDescent="0.3">
      <c r="A16" s="22"/>
      <c r="B16" s="23"/>
      <c r="C16" s="133"/>
      <c r="E16" s="91"/>
      <c r="F16" s="30"/>
      <c r="M16"/>
    </row>
    <row r="17" spans="1:13" ht="13.5" x14ac:dyDescent="0.3">
      <c r="A17" s="22"/>
      <c r="B17" s="171"/>
      <c r="C17" s="170"/>
      <c r="E17" s="137"/>
      <c r="F17" s="136"/>
      <c r="M17"/>
    </row>
    <row r="18" spans="1:13" ht="13.5" x14ac:dyDescent="0.3">
      <c r="A18" s="341" t="str">
        <f>A14</f>
        <v>400KV Network</v>
      </c>
      <c r="B18" s="169">
        <v>2</v>
      </c>
      <c r="C18" s="168" t="s">
        <v>43</v>
      </c>
      <c r="E18" s="143" t="str">
        <f>IF(ABS('4.2_Check_2_InterventionVolume'!G15)&lt;0.1, "-", "Difference")</f>
        <v>-</v>
      </c>
      <c r="F18" s="142" t="str">
        <f>'4.2_Check_2_InterventionVolume'!Q15</f>
        <v>-</v>
      </c>
      <c r="M18"/>
    </row>
    <row r="19" spans="1:13" ht="13.5" x14ac:dyDescent="0.3">
      <c r="A19" s="342"/>
      <c r="B19" s="23"/>
      <c r="C19" s="133"/>
      <c r="E19" s="91"/>
      <c r="F19" s="30"/>
      <c r="M19"/>
    </row>
    <row r="20" spans="1:13" ht="13.5" x14ac:dyDescent="0.3">
      <c r="A20" s="342"/>
      <c r="B20" s="23"/>
      <c r="C20" s="133"/>
      <c r="E20" s="91"/>
      <c r="F20" s="30"/>
      <c r="M20"/>
    </row>
    <row r="21" spans="1:13" ht="13.5" x14ac:dyDescent="0.3">
      <c r="A21" s="342"/>
      <c r="B21" s="171"/>
      <c r="C21" s="170"/>
      <c r="E21" s="137"/>
      <c r="F21" s="136"/>
      <c r="M21"/>
    </row>
    <row r="22" spans="1:13" ht="13.5" x14ac:dyDescent="0.3">
      <c r="A22" s="341" t="str">
        <f>A18</f>
        <v>400KV Network</v>
      </c>
      <c r="B22" s="169">
        <v>3</v>
      </c>
      <c r="C22" s="168" t="s">
        <v>44</v>
      </c>
      <c r="E22" s="143" t="str">
        <f>IF(ABS('4.2_Check_2_InterventionVolume'!G19)&lt;0.1, "-", "Difference")</f>
        <v>-</v>
      </c>
      <c r="F22" s="142" t="str">
        <f>'4.2_Check_2_InterventionVolume'!Q19</f>
        <v>-</v>
      </c>
      <c r="M22"/>
    </row>
    <row r="23" spans="1:13" ht="13.5" x14ac:dyDescent="0.3">
      <c r="A23" s="342"/>
      <c r="B23" s="23"/>
      <c r="C23" s="133"/>
      <c r="E23" s="91"/>
      <c r="F23" s="30"/>
      <c r="M23"/>
    </row>
    <row r="24" spans="1:13" ht="13.5" x14ac:dyDescent="0.3">
      <c r="A24" s="342"/>
      <c r="B24" s="23"/>
      <c r="C24" s="133"/>
      <c r="E24" s="91"/>
      <c r="F24" s="30"/>
      <c r="M24"/>
    </row>
    <row r="25" spans="1:13" ht="13.5" x14ac:dyDescent="0.3">
      <c r="A25" s="342"/>
      <c r="B25" s="171"/>
      <c r="C25" s="170"/>
      <c r="E25" s="137"/>
      <c r="F25" s="136"/>
      <c r="M25"/>
    </row>
    <row r="26" spans="1:13" ht="13.5" x14ac:dyDescent="0.3">
      <c r="A26" s="341" t="str">
        <f>A22</f>
        <v>400KV Network</v>
      </c>
      <c r="B26" s="169">
        <v>4</v>
      </c>
      <c r="C26" s="168" t="s">
        <v>45</v>
      </c>
      <c r="E26" s="143" t="str">
        <f>IF(ABS('4.2_Check_2_InterventionVolume'!G23)&lt;0.1, "-", "Difference")</f>
        <v>-</v>
      </c>
      <c r="F26" s="142" t="str">
        <f>'4.2_Check_2_InterventionVolume'!Q23</f>
        <v>-</v>
      </c>
      <c r="M26"/>
    </row>
    <row r="27" spans="1:13" ht="13.5" x14ac:dyDescent="0.3">
      <c r="A27" s="342"/>
      <c r="B27" s="23"/>
      <c r="C27" s="133"/>
      <c r="E27" s="91"/>
      <c r="F27" s="30"/>
      <c r="M27"/>
    </row>
    <row r="28" spans="1:13" ht="13.5" x14ac:dyDescent="0.3">
      <c r="A28" s="342"/>
      <c r="B28" s="23"/>
      <c r="C28" s="133"/>
      <c r="E28" s="91"/>
      <c r="F28" s="30"/>
      <c r="M28"/>
    </row>
    <row r="29" spans="1:13" ht="13.5" x14ac:dyDescent="0.3">
      <c r="A29" s="342"/>
      <c r="B29" s="171"/>
      <c r="C29" s="170"/>
      <c r="E29" s="137"/>
      <c r="F29" s="136"/>
      <c r="M29"/>
    </row>
    <row r="30" spans="1:13" ht="13.5" x14ac:dyDescent="0.3">
      <c r="A30" s="341" t="str">
        <f>A26</f>
        <v>400KV Network</v>
      </c>
      <c r="B30" s="169">
        <v>5</v>
      </c>
      <c r="C30" s="168" t="s">
        <v>46</v>
      </c>
      <c r="E30" s="143" t="str">
        <f>IF(ABS('4.2_Check_2_InterventionVolume'!G27)&lt;0.1, "-", "Difference")</f>
        <v>-</v>
      </c>
      <c r="F30" s="142" t="str">
        <f>'4.2_Check_2_InterventionVolume'!Q27</f>
        <v>Acceptable</v>
      </c>
      <c r="M30"/>
    </row>
    <row r="31" spans="1:13" ht="13.5" x14ac:dyDescent="0.3">
      <c r="A31" s="342"/>
      <c r="B31" s="23"/>
      <c r="C31" s="133"/>
      <c r="E31" s="91"/>
      <c r="F31" s="30"/>
      <c r="M31"/>
    </row>
    <row r="32" spans="1:13" ht="13.5" x14ac:dyDescent="0.3">
      <c r="A32" s="342"/>
      <c r="B32" s="23"/>
      <c r="C32" s="133"/>
      <c r="E32" s="91"/>
      <c r="F32" s="30"/>
      <c r="M32"/>
    </row>
    <row r="33" spans="1:13" ht="13.5" x14ac:dyDescent="0.3">
      <c r="A33" s="342"/>
      <c r="B33" s="171"/>
      <c r="C33" s="170"/>
      <c r="E33" s="137"/>
      <c r="F33" s="136"/>
      <c r="M33"/>
    </row>
    <row r="34" spans="1:13" ht="13.5" x14ac:dyDescent="0.3">
      <c r="A34" s="341" t="str">
        <f>A30</f>
        <v>400KV Network</v>
      </c>
      <c r="B34" s="169">
        <v>6</v>
      </c>
      <c r="C34" s="168" t="s">
        <v>47</v>
      </c>
      <c r="E34" s="143" t="str">
        <f>IF(ABS('4.2_Check_2_InterventionVolume'!G31)&lt;0.1, "-", "Difference")</f>
        <v>-</v>
      </c>
      <c r="F34" s="142" t="str">
        <f>'4.2_Check_2_InterventionVolume'!Q31</f>
        <v>Acceptable</v>
      </c>
      <c r="M34"/>
    </row>
    <row r="35" spans="1:13" ht="13.5" x14ac:dyDescent="0.3">
      <c r="A35" s="342"/>
      <c r="B35" s="23"/>
      <c r="C35" s="133"/>
      <c r="E35" s="91"/>
      <c r="F35" s="30"/>
      <c r="M35"/>
    </row>
    <row r="36" spans="1:13" ht="13.5" x14ac:dyDescent="0.3">
      <c r="A36" s="342"/>
      <c r="B36" s="23"/>
      <c r="C36" s="133"/>
      <c r="E36" s="91"/>
      <c r="F36" s="30"/>
      <c r="M36"/>
    </row>
    <row r="37" spans="1:13" ht="13.5" x14ac:dyDescent="0.3">
      <c r="A37" s="342"/>
      <c r="B37" s="171"/>
      <c r="C37" s="170"/>
      <c r="E37" s="137"/>
      <c r="F37" s="136"/>
      <c r="M37"/>
    </row>
    <row r="38" spans="1:13" ht="13.5" x14ac:dyDescent="0.3">
      <c r="A38" s="341" t="str">
        <f>A34</f>
        <v>400KV Network</v>
      </c>
      <c r="B38" s="169">
        <v>7</v>
      </c>
      <c r="C38" s="168" t="s">
        <v>48</v>
      </c>
      <c r="E38" s="143" t="str">
        <f>IF(ABS('4.2_Check_2_InterventionVolume'!G35)&lt;0.1, "-", "Difference")</f>
        <v>-</v>
      </c>
      <c r="F38" s="142" t="str">
        <f>'4.2_Check_2_InterventionVolume'!Q35</f>
        <v>Acceptable</v>
      </c>
      <c r="M38"/>
    </row>
    <row r="39" spans="1:13" ht="13.5" x14ac:dyDescent="0.3">
      <c r="A39" s="342"/>
      <c r="B39" s="23"/>
      <c r="C39" s="133"/>
      <c r="E39" s="91"/>
      <c r="F39" s="30"/>
      <c r="M39"/>
    </row>
    <row r="40" spans="1:13" ht="13.5" x14ac:dyDescent="0.3">
      <c r="A40" s="342"/>
      <c r="B40" s="23"/>
      <c r="C40" s="133"/>
      <c r="E40" s="91"/>
      <c r="F40" s="30"/>
      <c r="M40"/>
    </row>
    <row r="41" spans="1:13" ht="14" thickBot="1" x14ac:dyDescent="0.35">
      <c r="A41" s="343"/>
      <c r="B41" s="171"/>
      <c r="C41" s="170"/>
      <c r="E41" s="137"/>
      <c r="F41" s="136"/>
      <c r="M41"/>
    </row>
    <row r="42" spans="1:13" ht="13.5" x14ac:dyDescent="0.3">
      <c r="A42" s="344" t="s">
        <v>38</v>
      </c>
      <c r="B42" s="169">
        <v>1</v>
      </c>
      <c r="C42" s="168" t="s">
        <v>42</v>
      </c>
      <c r="E42" s="143" t="str">
        <f>IF(ABS('4.2_Check_2_InterventionVolume'!G39)&lt;0.1, "-", "Difference")</f>
        <v>-</v>
      </c>
      <c r="F42" s="142" t="str">
        <f>'4.2_Check_2_InterventionVolume'!Q39</f>
        <v>Acceptable</v>
      </c>
      <c r="M42"/>
    </row>
    <row r="43" spans="1:13" ht="13.5" x14ac:dyDescent="0.3">
      <c r="A43" s="345"/>
      <c r="B43" s="23"/>
      <c r="C43" s="133"/>
      <c r="E43" s="91"/>
      <c r="F43" s="30"/>
      <c r="M43"/>
    </row>
    <row r="44" spans="1:13" ht="13.5" x14ac:dyDescent="0.3">
      <c r="A44" s="345"/>
      <c r="B44" s="23"/>
      <c r="C44" s="133"/>
      <c r="E44" s="91"/>
      <c r="F44" s="30"/>
      <c r="M44"/>
    </row>
    <row r="45" spans="1:13" ht="13.5" x14ac:dyDescent="0.3">
      <c r="A45" s="345"/>
      <c r="B45" s="171"/>
      <c r="C45" s="170"/>
      <c r="E45" s="137"/>
      <c r="F45" s="136"/>
      <c r="M45"/>
    </row>
    <row r="46" spans="1:13" ht="13.5" x14ac:dyDescent="0.3">
      <c r="A46" s="346" t="str">
        <f>A42</f>
        <v>275KV Network</v>
      </c>
      <c r="B46" s="169">
        <v>2</v>
      </c>
      <c r="C46" s="168" t="s">
        <v>43</v>
      </c>
      <c r="E46" s="143" t="str">
        <f>IF(ABS('4.2_Check_2_InterventionVolume'!G43)&lt;0.1, "-", "Difference")</f>
        <v>-</v>
      </c>
      <c r="F46" s="142" t="str">
        <f>'4.2_Check_2_InterventionVolume'!Q43</f>
        <v>Acceptable</v>
      </c>
      <c r="M46"/>
    </row>
    <row r="47" spans="1:13" ht="13.5" x14ac:dyDescent="0.3">
      <c r="A47" s="345"/>
      <c r="B47" s="23"/>
      <c r="C47" s="133"/>
      <c r="E47" s="91"/>
      <c r="F47" s="30"/>
      <c r="M47"/>
    </row>
    <row r="48" spans="1:13" ht="13.5" x14ac:dyDescent="0.3">
      <c r="A48" s="345"/>
      <c r="B48" s="23"/>
      <c r="C48" s="133"/>
      <c r="E48" s="91"/>
      <c r="F48" s="30"/>
      <c r="M48"/>
    </row>
    <row r="49" spans="1:13" ht="13.5" x14ac:dyDescent="0.3">
      <c r="A49" s="345"/>
      <c r="B49" s="171"/>
      <c r="C49" s="170"/>
      <c r="E49" s="137"/>
      <c r="F49" s="136"/>
      <c r="M49"/>
    </row>
    <row r="50" spans="1:13" ht="13.5" x14ac:dyDescent="0.3">
      <c r="A50" s="346" t="str">
        <f>A46</f>
        <v>275KV Network</v>
      </c>
      <c r="B50" s="169">
        <v>3</v>
      </c>
      <c r="C50" s="168" t="s">
        <v>44</v>
      </c>
      <c r="E50" s="143" t="str">
        <f>IF(ABS('4.2_Check_2_InterventionVolume'!G47)&lt;0.1, "-", "Difference")</f>
        <v>-</v>
      </c>
      <c r="F50" s="142" t="str">
        <f>'4.2_Check_2_InterventionVolume'!Q47</f>
        <v>Acceptable</v>
      </c>
      <c r="M50"/>
    </row>
    <row r="51" spans="1:13" ht="13.5" x14ac:dyDescent="0.3">
      <c r="A51" s="345"/>
      <c r="B51" s="23"/>
      <c r="C51" s="133"/>
      <c r="E51" s="91"/>
      <c r="F51" s="30"/>
      <c r="M51"/>
    </row>
    <row r="52" spans="1:13" ht="13.5" x14ac:dyDescent="0.3">
      <c r="A52" s="345"/>
      <c r="B52" s="23"/>
      <c r="C52" s="133"/>
      <c r="E52" s="91"/>
      <c r="F52" s="30"/>
      <c r="M52"/>
    </row>
    <row r="53" spans="1:13" ht="13.5" x14ac:dyDescent="0.3">
      <c r="A53" s="345"/>
      <c r="B53" s="171"/>
      <c r="C53" s="170"/>
      <c r="E53" s="137"/>
      <c r="F53" s="136"/>
      <c r="M53"/>
    </row>
    <row r="54" spans="1:13" ht="13.5" x14ac:dyDescent="0.3">
      <c r="A54" s="346" t="str">
        <f>A50</f>
        <v>275KV Network</v>
      </c>
      <c r="B54" s="169">
        <v>4</v>
      </c>
      <c r="C54" s="168" t="s">
        <v>45</v>
      </c>
      <c r="E54" s="143" t="str">
        <f>IF(ABS('4.2_Check_2_InterventionVolume'!G51)&lt;0.1, "-", "Difference")</f>
        <v>-</v>
      </c>
      <c r="F54" s="142" t="str">
        <f>'4.2_Check_2_InterventionVolume'!Q51</f>
        <v>-</v>
      </c>
      <c r="M54"/>
    </row>
    <row r="55" spans="1:13" ht="13.5" x14ac:dyDescent="0.3">
      <c r="A55" s="345"/>
      <c r="B55" s="23"/>
      <c r="C55" s="133"/>
      <c r="E55" s="91"/>
      <c r="F55" s="30"/>
      <c r="M55"/>
    </row>
    <row r="56" spans="1:13" x14ac:dyDescent="0.3">
      <c r="A56" s="345"/>
      <c r="B56" s="23"/>
      <c r="C56" s="133"/>
      <c r="E56" s="91"/>
      <c r="F56" s="30"/>
      <c r="M56"/>
    </row>
    <row r="57" spans="1:13" x14ac:dyDescent="0.3">
      <c r="A57" s="345"/>
      <c r="B57" s="171"/>
      <c r="C57" s="170"/>
      <c r="E57" s="137"/>
      <c r="F57" s="136"/>
      <c r="M57"/>
    </row>
    <row r="58" spans="1:13" x14ac:dyDescent="0.3">
      <c r="A58" s="346" t="str">
        <f>A54</f>
        <v>275KV Network</v>
      </c>
      <c r="B58" s="169">
        <v>5</v>
      </c>
      <c r="C58" s="168" t="s">
        <v>46</v>
      </c>
      <c r="E58" s="143" t="str">
        <f>IF(ABS('4.2_Check_2_InterventionVolume'!G55)&lt;0.1, "-", "Difference")</f>
        <v>-</v>
      </c>
      <c r="F58" s="142" t="str">
        <f>'4.2_Check_2_InterventionVolume'!Q55</f>
        <v>Acceptable</v>
      </c>
      <c r="M58"/>
    </row>
    <row r="59" spans="1:13" x14ac:dyDescent="0.3">
      <c r="A59" s="345"/>
      <c r="B59" s="23"/>
      <c r="C59" s="133"/>
      <c r="E59" s="91"/>
      <c r="F59" s="30"/>
      <c r="M59"/>
    </row>
    <row r="60" spans="1:13" x14ac:dyDescent="0.3">
      <c r="A60" s="345"/>
      <c r="B60" s="23"/>
      <c r="C60" s="133"/>
      <c r="E60" s="91"/>
      <c r="F60" s="30"/>
      <c r="M60"/>
    </row>
    <row r="61" spans="1:13" x14ac:dyDescent="0.3">
      <c r="A61" s="345"/>
      <c r="B61" s="171"/>
      <c r="C61" s="170"/>
      <c r="E61" s="137"/>
      <c r="F61" s="136"/>
      <c r="M61"/>
    </row>
    <row r="62" spans="1:13" x14ac:dyDescent="0.3">
      <c r="A62" s="346" t="str">
        <f>A58</f>
        <v>275KV Network</v>
      </c>
      <c r="B62" s="169">
        <v>6</v>
      </c>
      <c r="C62" s="168" t="s">
        <v>47</v>
      </c>
      <c r="E62" s="143" t="str">
        <f>IF(ABS('4.2_Check_2_InterventionVolume'!G59)&lt;0.1, "-", "Difference")</f>
        <v>-</v>
      </c>
      <c r="F62" s="142" t="str">
        <f>'4.2_Check_2_InterventionVolume'!Q59</f>
        <v>Acceptable</v>
      </c>
      <c r="M62"/>
    </row>
    <row r="63" spans="1:13" x14ac:dyDescent="0.3">
      <c r="A63" s="345"/>
      <c r="B63" s="23"/>
      <c r="C63" s="133"/>
      <c r="E63" s="91"/>
      <c r="F63" s="30"/>
      <c r="M63"/>
    </row>
    <row r="64" spans="1:13" x14ac:dyDescent="0.3">
      <c r="A64" s="345"/>
      <c r="B64" s="23"/>
      <c r="C64" s="133"/>
      <c r="E64" s="91"/>
      <c r="F64" s="30"/>
      <c r="M64"/>
    </row>
    <row r="65" spans="1:13" x14ac:dyDescent="0.3">
      <c r="A65" s="345"/>
      <c r="B65" s="171"/>
      <c r="C65" s="170"/>
      <c r="E65" s="137"/>
      <c r="F65" s="136"/>
      <c r="M65"/>
    </row>
    <row r="66" spans="1:13" x14ac:dyDescent="0.3">
      <c r="A66" s="346" t="str">
        <f>A62</f>
        <v>275KV Network</v>
      </c>
      <c r="B66" s="169">
        <v>7</v>
      </c>
      <c r="C66" s="168" t="s">
        <v>48</v>
      </c>
      <c r="E66" s="143" t="str">
        <f>IF(ABS('4.2_Check_2_InterventionVolume'!G63)&lt;0.1, "-", "Difference")</f>
        <v>-</v>
      </c>
      <c r="F66" s="142" t="str">
        <f>'4.2_Check_2_InterventionVolume'!Q63</f>
        <v>Acceptable</v>
      </c>
      <c r="M66"/>
    </row>
    <row r="67" spans="1:13" x14ac:dyDescent="0.3">
      <c r="A67" s="345"/>
      <c r="B67" s="23"/>
      <c r="C67" s="133"/>
      <c r="E67" s="91"/>
      <c r="F67" s="30"/>
      <c r="M67"/>
    </row>
    <row r="68" spans="1:13" x14ac:dyDescent="0.3">
      <c r="A68" s="345"/>
      <c r="B68" s="23"/>
      <c r="C68" s="133"/>
      <c r="E68" s="91"/>
      <c r="F68" s="30"/>
      <c r="M68"/>
    </row>
    <row r="69" spans="1:13" ht="12.75" thickBot="1" x14ac:dyDescent="0.35">
      <c r="A69" s="347"/>
      <c r="B69" s="171"/>
      <c r="C69" s="170"/>
      <c r="E69" s="137"/>
      <c r="F69" s="136"/>
      <c r="M69"/>
    </row>
    <row r="70" spans="1:13" x14ac:dyDescent="0.3">
      <c r="A70" s="348" t="s">
        <v>39</v>
      </c>
      <c r="B70" s="169">
        <v>1</v>
      </c>
      <c r="C70" s="168" t="s">
        <v>42</v>
      </c>
      <c r="E70" s="143" t="str">
        <f>IF(ABS('4.2_Check_2_InterventionVolume'!G67)&lt;0.1, "-", "Difference")</f>
        <v>-</v>
      </c>
      <c r="F70" s="142" t="str">
        <f>'4.2_Check_2_InterventionVolume'!Q67</f>
        <v>Acceptable</v>
      </c>
      <c r="M70"/>
    </row>
    <row r="71" spans="1:13" x14ac:dyDescent="0.3">
      <c r="A71" s="342"/>
      <c r="B71" s="23"/>
      <c r="C71" s="133"/>
      <c r="E71" s="91"/>
      <c r="F71" s="30"/>
      <c r="M71"/>
    </row>
    <row r="72" spans="1:13" x14ac:dyDescent="0.3">
      <c r="A72" s="342"/>
      <c r="B72" s="23"/>
      <c r="C72" s="133"/>
      <c r="E72" s="91"/>
      <c r="F72" s="30"/>
      <c r="M72"/>
    </row>
    <row r="73" spans="1:13" x14ac:dyDescent="0.3">
      <c r="A73" s="342"/>
      <c r="B73" s="171"/>
      <c r="C73" s="170"/>
      <c r="E73" s="137"/>
      <c r="F73" s="136"/>
      <c r="M73"/>
    </row>
    <row r="74" spans="1:13" x14ac:dyDescent="0.3">
      <c r="A74" s="341" t="str">
        <f>A70</f>
        <v>132KV Network</v>
      </c>
      <c r="B74" s="169">
        <v>2</v>
      </c>
      <c r="C74" s="168" t="s">
        <v>43</v>
      </c>
      <c r="E74" s="143" t="str">
        <f>IF(ABS('4.2_Check_2_InterventionVolume'!G71)&lt;0.1, "-", "Difference")</f>
        <v>-</v>
      </c>
      <c r="F74" s="142" t="str">
        <f>'4.2_Check_2_InterventionVolume'!Q71</f>
        <v>Acceptable</v>
      </c>
      <c r="M74"/>
    </row>
    <row r="75" spans="1:13" x14ac:dyDescent="0.3">
      <c r="A75" s="342"/>
      <c r="B75" s="23"/>
      <c r="C75" s="133"/>
      <c r="E75" s="91"/>
      <c r="F75" s="30"/>
      <c r="M75"/>
    </row>
    <row r="76" spans="1:13" x14ac:dyDescent="0.3">
      <c r="A76" s="342"/>
      <c r="B76" s="23"/>
      <c r="C76" s="133"/>
      <c r="E76" s="91"/>
      <c r="F76" s="30"/>
      <c r="M76"/>
    </row>
    <row r="77" spans="1:13" x14ac:dyDescent="0.3">
      <c r="A77" s="342"/>
      <c r="B77" s="171"/>
      <c r="C77" s="170"/>
      <c r="E77" s="137"/>
      <c r="F77" s="136"/>
      <c r="M77"/>
    </row>
    <row r="78" spans="1:13" x14ac:dyDescent="0.3">
      <c r="A78" s="341" t="str">
        <f>A74</f>
        <v>132KV Network</v>
      </c>
      <c r="B78" s="169">
        <v>3</v>
      </c>
      <c r="C78" s="168" t="s">
        <v>44</v>
      </c>
      <c r="E78" s="143" t="str">
        <f>IF(ABS('4.2_Check_2_InterventionVolume'!G75)&lt;0.1, "-", "Difference")</f>
        <v>-</v>
      </c>
      <c r="F78" s="142" t="str">
        <f>'4.2_Check_2_InterventionVolume'!Q75</f>
        <v>-</v>
      </c>
      <c r="M78"/>
    </row>
    <row r="79" spans="1:13" x14ac:dyDescent="0.3">
      <c r="A79" s="342"/>
      <c r="B79" s="23"/>
      <c r="C79" s="133"/>
      <c r="E79" s="91"/>
      <c r="F79" s="30"/>
      <c r="M79"/>
    </row>
    <row r="80" spans="1:13" x14ac:dyDescent="0.3">
      <c r="A80" s="342"/>
      <c r="B80" s="23"/>
      <c r="C80" s="133"/>
      <c r="E80" s="91"/>
      <c r="F80" s="30"/>
      <c r="M80"/>
    </row>
    <row r="81" spans="1:13" x14ac:dyDescent="0.3">
      <c r="A81" s="342"/>
      <c r="B81" s="171"/>
      <c r="C81" s="170"/>
      <c r="E81" s="137"/>
      <c r="F81" s="136"/>
      <c r="M81"/>
    </row>
    <row r="82" spans="1:13" x14ac:dyDescent="0.3">
      <c r="A82" s="341" t="str">
        <f>A78</f>
        <v>132KV Network</v>
      </c>
      <c r="B82" s="169">
        <v>4</v>
      </c>
      <c r="C82" s="168" t="s">
        <v>45</v>
      </c>
      <c r="E82" s="143" t="str">
        <f>IF(ABS('4.2_Check_2_InterventionVolume'!G79)&lt;0.1, "-", "Difference")</f>
        <v>-</v>
      </c>
      <c r="F82" s="142" t="str">
        <f>'4.2_Check_2_InterventionVolume'!Q79</f>
        <v>Acceptable</v>
      </c>
      <c r="M82"/>
    </row>
    <row r="83" spans="1:13" x14ac:dyDescent="0.3">
      <c r="A83" s="342"/>
      <c r="B83" s="23"/>
      <c r="C83" s="133"/>
      <c r="E83" s="91"/>
      <c r="F83" s="30"/>
      <c r="M83"/>
    </row>
    <row r="84" spans="1:13" x14ac:dyDescent="0.3">
      <c r="A84" s="342"/>
      <c r="B84" s="23"/>
      <c r="C84" s="133"/>
      <c r="E84" s="91"/>
      <c r="F84" s="30"/>
      <c r="M84"/>
    </row>
    <row r="85" spans="1:13" x14ac:dyDescent="0.3">
      <c r="A85" s="342"/>
      <c r="B85" s="171"/>
      <c r="C85" s="170"/>
      <c r="E85" s="137"/>
      <c r="F85" s="136"/>
      <c r="M85"/>
    </row>
    <row r="86" spans="1:13" x14ac:dyDescent="0.3">
      <c r="A86" s="341" t="str">
        <f>A82</f>
        <v>132KV Network</v>
      </c>
      <c r="B86" s="169">
        <v>5</v>
      </c>
      <c r="C86" s="168" t="s">
        <v>46</v>
      </c>
      <c r="E86" s="143" t="str">
        <f>IF(ABS('4.2_Check_2_InterventionVolume'!G83)&lt;0.1, "-", "Difference")</f>
        <v>-</v>
      </c>
      <c r="F86" s="142" t="str">
        <f>'4.2_Check_2_InterventionVolume'!Q83</f>
        <v>Acceptable</v>
      </c>
      <c r="M86"/>
    </row>
    <row r="87" spans="1:13" x14ac:dyDescent="0.3">
      <c r="A87" s="342"/>
      <c r="B87" s="23"/>
      <c r="C87" s="133"/>
      <c r="E87" s="91"/>
      <c r="F87" s="30"/>
      <c r="M87"/>
    </row>
    <row r="88" spans="1:13" x14ac:dyDescent="0.3">
      <c r="A88" s="342"/>
      <c r="B88" s="23"/>
      <c r="C88" s="133"/>
      <c r="E88" s="91"/>
      <c r="F88" s="30"/>
      <c r="M88"/>
    </row>
    <row r="89" spans="1:13" x14ac:dyDescent="0.3">
      <c r="A89" s="342"/>
      <c r="B89" s="171"/>
      <c r="C89" s="170"/>
      <c r="E89" s="137"/>
      <c r="F89" s="136"/>
      <c r="M89"/>
    </row>
    <row r="90" spans="1:13" x14ac:dyDescent="0.3">
      <c r="A90" s="341" t="str">
        <f>A86</f>
        <v>132KV Network</v>
      </c>
      <c r="B90" s="169">
        <v>6</v>
      </c>
      <c r="C90" s="168" t="s">
        <v>47</v>
      </c>
      <c r="E90" s="143" t="str">
        <f>IF(ABS('4.2_Check_2_InterventionVolume'!G87)&lt;0.1, "-", "Difference")</f>
        <v>-</v>
      </c>
      <c r="F90" s="142" t="str">
        <f>'4.2_Check_2_InterventionVolume'!Q87</f>
        <v>Acceptable</v>
      </c>
      <c r="M90"/>
    </row>
    <row r="91" spans="1:13" x14ac:dyDescent="0.3">
      <c r="A91" s="342"/>
      <c r="B91" s="23"/>
      <c r="C91" s="133"/>
      <c r="E91" s="91"/>
      <c r="F91" s="30"/>
      <c r="M91"/>
    </row>
    <row r="92" spans="1:13" x14ac:dyDescent="0.3">
      <c r="A92" s="342"/>
      <c r="B92" s="23"/>
      <c r="C92" s="133"/>
      <c r="E92" s="91"/>
      <c r="F92" s="30"/>
      <c r="M92"/>
    </row>
    <row r="93" spans="1:13" x14ac:dyDescent="0.3">
      <c r="A93" s="342"/>
      <c r="B93" s="171"/>
      <c r="C93" s="170"/>
      <c r="E93" s="137"/>
      <c r="F93" s="136"/>
      <c r="M93"/>
    </row>
    <row r="94" spans="1:13" x14ac:dyDescent="0.3">
      <c r="A94" s="341" t="str">
        <f>A90</f>
        <v>132KV Network</v>
      </c>
      <c r="B94" s="169">
        <v>7</v>
      </c>
      <c r="C94" s="168" t="s">
        <v>48</v>
      </c>
      <c r="E94" s="143" t="str">
        <f>IF(ABS('4.2_Check_2_InterventionVolume'!G91)&lt;0.1, "-", "Difference")</f>
        <v>-</v>
      </c>
      <c r="F94" s="142" t="str">
        <f>'4.2_Check_2_InterventionVolume'!Q91</f>
        <v>Acceptable</v>
      </c>
      <c r="M94"/>
    </row>
    <row r="95" spans="1:13" x14ac:dyDescent="0.3">
      <c r="A95" s="22"/>
      <c r="B95" s="23"/>
      <c r="C95" s="133"/>
      <c r="E95" s="91"/>
      <c r="F95" s="30"/>
      <c r="M95"/>
    </row>
    <row r="96" spans="1:13" x14ac:dyDescent="0.3">
      <c r="A96" s="22"/>
      <c r="B96" s="23"/>
      <c r="C96" s="133"/>
      <c r="E96" s="91"/>
      <c r="F96" s="30"/>
      <c r="M96"/>
    </row>
    <row r="97" spans="1:13" ht="12.75" thickBot="1" x14ac:dyDescent="0.35">
      <c r="A97" s="22"/>
      <c r="B97" s="26"/>
      <c r="C97" s="132"/>
      <c r="E97" s="137"/>
      <c r="F97" s="136"/>
      <c r="M97"/>
    </row>
    <row r="98" spans="1:13" x14ac:dyDescent="0.3">
      <c r="E98"/>
      <c r="M98"/>
    </row>
    <row r="99" spans="1:13" x14ac:dyDescent="0.3">
      <c r="E99"/>
      <c r="M99"/>
    </row>
    <row r="100" spans="1:13" x14ac:dyDescent="0.3">
      <c r="E100"/>
      <c r="M100"/>
    </row>
    <row r="101" spans="1:13" x14ac:dyDescent="0.3">
      <c r="E101"/>
      <c r="M101"/>
    </row>
    <row r="102" spans="1:13" x14ac:dyDescent="0.3">
      <c r="E102"/>
      <c r="M102"/>
    </row>
    <row r="103" spans="1:13" x14ac:dyDescent="0.3">
      <c r="E103"/>
      <c r="M103"/>
    </row>
    <row r="104" spans="1:13" x14ac:dyDescent="0.3">
      <c r="E104"/>
      <c r="M104"/>
    </row>
    <row r="105" spans="1:13" x14ac:dyDescent="0.3">
      <c r="E105"/>
      <c r="M105"/>
    </row>
    <row r="106" spans="1:13" x14ac:dyDescent="0.3">
      <c r="E106"/>
      <c r="M106"/>
    </row>
    <row r="107" spans="1:13" x14ac:dyDescent="0.3">
      <c r="E107"/>
      <c r="M107"/>
    </row>
    <row r="108" spans="1:13" x14ac:dyDescent="0.3">
      <c r="E108"/>
      <c r="M108"/>
    </row>
    <row r="109" spans="1:13" x14ac:dyDescent="0.3">
      <c r="E109"/>
      <c r="M109"/>
    </row>
    <row r="110" spans="1:13" x14ac:dyDescent="0.3">
      <c r="E110"/>
      <c r="M110"/>
    </row>
    <row r="111" spans="1:13" x14ac:dyDescent="0.3">
      <c r="E111"/>
      <c r="M111"/>
    </row>
    <row r="112" spans="1:13" x14ac:dyDescent="0.3">
      <c r="E112"/>
      <c r="M112"/>
    </row>
    <row r="113" spans="5:13" x14ac:dyDescent="0.3">
      <c r="E113"/>
      <c r="M113"/>
    </row>
    <row r="114" spans="5:13" x14ac:dyDescent="0.3">
      <c r="E114"/>
      <c r="M114"/>
    </row>
    <row r="115" spans="5:13" x14ac:dyDescent="0.3">
      <c r="E115"/>
      <c r="M115"/>
    </row>
    <row r="116" spans="5:13" x14ac:dyDescent="0.3">
      <c r="E116"/>
      <c r="M116"/>
    </row>
    <row r="117" spans="5:13" x14ac:dyDescent="0.3">
      <c r="E117"/>
      <c r="M117"/>
    </row>
    <row r="118" spans="5:13" x14ac:dyDescent="0.3">
      <c r="E118"/>
      <c r="M118"/>
    </row>
    <row r="119" spans="5:13" x14ac:dyDescent="0.3">
      <c r="E119"/>
      <c r="M119"/>
    </row>
    <row r="120" spans="5:13" x14ac:dyDescent="0.3">
      <c r="E120"/>
      <c r="M120"/>
    </row>
    <row r="121" spans="5:13" x14ac:dyDescent="0.3">
      <c r="E121"/>
      <c r="M121"/>
    </row>
    <row r="122" spans="5:13" x14ac:dyDescent="0.3">
      <c r="E122"/>
      <c r="M122"/>
    </row>
    <row r="123" spans="5:13" x14ac:dyDescent="0.3">
      <c r="E123"/>
      <c r="M123"/>
    </row>
    <row r="124" spans="5:13" x14ac:dyDescent="0.3">
      <c r="E124"/>
      <c r="M124"/>
    </row>
    <row r="125" spans="5:13" x14ac:dyDescent="0.3">
      <c r="E125"/>
      <c r="M125"/>
    </row>
    <row r="126" spans="5:13" x14ac:dyDescent="0.3">
      <c r="E126"/>
      <c r="M126"/>
    </row>
    <row r="127" spans="5:13" x14ac:dyDescent="0.3">
      <c r="E127"/>
      <c r="M127"/>
    </row>
    <row r="128" spans="5:13" x14ac:dyDescent="0.3">
      <c r="E128"/>
      <c r="M128"/>
    </row>
    <row r="129" spans="5:13" x14ac:dyDescent="0.3">
      <c r="E129"/>
      <c r="M129"/>
    </row>
    <row r="130" spans="5:13" x14ac:dyDescent="0.3">
      <c r="E130"/>
      <c r="M130"/>
    </row>
    <row r="131" spans="5:13" x14ac:dyDescent="0.3">
      <c r="E131"/>
      <c r="M131"/>
    </row>
    <row r="132" spans="5:13" x14ac:dyDescent="0.3">
      <c r="E132"/>
      <c r="M132"/>
    </row>
    <row r="133" spans="5:13" x14ac:dyDescent="0.3">
      <c r="E133"/>
      <c r="M133"/>
    </row>
    <row r="134" spans="5:13" x14ac:dyDescent="0.3">
      <c r="E134"/>
      <c r="M134"/>
    </row>
    <row r="135" spans="5:13" x14ac:dyDescent="0.3">
      <c r="E135"/>
      <c r="M135"/>
    </row>
    <row r="136" spans="5:13" x14ac:dyDescent="0.3">
      <c r="E136"/>
      <c r="M136"/>
    </row>
    <row r="137" spans="5:13" x14ac:dyDescent="0.3">
      <c r="E137"/>
      <c r="M137"/>
    </row>
    <row r="138" spans="5:13" x14ac:dyDescent="0.3">
      <c r="E138"/>
      <c r="M138"/>
    </row>
    <row r="139" spans="5:13" x14ac:dyDescent="0.3">
      <c r="E139"/>
      <c r="M139"/>
    </row>
    <row r="140" spans="5:13" x14ac:dyDescent="0.3">
      <c r="E140"/>
      <c r="M140"/>
    </row>
    <row r="141" spans="5:13" x14ac:dyDescent="0.3">
      <c r="E141"/>
      <c r="M141"/>
    </row>
    <row r="142" spans="5:13" x14ac:dyDescent="0.3">
      <c r="E142"/>
      <c r="M142"/>
    </row>
    <row r="143" spans="5:13" x14ac:dyDescent="0.3">
      <c r="E143"/>
      <c r="M143"/>
    </row>
    <row r="144" spans="5:13" x14ac:dyDescent="0.3">
      <c r="E144"/>
      <c r="M144"/>
    </row>
    <row r="145" spans="5:13" x14ac:dyDescent="0.3">
      <c r="E145"/>
      <c r="M145"/>
    </row>
    <row r="146" spans="5:13" x14ac:dyDescent="0.3">
      <c r="E146"/>
      <c r="M146"/>
    </row>
    <row r="147" spans="5:13" x14ac:dyDescent="0.3">
      <c r="E147"/>
      <c r="M147"/>
    </row>
    <row r="148" spans="5:13" x14ac:dyDescent="0.3">
      <c r="E148"/>
      <c r="M148"/>
    </row>
    <row r="149" spans="5:13" x14ac:dyDescent="0.3">
      <c r="E149"/>
      <c r="M149"/>
    </row>
    <row r="150" spans="5:13" x14ac:dyDescent="0.3">
      <c r="E150"/>
      <c r="M150"/>
    </row>
    <row r="151" spans="5:13" x14ac:dyDescent="0.3">
      <c r="E151"/>
      <c r="M151"/>
    </row>
    <row r="152" spans="5:13" x14ac:dyDescent="0.3">
      <c r="E152"/>
      <c r="M152"/>
    </row>
    <row r="153" spans="5:13" x14ac:dyDescent="0.3">
      <c r="E153"/>
      <c r="M153"/>
    </row>
    <row r="154" spans="5:13" x14ac:dyDescent="0.3">
      <c r="E154"/>
      <c r="M154"/>
    </row>
    <row r="155" spans="5:13" x14ac:dyDescent="0.3">
      <c r="E155"/>
      <c r="M155"/>
    </row>
    <row r="156" spans="5:13" x14ac:dyDescent="0.3">
      <c r="E156"/>
      <c r="M156"/>
    </row>
    <row r="157" spans="5:13" x14ac:dyDescent="0.3">
      <c r="E157"/>
      <c r="M157"/>
    </row>
    <row r="158" spans="5:13" x14ac:dyDescent="0.3">
      <c r="E158"/>
      <c r="M158"/>
    </row>
    <row r="159" spans="5:13" x14ac:dyDescent="0.3">
      <c r="E159"/>
      <c r="M159"/>
    </row>
    <row r="160" spans="5:13" x14ac:dyDescent="0.3">
      <c r="E160"/>
      <c r="M160"/>
    </row>
    <row r="161" spans="5:13" x14ac:dyDescent="0.3">
      <c r="E161"/>
      <c r="M161"/>
    </row>
    <row r="162" spans="5:13" x14ac:dyDescent="0.3">
      <c r="E162"/>
      <c r="M162"/>
    </row>
    <row r="163" spans="5:13" x14ac:dyDescent="0.3">
      <c r="E163"/>
      <c r="M163"/>
    </row>
    <row r="164" spans="5:13" x14ac:dyDescent="0.3">
      <c r="E164"/>
      <c r="M164"/>
    </row>
    <row r="165" spans="5:13" x14ac:dyDescent="0.3">
      <c r="E165"/>
      <c r="M165"/>
    </row>
    <row r="166" spans="5:13" x14ac:dyDescent="0.3">
      <c r="E166"/>
      <c r="M166"/>
    </row>
    <row r="167" spans="5:13" x14ac:dyDescent="0.3">
      <c r="E167"/>
      <c r="M167"/>
    </row>
    <row r="168" spans="5:13" x14ac:dyDescent="0.3">
      <c r="E168"/>
      <c r="M168"/>
    </row>
    <row r="169" spans="5:13" x14ac:dyDescent="0.3">
      <c r="E169"/>
      <c r="M169"/>
    </row>
    <row r="170" spans="5:13" x14ac:dyDescent="0.3">
      <c r="E170"/>
      <c r="M170"/>
    </row>
    <row r="171" spans="5:13" x14ac:dyDescent="0.3">
      <c r="E171"/>
      <c r="M171"/>
    </row>
    <row r="172" spans="5:13" x14ac:dyDescent="0.3">
      <c r="E172"/>
      <c r="M172"/>
    </row>
    <row r="173" spans="5:13" x14ac:dyDescent="0.3">
      <c r="E173"/>
      <c r="M173"/>
    </row>
    <row r="174" spans="5:13" x14ac:dyDescent="0.3">
      <c r="E174"/>
      <c r="M174"/>
    </row>
    <row r="175" spans="5:13" x14ac:dyDescent="0.3">
      <c r="E175"/>
      <c r="M175"/>
    </row>
    <row r="176" spans="5:13" x14ac:dyDescent="0.3">
      <c r="E176"/>
      <c r="M176"/>
    </row>
    <row r="177" spans="5:13" x14ac:dyDescent="0.3">
      <c r="E177"/>
      <c r="M177"/>
    </row>
    <row r="178" spans="5:13" x14ac:dyDescent="0.3">
      <c r="E178"/>
      <c r="M178"/>
    </row>
    <row r="179" spans="5:13" x14ac:dyDescent="0.3">
      <c r="E179"/>
      <c r="M179"/>
    </row>
    <row r="180" spans="5:13" x14ac:dyDescent="0.3">
      <c r="E180"/>
      <c r="M180"/>
    </row>
    <row r="181" spans="5:13" x14ac:dyDescent="0.3">
      <c r="E181"/>
      <c r="M181"/>
    </row>
    <row r="182" spans="5:13" x14ac:dyDescent="0.3">
      <c r="E182"/>
      <c r="M182"/>
    </row>
    <row r="183" spans="5:13" x14ac:dyDescent="0.3">
      <c r="E183"/>
      <c r="M183"/>
    </row>
    <row r="184" spans="5:13" x14ac:dyDescent="0.3">
      <c r="E184"/>
      <c r="M184"/>
    </row>
    <row r="185" spans="5:13" x14ac:dyDescent="0.3">
      <c r="E185"/>
      <c r="M185"/>
    </row>
    <row r="186" spans="5:13" x14ac:dyDescent="0.3">
      <c r="E186"/>
      <c r="M186"/>
    </row>
    <row r="187" spans="5:13" x14ac:dyDescent="0.3">
      <c r="E187"/>
      <c r="M187"/>
    </row>
    <row r="188" spans="5:13" x14ac:dyDescent="0.3">
      <c r="E188"/>
      <c r="M188"/>
    </row>
    <row r="189" spans="5:13" x14ac:dyDescent="0.3">
      <c r="E189"/>
      <c r="M189"/>
    </row>
    <row r="190" spans="5:13" x14ac:dyDescent="0.3">
      <c r="E190"/>
      <c r="M190"/>
    </row>
    <row r="191" spans="5:13" x14ac:dyDescent="0.3">
      <c r="E191"/>
      <c r="M191"/>
    </row>
    <row r="192" spans="5:13" x14ac:dyDescent="0.3">
      <c r="E192"/>
      <c r="M192"/>
    </row>
    <row r="193" spans="5:13" x14ac:dyDescent="0.3">
      <c r="E193"/>
      <c r="M193"/>
    </row>
    <row r="194" spans="5:13" x14ac:dyDescent="0.3">
      <c r="E194"/>
      <c r="M194"/>
    </row>
    <row r="195" spans="5:13" x14ac:dyDescent="0.3">
      <c r="E195"/>
      <c r="M195"/>
    </row>
    <row r="196" spans="5:13" x14ac:dyDescent="0.3">
      <c r="E196"/>
      <c r="M196"/>
    </row>
    <row r="197" spans="5:13" x14ac:dyDescent="0.3">
      <c r="E197"/>
      <c r="M197"/>
    </row>
    <row r="198" spans="5:13" x14ac:dyDescent="0.3">
      <c r="E198"/>
      <c r="M198"/>
    </row>
    <row r="199" spans="5:13" x14ac:dyDescent="0.3">
      <c r="E199"/>
      <c r="M199"/>
    </row>
    <row r="200" spans="5:13" x14ac:dyDescent="0.3">
      <c r="E200"/>
      <c r="M200"/>
    </row>
    <row r="201" spans="5:13" x14ac:dyDescent="0.3">
      <c r="E201"/>
      <c r="M201"/>
    </row>
    <row r="202" spans="5:13" x14ac:dyDescent="0.3">
      <c r="E202"/>
      <c r="M202"/>
    </row>
    <row r="203" spans="5:13" x14ac:dyDescent="0.3">
      <c r="E203"/>
      <c r="M203"/>
    </row>
    <row r="204" spans="5:13" x14ac:dyDescent="0.3">
      <c r="E204"/>
      <c r="M204"/>
    </row>
    <row r="205" spans="5:13" x14ac:dyDescent="0.3">
      <c r="E205"/>
      <c r="M205"/>
    </row>
    <row r="206" spans="5:13" x14ac:dyDescent="0.3">
      <c r="E206"/>
      <c r="M206"/>
    </row>
    <row r="207" spans="5:13" x14ac:dyDescent="0.3">
      <c r="E207"/>
      <c r="M207"/>
    </row>
    <row r="208" spans="5:13" x14ac:dyDescent="0.3">
      <c r="E208"/>
      <c r="M208"/>
    </row>
    <row r="209" spans="5:13" x14ac:dyDescent="0.3">
      <c r="E209"/>
      <c r="M209"/>
    </row>
    <row r="210" spans="5:13" x14ac:dyDescent="0.3">
      <c r="E210"/>
      <c r="M210"/>
    </row>
    <row r="211" spans="5:13" x14ac:dyDescent="0.3">
      <c r="E211"/>
      <c r="M211"/>
    </row>
    <row r="212" spans="5:13" x14ac:dyDescent="0.3">
      <c r="E212"/>
      <c r="M212"/>
    </row>
    <row r="213" spans="5:13" x14ac:dyDescent="0.3">
      <c r="E213"/>
      <c r="M213"/>
    </row>
    <row r="214" spans="5:13" x14ac:dyDescent="0.3">
      <c r="E214"/>
      <c r="M214"/>
    </row>
    <row r="215" spans="5:13" x14ac:dyDescent="0.3">
      <c r="E215"/>
      <c r="M215"/>
    </row>
    <row r="216" spans="5:13" x14ac:dyDescent="0.3">
      <c r="E216"/>
      <c r="M216"/>
    </row>
    <row r="217" spans="5:13" x14ac:dyDescent="0.3">
      <c r="E217"/>
      <c r="M217"/>
    </row>
    <row r="218" spans="5:13" x14ac:dyDescent="0.3">
      <c r="E218"/>
      <c r="M218"/>
    </row>
    <row r="219" spans="5:13" x14ac:dyDescent="0.3">
      <c r="E219"/>
      <c r="M219"/>
    </row>
    <row r="220" spans="5:13" x14ac:dyDescent="0.3">
      <c r="E220"/>
      <c r="M220"/>
    </row>
    <row r="221" spans="5:13" x14ac:dyDescent="0.3">
      <c r="E221"/>
      <c r="M221"/>
    </row>
    <row r="222" spans="5:13" x14ac:dyDescent="0.3">
      <c r="E222"/>
      <c r="M222"/>
    </row>
    <row r="223" spans="5:13" x14ac:dyDescent="0.3">
      <c r="E223"/>
      <c r="M223"/>
    </row>
    <row r="224" spans="5:13" x14ac:dyDescent="0.3">
      <c r="E224"/>
      <c r="M224"/>
    </row>
    <row r="225" spans="5:13" x14ac:dyDescent="0.3">
      <c r="E225"/>
      <c r="M225"/>
    </row>
    <row r="226" spans="5:13" x14ac:dyDescent="0.3">
      <c r="E226"/>
      <c r="M226"/>
    </row>
    <row r="227" spans="5:13" x14ac:dyDescent="0.3">
      <c r="E227"/>
      <c r="M227"/>
    </row>
    <row r="228" spans="5:13" x14ac:dyDescent="0.3">
      <c r="E228"/>
      <c r="M228"/>
    </row>
    <row r="229" spans="5:13" x14ac:dyDescent="0.3">
      <c r="E229"/>
      <c r="M229"/>
    </row>
    <row r="230" spans="5:13" x14ac:dyDescent="0.3">
      <c r="E230"/>
      <c r="M230"/>
    </row>
    <row r="231" spans="5:13" x14ac:dyDescent="0.3">
      <c r="E231"/>
      <c r="M231"/>
    </row>
    <row r="232" spans="5:13" x14ac:dyDescent="0.3">
      <c r="E232"/>
      <c r="M232"/>
    </row>
    <row r="233" spans="5:13" x14ac:dyDescent="0.3">
      <c r="E233"/>
      <c r="M233"/>
    </row>
    <row r="234" spans="5:13" x14ac:dyDescent="0.3">
      <c r="E234"/>
      <c r="M234"/>
    </row>
    <row r="235" spans="5:13" x14ac:dyDescent="0.3">
      <c r="E235"/>
      <c r="M235"/>
    </row>
    <row r="236" spans="5:13" x14ac:dyDescent="0.3">
      <c r="E236"/>
      <c r="M236"/>
    </row>
    <row r="237" spans="5:13" x14ac:dyDescent="0.3">
      <c r="E237"/>
      <c r="M237"/>
    </row>
    <row r="238" spans="5:13" x14ac:dyDescent="0.3">
      <c r="E238"/>
      <c r="M238"/>
    </row>
    <row r="239" spans="5:13" x14ac:dyDescent="0.3">
      <c r="E239"/>
      <c r="M239"/>
    </row>
    <row r="240" spans="5:13" x14ac:dyDescent="0.3">
      <c r="E240"/>
      <c r="M240"/>
    </row>
    <row r="241" spans="5:13" x14ac:dyDescent="0.3">
      <c r="E241"/>
      <c r="M241"/>
    </row>
    <row r="242" spans="5:13" x14ac:dyDescent="0.3">
      <c r="E242"/>
      <c r="M242"/>
    </row>
    <row r="243" spans="5:13" x14ac:dyDescent="0.3">
      <c r="E243"/>
      <c r="M243"/>
    </row>
    <row r="244" spans="5:13" x14ac:dyDescent="0.3">
      <c r="E244"/>
      <c r="M244"/>
    </row>
    <row r="245" spans="5:13" x14ac:dyDescent="0.3">
      <c r="E245"/>
      <c r="M245"/>
    </row>
    <row r="246" spans="5:13" x14ac:dyDescent="0.3">
      <c r="E246"/>
      <c r="M246"/>
    </row>
    <row r="247" spans="5:13" x14ac:dyDescent="0.3">
      <c r="E247"/>
      <c r="M247"/>
    </row>
    <row r="248" spans="5:13" x14ac:dyDescent="0.3">
      <c r="E248"/>
      <c r="M248"/>
    </row>
    <row r="249" spans="5:13" x14ac:dyDescent="0.3">
      <c r="E249"/>
      <c r="M249"/>
    </row>
    <row r="250" spans="5:13" x14ac:dyDescent="0.3">
      <c r="E250"/>
      <c r="M250"/>
    </row>
    <row r="251" spans="5:13" x14ac:dyDescent="0.3">
      <c r="E251"/>
      <c r="M251"/>
    </row>
    <row r="252" spans="5:13" x14ac:dyDescent="0.3">
      <c r="E252"/>
      <c r="M252"/>
    </row>
    <row r="253" spans="5:13" x14ac:dyDescent="0.3">
      <c r="E253"/>
      <c r="M253"/>
    </row>
    <row r="254" spans="5:13" x14ac:dyDescent="0.3">
      <c r="E254"/>
      <c r="M254"/>
    </row>
    <row r="255" spans="5:13" x14ac:dyDescent="0.3">
      <c r="E255"/>
      <c r="M255"/>
    </row>
    <row r="256" spans="5:13" x14ac:dyDescent="0.3">
      <c r="E256"/>
      <c r="M256"/>
    </row>
    <row r="257" spans="5:13" x14ac:dyDescent="0.3">
      <c r="E257"/>
      <c r="M257"/>
    </row>
    <row r="258" spans="5:13" x14ac:dyDescent="0.3">
      <c r="E258"/>
      <c r="M258"/>
    </row>
    <row r="259" spans="5:13" x14ac:dyDescent="0.3">
      <c r="E259"/>
      <c r="M259"/>
    </row>
    <row r="260" spans="5:13" x14ac:dyDescent="0.3">
      <c r="E260"/>
      <c r="M260"/>
    </row>
    <row r="261" spans="5:13" x14ac:dyDescent="0.3">
      <c r="E261"/>
      <c r="M261"/>
    </row>
    <row r="262" spans="5:13" x14ac:dyDescent="0.3">
      <c r="E262"/>
      <c r="M262"/>
    </row>
    <row r="263" spans="5:13" x14ac:dyDescent="0.3">
      <c r="E263"/>
      <c r="M263"/>
    </row>
    <row r="264" spans="5:13" x14ac:dyDescent="0.3">
      <c r="E264"/>
      <c r="M264"/>
    </row>
    <row r="265" spans="5:13" x14ac:dyDescent="0.3">
      <c r="E265"/>
      <c r="M265"/>
    </row>
    <row r="266" spans="5:13" x14ac:dyDescent="0.3">
      <c r="E266"/>
      <c r="M266"/>
    </row>
    <row r="267" spans="5:13" x14ac:dyDescent="0.3">
      <c r="E267"/>
      <c r="M267"/>
    </row>
    <row r="268" spans="5:13" x14ac:dyDescent="0.3">
      <c r="E268"/>
      <c r="M268"/>
    </row>
    <row r="269" spans="5:13" x14ac:dyDescent="0.3">
      <c r="E269"/>
      <c r="M269"/>
    </row>
    <row r="270" spans="5:13" x14ac:dyDescent="0.3">
      <c r="E270"/>
      <c r="M270"/>
    </row>
    <row r="271" spans="5:13" x14ac:dyDescent="0.3">
      <c r="E271"/>
      <c r="M271"/>
    </row>
    <row r="272" spans="5:13" x14ac:dyDescent="0.3">
      <c r="E272"/>
      <c r="M272"/>
    </row>
    <row r="273" spans="5:13" x14ac:dyDescent="0.3">
      <c r="E273"/>
      <c r="M273"/>
    </row>
    <row r="274" spans="5:13" x14ac:dyDescent="0.3">
      <c r="E274"/>
      <c r="M274"/>
    </row>
    <row r="275" spans="5:13" x14ac:dyDescent="0.3">
      <c r="E275"/>
      <c r="M275"/>
    </row>
    <row r="276" spans="5:13" x14ac:dyDescent="0.3">
      <c r="E276"/>
      <c r="M276"/>
    </row>
    <row r="277" spans="5:13" x14ac:dyDescent="0.3">
      <c r="E277"/>
      <c r="M277"/>
    </row>
    <row r="278" spans="5:13" x14ac:dyDescent="0.3">
      <c r="E278"/>
      <c r="M278"/>
    </row>
    <row r="279" spans="5:13" x14ac:dyDescent="0.3">
      <c r="E279"/>
      <c r="M279"/>
    </row>
    <row r="280" spans="5:13" x14ac:dyDescent="0.3">
      <c r="E280"/>
      <c r="M280"/>
    </row>
    <row r="281" spans="5:13" x14ac:dyDescent="0.3">
      <c r="E281"/>
      <c r="M281"/>
    </row>
    <row r="282" spans="5:13" x14ac:dyDescent="0.3">
      <c r="E282"/>
      <c r="M282"/>
    </row>
    <row r="283" spans="5:13" x14ac:dyDescent="0.3">
      <c r="E283"/>
      <c r="M283"/>
    </row>
    <row r="284" spans="5:13" x14ac:dyDescent="0.3">
      <c r="E284"/>
      <c r="M284"/>
    </row>
    <row r="285" spans="5:13" x14ac:dyDescent="0.3">
      <c r="E285"/>
      <c r="M285"/>
    </row>
    <row r="286" spans="5:13" x14ac:dyDescent="0.3">
      <c r="E286"/>
      <c r="M286"/>
    </row>
    <row r="287" spans="5:13" x14ac:dyDescent="0.3">
      <c r="E287"/>
      <c r="M287"/>
    </row>
    <row r="288" spans="5:13" x14ac:dyDescent="0.3">
      <c r="E288"/>
      <c r="M288"/>
    </row>
    <row r="289" spans="5:13" x14ac:dyDescent="0.3">
      <c r="E289"/>
      <c r="M289"/>
    </row>
    <row r="290" spans="5:13" x14ac:dyDescent="0.3">
      <c r="E290"/>
      <c r="M290"/>
    </row>
    <row r="291" spans="5:13" x14ac:dyDescent="0.3">
      <c r="E291"/>
      <c r="M291"/>
    </row>
    <row r="292" spans="5:13" x14ac:dyDescent="0.3">
      <c r="E292"/>
      <c r="M292"/>
    </row>
    <row r="293" spans="5:13" x14ac:dyDescent="0.3">
      <c r="E293"/>
      <c r="M293"/>
    </row>
    <row r="294" spans="5:13" x14ac:dyDescent="0.3">
      <c r="E294"/>
      <c r="M294"/>
    </row>
    <row r="295" spans="5:13" x14ac:dyDescent="0.3">
      <c r="E295"/>
      <c r="M295"/>
    </row>
    <row r="296" spans="5:13" x14ac:dyDescent="0.3">
      <c r="E296"/>
      <c r="M296"/>
    </row>
    <row r="297" spans="5:13" x14ac:dyDescent="0.3">
      <c r="E297"/>
      <c r="M297"/>
    </row>
    <row r="298" spans="5:13" x14ac:dyDescent="0.3">
      <c r="E298"/>
      <c r="M298"/>
    </row>
  </sheetData>
  <conditionalFormatting sqref="E14:E17 E19:E21 E23:E25 E27:E29 E31:E33 E35:E37 E39:E41 E43:E45 E47:E49 E51:E53 E55:E57 E59:E61 E63:E65 E67:E69 E71:E73 E75:E77 E79:E81 E83:E85 E87:E89 E91:E93 E95:E97">
    <cfRule type="cellIs" dxfId="272" priority="126" operator="equal">
      <formula>0</formula>
    </cfRule>
    <cfRule type="cellIs" dxfId="271" priority="128" operator="notEqual">
      <formula>0</formula>
    </cfRule>
  </conditionalFormatting>
  <conditionalFormatting sqref="F14:F17 F19:F21 F23:F25 F27:F29 F31:F33 F35:F37 F39:F41 F43:F45 F47:F49 F51:F53 F55:F57 F59:F61 F63:F65 F67:F69 F71:F73 F75:F77 F79:F81 F83:F85 F87:F89 F91:F93 F95:F97">
    <cfRule type="containsText" dxfId="270" priority="125" operator="containsText" text="Acceptable">
      <formula>NOT(ISERROR(SEARCH("Acceptable",F14)))</formula>
    </cfRule>
    <cfRule type="containsText" dxfId="269" priority="127" operator="containsText" text="Request Narrative">
      <formula>NOT(ISERROR(SEARCH("Request Narrative",F14)))</formula>
    </cfRule>
  </conditionalFormatting>
  <conditionalFormatting sqref="E12:F12">
    <cfRule type="cellIs" dxfId="268" priority="121" operator="equal">
      <formula>0</formula>
    </cfRule>
    <cfRule type="cellIs" dxfId="267" priority="122" operator="notEqual">
      <formula>0</formula>
    </cfRule>
  </conditionalFormatting>
  <conditionalFormatting sqref="F18">
    <cfRule type="containsText" dxfId="266" priority="117" operator="containsText" text="Acceptable">
      <formula>NOT(ISERROR(SEARCH("Acceptable",F18)))</formula>
    </cfRule>
    <cfRule type="containsText" dxfId="265" priority="119" operator="containsText" text="Request Narrative">
      <formula>NOT(ISERROR(SEARCH("Request Narrative",F18)))</formula>
    </cfRule>
  </conditionalFormatting>
  <conditionalFormatting sqref="F22">
    <cfRule type="containsText" dxfId="264" priority="113" operator="containsText" text="Acceptable">
      <formula>NOT(ISERROR(SEARCH("Acceptable",F22)))</formula>
    </cfRule>
    <cfRule type="containsText" dxfId="263" priority="115" operator="containsText" text="Request Narrative">
      <formula>NOT(ISERROR(SEARCH("Request Narrative",F22)))</formula>
    </cfRule>
  </conditionalFormatting>
  <conditionalFormatting sqref="F26">
    <cfRule type="containsText" dxfId="262" priority="109" operator="containsText" text="Acceptable">
      <formula>NOT(ISERROR(SEARCH("Acceptable",F26)))</formula>
    </cfRule>
    <cfRule type="containsText" dxfId="261" priority="111" operator="containsText" text="Request Narrative">
      <formula>NOT(ISERROR(SEARCH("Request Narrative",F26)))</formula>
    </cfRule>
  </conditionalFormatting>
  <conditionalFormatting sqref="F30">
    <cfRule type="containsText" dxfId="260" priority="105" operator="containsText" text="Acceptable">
      <formula>NOT(ISERROR(SEARCH("Acceptable",F30)))</formula>
    </cfRule>
    <cfRule type="containsText" dxfId="259" priority="107" operator="containsText" text="Request Narrative">
      <formula>NOT(ISERROR(SEARCH("Request Narrative",F30)))</formula>
    </cfRule>
  </conditionalFormatting>
  <conditionalFormatting sqref="F34">
    <cfRule type="containsText" dxfId="258" priority="101" operator="containsText" text="Acceptable">
      <formula>NOT(ISERROR(SEARCH("Acceptable",F34)))</formula>
    </cfRule>
    <cfRule type="containsText" dxfId="257" priority="103" operator="containsText" text="Request Narrative">
      <formula>NOT(ISERROR(SEARCH("Request Narrative",F34)))</formula>
    </cfRule>
  </conditionalFormatting>
  <conditionalFormatting sqref="F38">
    <cfRule type="containsText" dxfId="256" priority="97" operator="containsText" text="Acceptable">
      <formula>NOT(ISERROR(SEARCH("Acceptable",F38)))</formula>
    </cfRule>
    <cfRule type="containsText" dxfId="255" priority="99" operator="containsText" text="Request Narrative">
      <formula>NOT(ISERROR(SEARCH("Request Narrative",F38)))</formula>
    </cfRule>
  </conditionalFormatting>
  <conditionalFormatting sqref="F42">
    <cfRule type="containsText" dxfId="254" priority="93" operator="containsText" text="Acceptable">
      <formula>NOT(ISERROR(SEARCH("Acceptable",F42)))</formula>
    </cfRule>
    <cfRule type="containsText" dxfId="253" priority="95" operator="containsText" text="Request Narrative">
      <formula>NOT(ISERROR(SEARCH("Request Narrative",F42)))</formula>
    </cfRule>
  </conditionalFormatting>
  <conditionalFormatting sqref="F46">
    <cfRule type="containsText" dxfId="252" priority="89" operator="containsText" text="Acceptable">
      <formula>NOT(ISERROR(SEARCH("Acceptable",F46)))</formula>
    </cfRule>
    <cfRule type="containsText" dxfId="251" priority="91" operator="containsText" text="Request Narrative">
      <formula>NOT(ISERROR(SEARCH("Request Narrative",F46)))</formula>
    </cfRule>
  </conditionalFormatting>
  <conditionalFormatting sqref="F50">
    <cfRule type="containsText" dxfId="250" priority="85" operator="containsText" text="Acceptable">
      <formula>NOT(ISERROR(SEARCH("Acceptable",F50)))</formula>
    </cfRule>
    <cfRule type="containsText" dxfId="249" priority="87" operator="containsText" text="Request Narrative">
      <formula>NOT(ISERROR(SEARCH("Request Narrative",F50)))</formula>
    </cfRule>
  </conditionalFormatting>
  <conditionalFormatting sqref="F54">
    <cfRule type="containsText" dxfId="248" priority="81" operator="containsText" text="Acceptable">
      <formula>NOT(ISERROR(SEARCH("Acceptable",F54)))</formula>
    </cfRule>
    <cfRule type="containsText" dxfId="247" priority="83" operator="containsText" text="Request Narrative">
      <formula>NOT(ISERROR(SEARCH("Request Narrative",F54)))</formula>
    </cfRule>
  </conditionalFormatting>
  <conditionalFormatting sqref="F58">
    <cfRule type="containsText" dxfId="246" priority="77" operator="containsText" text="Acceptable">
      <formula>NOT(ISERROR(SEARCH("Acceptable",F58)))</formula>
    </cfRule>
    <cfRule type="containsText" dxfId="245" priority="79" operator="containsText" text="Request Narrative">
      <formula>NOT(ISERROR(SEARCH("Request Narrative",F58)))</formula>
    </cfRule>
  </conditionalFormatting>
  <conditionalFormatting sqref="F62">
    <cfRule type="containsText" dxfId="244" priority="73" operator="containsText" text="Acceptable">
      <formula>NOT(ISERROR(SEARCH("Acceptable",F62)))</formula>
    </cfRule>
    <cfRule type="containsText" dxfId="243" priority="75" operator="containsText" text="Request Narrative">
      <formula>NOT(ISERROR(SEARCH("Request Narrative",F62)))</formula>
    </cfRule>
  </conditionalFormatting>
  <conditionalFormatting sqref="F66">
    <cfRule type="containsText" dxfId="242" priority="69" operator="containsText" text="Acceptable">
      <formula>NOT(ISERROR(SEARCH("Acceptable",F66)))</formula>
    </cfRule>
    <cfRule type="containsText" dxfId="241" priority="71" operator="containsText" text="Request Narrative">
      <formula>NOT(ISERROR(SEARCH("Request Narrative",F66)))</formula>
    </cfRule>
  </conditionalFormatting>
  <conditionalFormatting sqref="F70">
    <cfRule type="containsText" dxfId="240" priority="65" operator="containsText" text="Acceptable">
      <formula>NOT(ISERROR(SEARCH("Acceptable",F70)))</formula>
    </cfRule>
    <cfRule type="containsText" dxfId="239" priority="67" operator="containsText" text="Request Narrative">
      <formula>NOT(ISERROR(SEARCH("Request Narrative",F70)))</formula>
    </cfRule>
  </conditionalFormatting>
  <conditionalFormatting sqref="F74">
    <cfRule type="containsText" dxfId="238" priority="61" operator="containsText" text="Acceptable">
      <formula>NOT(ISERROR(SEARCH("Acceptable",F74)))</formula>
    </cfRule>
    <cfRule type="containsText" dxfId="237" priority="63" operator="containsText" text="Request Narrative">
      <formula>NOT(ISERROR(SEARCH("Request Narrative",F74)))</formula>
    </cfRule>
  </conditionalFormatting>
  <conditionalFormatting sqref="F78">
    <cfRule type="containsText" dxfId="236" priority="57" operator="containsText" text="Acceptable">
      <formula>NOT(ISERROR(SEARCH("Acceptable",F78)))</formula>
    </cfRule>
    <cfRule type="containsText" dxfId="235" priority="59" operator="containsText" text="Request Narrative">
      <formula>NOT(ISERROR(SEARCH("Request Narrative",F78)))</formula>
    </cfRule>
  </conditionalFormatting>
  <conditionalFormatting sqref="F82">
    <cfRule type="containsText" dxfId="234" priority="53" operator="containsText" text="Acceptable">
      <formula>NOT(ISERROR(SEARCH("Acceptable",F82)))</formula>
    </cfRule>
    <cfRule type="containsText" dxfId="233" priority="55" operator="containsText" text="Request Narrative">
      <formula>NOT(ISERROR(SEARCH("Request Narrative",F82)))</formula>
    </cfRule>
  </conditionalFormatting>
  <conditionalFormatting sqref="F86">
    <cfRule type="containsText" dxfId="232" priority="49" operator="containsText" text="Acceptable">
      <formula>NOT(ISERROR(SEARCH("Acceptable",F86)))</formula>
    </cfRule>
    <cfRule type="containsText" dxfId="231" priority="51" operator="containsText" text="Request Narrative">
      <formula>NOT(ISERROR(SEARCH("Request Narrative",F86)))</formula>
    </cfRule>
  </conditionalFormatting>
  <conditionalFormatting sqref="F90">
    <cfRule type="containsText" dxfId="230" priority="45" operator="containsText" text="Acceptable">
      <formula>NOT(ISERROR(SEARCH("Acceptable",F90)))</formula>
    </cfRule>
    <cfRule type="containsText" dxfId="229" priority="47" operator="containsText" text="Request Narrative">
      <formula>NOT(ISERROR(SEARCH("Request Narrative",F90)))</formula>
    </cfRule>
  </conditionalFormatting>
  <conditionalFormatting sqref="F94">
    <cfRule type="containsText" dxfId="228" priority="41" operator="containsText" text="Acceptable">
      <formula>NOT(ISERROR(SEARCH("Acceptable",F94)))</formula>
    </cfRule>
    <cfRule type="containsText" dxfId="227" priority="43" operator="containsText" text="Request Narrative">
      <formula>NOT(ISERROR(SEARCH("Request Narrative",F94)))</formula>
    </cfRule>
  </conditionalFormatting>
  <conditionalFormatting sqref="E18">
    <cfRule type="cellIs" dxfId="226" priority="39" operator="equal">
      <formula>0</formula>
    </cfRule>
    <cfRule type="cellIs" dxfId="225" priority="40" operator="notEqual">
      <formula>0</formula>
    </cfRule>
  </conditionalFormatting>
  <conditionalFormatting sqref="E22">
    <cfRule type="cellIs" dxfId="224" priority="37" operator="equal">
      <formula>0</formula>
    </cfRule>
    <cfRule type="cellIs" dxfId="223" priority="38" operator="notEqual">
      <formula>0</formula>
    </cfRule>
  </conditionalFormatting>
  <conditionalFormatting sqref="E26">
    <cfRule type="cellIs" dxfId="222" priority="35" operator="equal">
      <formula>0</formula>
    </cfRule>
    <cfRule type="cellIs" dxfId="221" priority="36" operator="notEqual">
      <formula>0</formula>
    </cfRule>
  </conditionalFormatting>
  <conditionalFormatting sqref="E30">
    <cfRule type="cellIs" dxfId="220" priority="33" operator="equal">
      <formula>0</formula>
    </cfRule>
    <cfRule type="cellIs" dxfId="219" priority="34" operator="notEqual">
      <formula>0</formula>
    </cfRule>
  </conditionalFormatting>
  <conditionalFormatting sqref="E34">
    <cfRule type="cellIs" dxfId="218" priority="31" operator="equal">
      <formula>0</formula>
    </cfRule>
    <cfRule type="cellIs" dxfId="217" priority="32" operator="notEqual">
      <formula>0</formula>
    </cfRule>
  </conditionalFormatting>
  <conditionalFormatting sqref="E38">
    <cfRule type="cellIs" dxfId="216" priority="29" operator="equal">
      <formula>0</formula>
    </cfRule>
    <cfRule type="cellIs" dxfId="215" priority="30" operator="notEqual">
      <formula>0</formula>
    </cfRule>
  </conditionalFormatting>
  <conditionalFormatting sqref="E42">
    <cfRule type="cellIs" dxfId="214" priority="27" operator="equal">
      <formula>0</formula>
    </cfRule>
    <cfRule type="cellIs" dxfId="213" priority="28" operator="notEqual">
      <formula>0</formula>
    </cfRule>
  </conditionalFormatting>
  <conditionalFormatting sqref="E46">
    <cfRule type="cellIs" dxfId="212" priority="25" operator="equal">
      <formula>0</formula>
    </cfRule>
    <cfRule type="cellIs" dxfId="211" priority="26" operator="notEqual">
      <formula>0</formula>
    </cfRule>
  </conditionalFormatting>
  <conditionalFormatting sqref="E50">
    <cfRule type="cellIs" dxfId="210" priority="23" operator="equal">
      <formula>0</formula>
    </cfRule>
    <cfRule type="cellIs" dxfId="209" priority="24" operator="notEqual">
      <formula>0</formula>
    </cfRule>
  </conditionalFormatting>
  <conditionalFormatting sqref="E54">
    <cfRule type="cellIs" dxfId="208" priority="21" operator="equal">
      <formula>0</formula>
    </cfRule>
    <cfRule type="cellIs" dxfId="207" priority="22" operator="notEqual">
      <formula>0</formula>
    </cfRule>
  </conditionalFormatting>
  <conditionalFormatting sqref="E58">
    <cfRule type="cellIs" dxfId="206" priority="19" operator="equal">
      <formula>0</formula>
    </cfRule>
    <cfRule type="cellIs" dxfId="205" priority="20" operator="notEqual">
      <formula>0</formula>
    </cfRule>
  </conditionalFormatting>
  <conditionalFormatting sqref="E62">
    <cfRule type="cellIs" dxfId="204" priority="17" operator="equal">
      <formula>0</formula>
    </cfRule>
    <cfRule type="cellIs" dxfId="203" priority="18" operator="notEqual">
      <formula>0</formula>
    </cfRule>
  </conditionalFormatting>
  <conditionalFormatting sqref="E66">
    <cfRule type="cellIs" dxfId="202" priority="15" operator="equal">
      <formula>0</formula>
    </cfRule>
    <cfRule type="cellIs" dxfId="201" priority="16" operator="notEqual">
      <formula>0</formula>
    </cfRule>
  </conditionalFormatting>
  <conditionalFormatting sqref="E70">
    <cfRule type="cellIs" dxfId="200" priority="13" operator="equal">
      <formula>0</formula>
    </cfRule>
    <cfRule type="cellIs" dxfId="199" priority="14" operator="notEqual">
      <formula>0</formula>
    </cfRule>
  </conditionalFormatting>
  <conditionalFormatting sqref="E74">
    <cfRule type="cellIs" dxfId="198" priority="11" operator="equal">
      <formula>0</formula>
    </cfRule>
    <cfRule type="cellIs" dxfId="197" priority="12" operator="notEqual">
      <formula>0</formula>
    </cfRule>
  </conditionalFormatting>
  <conditionalFormatting sqref="E78">
    <cfRule type="cellIs" dxfId="196" priority="9" operator="equal">
      <formula>0</formula>
    </cfRule>
    <cfRule type="cellIs" dxfId="195" priority="10" operator="notEqual">
      <formula>0</formula>
    </cfRule>
  </conditionalFormatting>
  <conditionalFormatting sqref="E82">
    <cfRule type="cellIs" dxfId="194" priority="7" operator="equal">
      <formula>0</formula>
    </cfRule>
    <cfRule type="cellIs" dxfId="193" priority="8" operator="notEqual">
      <formula>0</formula>
    </cfRule>
  </conditionalFormatting>
  <conditionalFormatting sqref="E86">
    <cfRule type="cellIs" dxfId="192" priority="5" operator="equal">
      <formula>0</formula>
    </cfRule>
    <cfRule type="cellIs" dxfId="191" priority="6" operator="notEqual">
      <formula>0</formula>
    </cfRule>
  </conditionalFormatting>
  <conditionalFormatting sqref="E90">
    <cfRule type="cellIs" dxfId="190" priority="3" operator="equal">
      <formula>0</formula>
    </cfRule>
    <cfRule type="cellIs" dxfId="189" priority="4" operator="notEqual">
      <formula>0</formula>
    </cfRule>
  </conditionalFormatting>
  <conditionalFormatting sqref="E94">
    <cfRule type="cellIs" dxfId="188" priority="1" operator="equal">
      <formula>0</formula>
    </cfRule>
    <cfRule type="cellIs" dxfId="187" priority="2" operator="notEqual">
      <formula>0</formula>
    </cfRule>
  </conditionalFormatting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D245"/>
  <sheetViews>
    <sheetView showGridLines="0" zoomScale="85" zoomScaleNormal="85" workbookViewId="0">
      <pane xSplit="3" ySplit="10" topLeftCell="D55" activePane="bottomRight" state="frozen"/>
      <selection activeCell="U49" sqref="U49"/>
      <selection pane="topRight" activeCell="U49" sqref="U49"/>
      <selection pane="bottomLeft" activeCell="U49" sqref="U49"/>
      <selection pane="bottomRight" activeCell="E55" sqref="E55"/>
    </sheetView>
  </sheetViews>
  <sheetFormatPr defaultRowHeight="12.4" x14ac:dyDescent="0.3"/>
  <cols>
    <col min="1" max="1" width="13.3515625" customWidth="1"/>
    <col min="2" max="2" width="10.05859375" customWidth="1"/>
    <col min="3" max="3" width="28.5859375" bestFit="1" customWidth="1"/>
    <col min="4" max="4" width="2" customWidth="1"/>
    <col min="5" max="5" width="20.234375" customWidth="1"/>
    <col min="6" max="6" width="17.76171875" customWidth="1"/>
    <col min="7" max="7" width="17.76171875" style="6" customWidth="1"/>
    <col min="8" max="8" width="2" customWidth="1"/>
    <col min="9" max="9" width="20.234375" customWidth="1"/>
    <col min="10" max="10" width="17.76171875" customWidth="1"/>
    <col min="11" max="11" width="2" customWidth="1"/>
    <col min="12" max="12" width="20.234375" customWidth="1"/>
    <col min="13" max="13" width="17.76171875" customWidth="1"/>
    <col min="14" max="14" width="2" customWidth="1"/>
    <col min="15" max="16" width="20.234375" customWidth="1"/>
    <col min="17" max="17" width="17.76171875" style="6" customWidth="1"/>
  </cols>
  <sheetData>
    <row r="1" spans="1:186" ht="13.5" x14ac:dyDescent="0.3">
      <c r="A1" s="1"/>
      <c r="B1" s="1"/>
      <c r="C1" s="1"/>
      <c r="D1" s="1"/>
      <c r="E1" s="1"/>
      <c r="F1" s="1"/>
      <c r="G1" s="39"/>
      <c r="H1" s="1"/>
      <c r="I1" s="1"/>
      <c r="J1" s="1"/>
      <c r="K1" s="1"/>
      <c r="L1" s="1"/>
      <c r="M1" s="1"/>
      <c r="N1" s="1"/>
      <c r="O1" s="1"/>
      <c r="P1" s="1"/>
      <c r="Q1" s="3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</row>
    <row r="2" spans="1:186" ht="13.5" x14ac:dyDescent="0.3">
      <c r="A2" s="1"/>
      <c r="B2" s="1"/>
      <c r="C2" s="1"/>
      <c r="D2" s="1"/>
      <c r="E2" s="4"/>
      <c r="F2" s="1"/>
      <c r="G2" s="39"/>
      <c r="H2" s="1"/>
      <c r="I2" s="4"/>
      <c r="J2" s="1"/>
      <c r="K2" s="1"/>
      <c r="L2" s="4"/>
      <c r="M2" s="1"/>
      <c r="N2" s="1"/>
      <c r="O2" s="4"/>
      <c r="P2" s="4"/>
      <c r="Q2" s="39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</row>
    <row r="3" spans="1:186" ht="13.5" x14ac:dyDescent="0.3">
      <c r="A3" s="1"/>
      <c r="B3" s="1"/>
      <c r="C3" s="1"/>
      <c r="D3" s="1"/>
      <c r="E3" s="5"/>
      <c r="F3" s="1"/>
      <c r="G3" s="39"/>
      <c r="H3" s="1"/>
      <c r="I3" s="5"/>
      <c r="J3" s="1"/>
      <c r="K3" s="1"/>
      <c r="L3" s="5"/>
      <c r="M3" s="1"/>
      <c r="N3" s="1"/>
      <c r="O3" s="5"/>
      <c r="P3" s="5"/>
      <c r="Q3" s="39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</row>
    <row r="4" spans="1:186" ht="13.5" x14ac:dyDescent="0.3">
      <c r="A4" s="1"/>
      <c r="B4" s="1"/>
      <c r="C4" s="1"/>
      <c r="D4" s="1"/>
      <c r="E4" s="1"/>
      <c r="F4" s="1"/>
      <c r="G4" s="39"/>
      <c r="H4" s="1"/>
      <c r="I4" s="1"/>
      <c r="J4" s="1"/>
      <c r="K4" s="1"/>
      <c r="L4" s="1"/>
      <c r="M4" s="1"/>
      <c r="N4" s="1"/>
      <c r="O4" s="1"/>
      <c r="P4" s="1"/>
      <c r="Q4" s="39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</row>
    <row r="5" spans="1:186" ht="14" thickBot="1" x14ac:dyDescent="0.35"/>
    <row r="6" spans="1:186" ht="15.5" thickBot="1" x14ac:dyDescent="0.35">
      <c r="A6" s="402" t="s">
        <v>270</v>
      </c>
      <c r="B6" s="403" t="s">
        <v>110</v>
      </c>
      <c r="C6" s="9"/>
      <c r="E6" s="191"/>
      <c r="F6" s="189"/>
      <c r="G6" s="190"/>
      <c r="H6" s="189"/>
      <c r="I6" s="189"/>
      <c r="J6" s="189"/>
      <c r="K6" s="189"/>
      <c r="L6" s="189"/>
      <c r="M6" s="189"/>
      <c r="N6" s="189"/>
      <c r="O6" s="189"/>
      <c r="P6" s="189"/>
      <c r="Q6" s="188"/>
    </row>
    <row r="7" spans="1:186" ht="14" thickBot="1" x14ac:dyDescent="0.35">
      <c r="E7" s="187" t="s">
        <v>270</v>
      </c>
      <c r="F7" s="186" t="s">
        <v>110</v>
      </c>
      <c r="G7" s="179"/>
      <c r="H7" s="16"/>
      <c r="I7" s="184"/>
      <c r="J7" s="185"/>
      <c r="K7" s="16"/>
      <c r="L7" s="184"/>
      <c r="M7" s="185"/>
      <c r="N7" s="16"/>
      <c r="O7" s="184"/>
      <c r="P7" s="184"/>
      <c r="Q7" s="183"/>
    </row>
    <row r="8" spans="1:186" ht="14" thickBot="1" x14ac:dyDescent="0.35">
      <c r="E8" s="46"/>
      <c r="F8" s="16"/>
      <c r="G8" s="17"/>
      <c r="H8" s="16"/>
      <c r="I8" s="16"/>
      <c r="J8" s="16"/>
      <c r="K8" s="16"/>
      <c r="L8" s="16"/>
      <c r="M8" s="16"/>
      <c r="N8" s="16"/>
      <c r="O8" s="16"/>
      <c r="P8" s="16"/>
      <c r="Q8" s="47"/>
    </row>
    <row r="9" spans="1:186" ht="13.5" customHeight="1" thickBot="1" x14ac:dyDescent="0.35">
      <c r="E9" s="181"/>
      <c r="F9" s="180" t="s">
        <v>271</v>
      </c>
      <c r="G9" s="179"/>
      <c r="H9" s="16"/>
      <c r="I9" s="16"/>
      <c r="J9" s="16"/>
      <c r="K9" s="16"/>
      <c r="L9" s="16"/>
      <c r="M9" s="16"/>
      <c r="N9" s="16"/>
      <c r="O9" s="181"/>
      <c r="P9" s="180" t="s">
        <v>272</v>
      </c>
      <c r="Q9" s="179"/>
    </row>
    <row r="10" spans="1:186" ht="39.4" customHeight="1" x14ac:dyDescent="0.3">
      <c r="A10" s="52" t="s">
        <v>40</v>
      </c>
      <c r="B10" s="53" t="s">
        <v>10</v>
      </c>
      <c r="C10" s="54" t="s">
        <v>41</v>
      </c>
      <c r="E10" s="113" t="s">
        <v>101</v>
      </c>
      <c r="F10" s="112" t="s">
        <v>34</v>
      </c>
      <c r="G10" s="175" t="s">
        <v>100</v>
      </c>
      <c r="H10" s="16"/>
      <c r="I10" s="112" t="s">
        <v>99</v>
      </c>
      <c r="J10" s="112" t="s">
        <v>98</v>
      </c>
      <c r="K10" s="16"/>
      <c r="L10" s="112" t="s">
        <v>97</v>
      </c>
      <c r="M10" s="112" t="s">
        <v>96</v>
      </c>
      <c r="N10" s="16"/>
      <c r="O10" s="112" t="s">
        <v>95</v>
      </c>
      <c r="P10" s="112" t="s">
        <v>94</v>
      </c>
      <c r="Q10" s="174" t="s">
        <v>93</v>
      </c>
    </row>
    <row r="11" spans="1:186" ht="13.5" x14ac:dyDescent="0.3">
      <c r="A11" s="340" t="s">
        <v>37</v>
      </c>
      <c r="B11" s="169">
        <v>1</v>
      </c>
      <c r="C11" s="168" t="s">
        <v>42</v>
      </c>
      <c r="E11" s="145">
        <f>ABS(SUM('2.3_Input_Data_Orig_MC'!AH10:AH13))+ABS(SUM('2.3_Input_Data_Orig_MC'!AO10:AO13))+ABS(SUM('2.3_Input_Data_Orig_MC'!AV10:AV13))</f>
        <v>14</v>
      </c>
      <c r="F11" s="145">
        <f>ABS(SUM('2.4_Input_Data_Rebased_Volumes'!AH10:AH13))+ABS(SUM('2.4_Input_Data_Rebased_Volumes'!AO10:AO13))+ABS(SUM('2.4_Input_Data_Rebased_Volumes'!AV10:AV13))</f>
        <v>14</v>
      </c>
      <c r="G11" s="167">
        <f>F11-E11</f>
        <v>0</v>
      </c>
      <c r="H11" s="16"/>
      <c r="I11" s="144">
        <f>ABS(SUMIF('2.3_Input_Data_Orig_MC'!AI10:AM13, "&lt;0"))</f>
        <v>7</v>
      </c>
      <c r="J11" s="144">
        <f>ABS(SUMIF('2.4_Input_Data_Rebased_Volumes'!AI10:AM13, "&lt;0"))</f>
        <v>7</v>
      </c>
      <c r="K11" s="16"/>
      <c r="L11" s="144">
        <f>ABS(SUMIF('2.3_Input_Data_Orig_MC'!AP10:AT13, "&lt;0"))</f>
        <v>0</v>
      </c>
      <c r="M11" s="144">
        <f>ABS(SUMIF('2.4_Input_Data_Rebased_Volumes'!AP10:AT13, "&lt;0"))</f>
        <v>0</v>
      </c>
      <c r="N11" s="16"/>
      <c r="O11" s="165">
        <f>IFERROR(L11/E11, "-")</f>
        <v>0</v>
      </c>
      <c r="P11" s="165">
        <f>IFERROR(M11/F11, "-")</f>
        <v>0</v>
      </c>
      <c r="Q11" s="142" t="str">
        <f>IFERROR(IF((O11-P11)&lt;=5%,"Acceptable","Request Narrative"),"-")</f>
        <v>Acceptable</v>
      </c>
    </row>
    <row r="12" spans="1:186" ht="13.5" x14ac:dyDescent="0.3">
      <c r="A12" s="22"/>
      <c r="B12" s="23"/>
      <c r="C12" s="133"/>
      <c r="E12" s="28"/>
      <c r="F12" s="28"/>
      <c r="G12" s="404"/>
      <c r="H12" s="16"/>
      <c r="I12" s="29"/>
      <c r="J12" s="29"/>
      <c r="K12" s="16"/>
      <c r="L12" s="29"/>
      <c r="M12" s="29"/>
      <c r="N12" s="16"/>
      <c r="O12" s="40"/>
      <c r="P12" s="40"/>
      <c r="Q12" s="41"/>
    </row>
    <row r="13" spans="1:186" ht="13.5" x14ac:dyDescent="0.3">
      <c r="A13" s="22"/>
      <c r="B13" s="23"/>
      <c r="C13" s="133"/>
      <c r="E13" s="28"/>
      <c r="F13" s="28"/>
      <c r="G13" s="404"/>
      <c r="H13" s="16"/>
      <c r="I13" s="29"/>
      <c r="J13" s="29"/>
      <c r="K13" s="16"/>
      <c r="L13" s="29"/>
      <c r="M13" s="29"/>
      <c r="N13" s="16"/>
      <c r="O13" s="40"/>
      <c r="P13" s="40"/>
      <c r="Q13" s="41"/>
    </row>
    <row r="14" spans="1:186" ht="13.5" x14ac:dyDescent="0.3">
      <c r="A14" s="22"/>
      <c r="B14" s="171"/>
      <c r="C14" s="170"/>
      <c r="E14" s="141"/>
      <c r="F14" s="141"/>
      <c r="G14" s="405"/>
      <c r="H14" s="16"/>
      <c r="I14" s="140"/>
      <c r="J14" s="140"/>
      <c r="K14" s="16"/>
      <c r="L14" s="140"/>
      <c r="M14" s="140"/>
      <c r="N14" s="16"/>
      <c r="O14" s="139"/>
      <c r="P14" s="139"/>
      <c r="Q14" s="138"/>
    </row>
    <row r="15" spans="1:186" ht="13.5" x14ac:dyDescent="0.3">
      <c r="A15" s="341" t="str">
        <f>A11</f>
        <v>400KV Network</v>
      </c>
      <c r="B15" s="169">
        <v>2</v>
      </c>
      <c r="C15" s="168" t="s">
        <v>43</v>
      </c>
      <c r="E15" s="145">
        <f>ABS(SUM('2.3_Input_Data_Orig_MC'!AH14:AH17))+ABS(SUM('2.3_Input_Data_Orig_MC'!AO14:AO17))+ABS(SUM('2.3_Input_Data_Orig_MC'!AV14:AV17))</f>
        <v>0</v>
      </c>
      <c r="F15" s="145">
        <f>ABS(SUM('2.4_Input_Data_Rebased_Volumes'!AH14:AH17))+ABS(SUM('2.4_Input_Data_Rebased_Volumes'!AO14:AO17))+ABS(SUM('2.4_Input_Data_Rebased_Volumes'!AV14:AV17))</f>
        <v>0</v>
      </c>
      <c r="G15" s="167">
        <f>F15-E15</f>
        <v>0</v>
      </c>
      <c r="H15" s="16"/>
      <c r="I15" s="144">
        <f>ABS(SUMIF('2.3_Input_Data_Orig_MC'!AI14:AM17, "&lt;0"))</f>
        <v>0</v>
      </c>
      <c r="J15" s="144">
        <f>ABS(SUMIF('2.4_Input_Data_Rebased_Volumes'!AI14:AM17, "&lt;0"))</f>
        <v>0</v>
      </c>
      <c r="K15" s="16"/>
      <c r="L15" s="144">
        <f>ABS(SUMIF('2.3_Input_Data_Orig_MC'!AP14:AT17, "&lt;0"))</f>
        <v>0</v>
      </c>
      <c r="M15" s="144">
        <f>ABS(SUMIF('2.4_Input_Data_Rebased_Volumes'!AP14:AT17, "&lt;0"))</f>
        <v>0</v>
      </c>
      <c r="N15" s="16"/>
      <c r="O15" s="165" t="str">
        <f>IFERROR(L15/E15, "-")</f>
        <v>-</v>
      </c>
      <c r="P15" s="165" t="str">
        <f>IFERROR(M15/F15, "-")</f>
        <v>-</v>
      </c>
      <c r="Q15" s="142" t="str">
        <f>IFERROR(IF((O15-P15)&lt;=5%,"Acceptable","Request Narrative"),"-")</f>
        <v>-</v>
      </c>
    </row>
    <row r="16" spans="1:186" ht="13.5" x14ac:dyDescent="0.3">
      <c r="A16" s="342"/>
      <c r="B16" s="23"/>
      <c r="C16" s="133"/>
      <c r="E16" s="28"/>
      <c r="F16" s="28"/>
      <c r="G16" s="404"/>
      <c r="H16" s="16"/>
      <c r="I16" s="29"/>
      <c r="J16" s="29"/>
      <c r="K16" s="16"/>
      <c r="L16" s="29"/>
      <c r="M16" s="29"/>
      <c r="N16" s="16"/>
      <c r="O16" s="40"/>
      <c r="P16" s="40"/>
      <c r="Q16" s="41"/>
    </row>
    <row r="17" spans="1:17" ht="13.5" x14ac:dyDescent="0.3">
      <c r="A17" s="342"/>
      <c r="B17" s="23"/>
      <c r="C17" s="133"/>
      <c r="E17" s="28"/>
      <c r="F17" s="28"/>
      <c r="G17" s="404"/>
      <c r="H17" s="16"/>
      <c r="I17" s="29"/>
      <c r="J17" s="29"/>
      <c r="K17" s="16"/>
      <c r="L17" s="29"/>
      <c r="M17" s="29"/>
      <c r="N17" s="16"/>
      <c r="O17" s="40"/>
      <c r="P17" s="40"/>
      <c r="Q17" s="41"/>
    </row>
    <row r="18" spans="1:17" ht="13.5" x14ac:dyDescent="0.3">
      <c r="A18" s="342"/>
      <c r="B18" s="171"/>
      <c r="C18" s="170"/>
      <c r="E18" s="141"/>
      <c r="F18" s="141"/>
      <c r="G18" s="405"/>
      <c r="H18" s="16"/>
      <c r="I18" s="140"/>
      <c r="J18" s="140"/>
      <c r="K18" s="16"/>
      <c r="L18" s="140"/>
      <c r="M18" s="140"/>
      <c r="N18" s="16"/>
      <c r="O18" s="139"/>
      <c r="P18" s="139"/>
      <c r="Q18" s="138"/>
    </row>
    <row r="19" spans="1:17" ht="13.5" x14ac:dyDescent="0.3">
      <c r="A19" s="341" t="str">
        <f>A15</f>
        <v>400KV Network</v>
      </c>
      <c r="B19" s="169">
        <v>3</v>
      </c>
      <c r="C19" s="168" t="s">
        <v>44</v>
      </c>
      <c r="E19" s="145">
        <f>ABS(SUM('2.3_Input_Data_Orig_MC'!AH18:AH21))+ABS(SUM('2.3_Input_Data_Orig_MC'!AO18:AO21))+ABS(SUM('2.3_Input_Data_Orig_MC'!AV18:AV21))</f>
        <v>0</v>
      </c>
      <c r="F19" s="145">
        <f>ABS(SUM('2.4_Input_Data_Rebased_Volumes'!AH18:AH21))+ABS(SUM('2.4_Input_Data_Rebased_Volumes'!AO18:AO21))+ABS(SUM('2.4_Input_Data_Rebased_Volumes'!AV18:AV21))</f>
        <v>0</v>
      </c>
      <c r="G19" s="167">
        <f>F19-E19</f>
        <v>0</v>
      </c>
      <c r="H19" s="16"/>
      <c r="I19" s="144">
        <f>ABS(SUMIF('2.3_Input_Data_Orig_MC'!AI18:AM21, "&lt;0"))</f>
        <v>0</v>
      </c>
      <c r="J19" s="144">
        <f>ABS(SUMIF('2.4_Input_Data_Rebased_Volumes'!AI18:AM21, "&lt;0"))</f>
        <v>0</v>
      </c>
      <c r="K19" s="16"/>
      <c r="L19" s="144">
        <f>ABS(SUMIF('2.3_Input_Data_Orig_MC'!AP18:AT21, "&lt;0"))</f>
        <v>0</v>
      </c>
      <c r="M19" s="144">
        <f>ABS(SUMIF('2.4_Input_Data_Rebased_Volumes'!AP18:AT21, "&lt;0"))</f>
        <v>0</v>
      </c>
      <c r="N19" s="16"/>
      <c r="O19" s="165" t="str">
        <f>IFERROR(L19/E19, "-")</f>
        <v>-</v>
      </c>
      <c r="P19" s="165" t="str">
        <f>IFERROR(M19/F19, "-")</f>
        <v>-</v>
      </c>
      <c r="Q19" s="142" t="str">
        <f>IFERROR(IF((O19-P19)&lt;=5%,"Acceptable","Request Narrative"),"-")</f>
        <v>-</v>
      </c>
    </row>
    <row r="20" spans="1:17" ht="13.5" x14ac:dyDescent="0.3">
      <c r="A20" s="342"/>
      <c r="B20" s="23"/>
      <c r="C20" s="133"/>
      <c r="E20" s="28"/>
      <c r="F20" s="28"/>
      <c r="G20" s="404"/>
      <c r="H20" s="16"/>
      <c r="I20" s="29"/>
      <c r="J20" s="29"/>
      <c r="K20" s="16"/>
      <c r="L20" s="29"/>
      <c r="M20" s="29"/>
      <c r="N20" s="16"/>
      <c r="O20" s="40"/>
      <c r="P20" s="40"/>
      <c r="Q20" s="41"/>
    </row>
    <row r="21" spans="1:17" ht="13.5" x14ac:dyDescent="0.3">
      <c r="A21" s="342"/>
      <c r="B21" s="23"/>
      <c r="C21" s="133"/>
      <c r="E21" s="28"/>
      <c r="F21" s="28"/>
      <c r="G21" s="404"/>
      <c r="H21" s="16"/>
      <c r="I21" s="29"/>
      <c r="J21" s="29"/>
      <c r="K21" s="16"/>
      <c r="L21" s="29"/>
      <c r="M21" s="29"/>
      <c r="N21" s="16"/>
      <c r="O21" s="40"/>
      <c r="P21" s="40"/>
      <c r="Q21" s="41"/>
    </row>
    <row r="22" spans="1:17" ht="13.5" x14ac:dyDescent="0.3">
      <c r="A22" s="342"/>
      <c r="B22" s="171"/>
      <c r="C22" s="170"/>
      <c r="E22" s="141"/>
      <c r="F22" s="141"/>
      <c r="G22" s="405"/>
      <c r="H22" s="16"/>
      <c r="I22" s="140"/>
      <c r="J22" s="140"/>
      <c r="K22" s="16"/>
      <c r="L22" s="140"/>
      <c r="M22" s="140"/>
      <c r="N22" s="16"/>
      <c r="O22" s="139"/>
      <c r="P22" s="139"/>
      <c r="Q22" s="138"/>
    </row>
    <row r="23" spans="1:17" ht="13.5" x14ac:dyDescent="0.3">
      <c r="A23" s="341" t="str">
        <f>A19</f>
        <v>400KV Network</v>
      </c>
      <c r="B23" s="169">
        <v>4</v>
      </c>
      <c r="C23" s="168" t="s">
        <v>45</v>
      </c>
      <c r="E23" s="145">
        <f>ABS(SUM('2.3_Input_Data_Orig_MC'!AH22:AH25))+ABS(SUM('2.3_Input_Data_Orig_MC'!AO22:AO25))+ABS(SUM('2.3_Input_Data_Orig_MC'!AV22:AV25))</f>
        <v>0</v>
      </c>
      <c r="F23" s="145">
        <f>ABS(SUM('2.4_Input_Data_Rebased_Volumes'!AH22:AH25))+ABS(SUM('2.4_Input_Data_Rebased_Volumes'!AO22:AO25))+ABS(SUM('2.4_Input_Data_Rebased_Volumes'!AV22:AV25))</f>
        <v>0</v>
      </c>
      <c r="G23" s="167">
        <f>F23-E23</f>
        <v>0</v>
      </c>
      <c r="H23" s="16"/>
      <c r="I23" s="144">
        <f>ABS(SUMIF('2.3_Input_Data_Orig_MC'!AI22:AM25, "&lt;0"))</f>
        <v>0</v>
      </c>
      <c r="J23" s="144">
        <f>ABS(SUMIF('2.4_Input_Data_Rebased_Volumes'!AI22:AM25, "&lt;0"))</f>
        <v>0</v>
      </c>
      <c r="K23" s="16"/>
      <c r="L23" s="144">
        <f>ABS(SUMIF('2.3_Input_Data_Orig_MC'!AP22:AT25, "&lt;0"))</f>
        <v>0</v>
      </c>
      <c r="M23" s="144">
        <f>ABS(SUMIF('2.4_Input_Data_Rebased_Volumes'!AP22:AT25, "&lt;0"))</f>
        <v>0</v>
      </c>
      <c r="N23" s="16"/>
      <c r="O23" s="165" t="str">
        <f>IFERROR(L23/E23, "-")</f>
        <v>-</v>
      </c>
      <c r="P23" s="165" t="str">
        <f>IFERROR(M23/F23, "-")</f>
        <v>-</v>
      </c>
      <c r="Q23" s="142" t="str">
        <f>IFERROR(IF((O23-P23)&lt;=5%,"Acceptable","Request Narrative"),"-")</f>
        <v>-</v>
      </c>
    </row>
    <row r="24" spans="1:17" ht="13.5" x14ac:dyDescent="0.3">
      <c r="A24" s="342"/>
      <c r="B24" s="23"/>
      <c r="C24" s="133"/>
      <c r="E24" s="28"/>
      <c r="F24" s="28"/>
      <c r="G24" s="404"/>
      <c r="H24" s="16"/>
      <c r="I24" s="29"/>
      <c r="J24" s="29"/>
      <c r="K24" s="16"/>
      <c r="L24" s="29"/>
      <c r="M24" s="29"/>
      <c r="N24" s="16"/>
      <c r="O24" s="40"/>
      <c r="P24" s="40"/>
      <c r="Q24" s="41"/>
    </row>
    <row r="25" spans="1:17" ht="13.5" x14ac:dyDescent="0.3">
      <c r="A25" s="342"/>
      <c r="B25" s="23"/>
      <c r="C25" s="133"/>
      <c r="E25" s="28"/>
      <c r="F25" s="28"/>
      <c r="G25" s="404"/>
      <c r="H25" s="16"/>
      <c r="I25" s="29"/>
      <c r="J25" s="29"/>
      <c r="K25" s="16"/>
      <c r="L25" s="29"/>
      <c r="M25" s="29"/>
      <c r="N25" s="16"/>
      <c r="O25" s="40"/>
      <c r="P25" s="40"/>
      <c r="Q25" s="41"/>
    </row>
    <row r="26" spans="1:17" ht="13.5" x14ac:dyDescent="0.3">
      <c r="A26" s="342"/>
      <c r="B26" s="171"/>
      <c r="C26" s="170"/>
      <c r="E26" s="141"/>
      <c r="F26" s="141"/>
      <c r="G26" s="405"/>
      <c r="H26" s="16"/>
      <c r="I26" s="140"/>
      <c r="J26" s="140"/>
      <c r="K26" s="16"/>
      <c r="L26" s="140"/>
      <c r="M26" s="140"/>
      <c r="N26" s="16"/>
      <c r="O26" s="139"/>
      <c r="P26" s="139"/>
      <c r="Q26" s="138"/>
    </row>
    <row r="27" spans="1:17" ht="13.5" x14ac:dyDescent="0.3">
      <c r="A27" s="341" t="str">
        <f>A23</f>
        <v>400KV Network</v>
      </c>
      <c r="B27" s="169">
        <v>5</v>
      </c>
      <c r="C27" s="168" t="s">
        <v>46</v>
      </c>
      <c r="E27" s="145">
        <f>ABS(SUM('2.3_Input_Data_Orig_MC'!AH26:AH29))+ABS(SUM('2.3_Input_Data_Orig_MC'!AO26:AO29))+ABS(SUM('2.3_Input_Data_Orig_MC'!AV26:AV29))</f>
        <v>147.25640000000001</v>
      </c>
      <c r="F27" s="145">
        <f>ABS(SUM('2.4_Input_Data_Rebased_Volumes'!AH26:AH29))+ABS(SUM('2.4_Input_Data_Rebased_Volumes'!AO26:AO29))+ABS(SUM('2.4_Input_Data_Rebased_Volumes'!AV26:AV29))</f>
        <v>147.25619999999992</v>
      </c>
      <c r="G27" s="167">
        <f>F27-E27</f>
        <v>-2.0000000009190444E-4</v>
      </c>
      <c r="H27" s="16"/>
      <c r="I27" s="144">
        <f>ABS(SUMIF('2.3_Input_Data_Orig_MC'!AI26:AM29, "&lt;0"))</f>
        <v>72.612200000000001</v>
      </c>
      <c r="J27" s="144">
        <f>ABS(SUMIF('2.4_Input_Data_Rebased_Volumes'!AI26:AM29, "&lt;0"))</f>
        <v>73.628099999999947</v>
      </c>
      <c r="K27" s="16"/>
      <c r="L27" s="144">
        <f>ABS(SUMIF('2.3_Input_Data_Orig_MC'!AP26:AT29, "&lt;0"))</f>
        <v>0</v>
      </c>
      <c r="M27" s="144">
        <f>ABS(SUMIF('2.4_Input_Data_Rebased_Volumes'!AP26:AT29, "&lt;0"))</f>
        <v>0</v>
      </c>
      <c r="N27" s="16"/>
      <c r="O27" s="165">
        <f>IFERROR(L27/E27, "-")</f>
        <v>0</v>
      </c>
      <c r="P27" s="165">
        <f>IFERROR(M27/F27, "-")</f>
        <v>0</v>
      </c>
      <c r="Q27" s="142" t="str">
        <f>IFERROR(IF((O27-P27)&lt;=5%,"Acceptable","Request Narrative"),"-")</f>
        <v>Acceptable</v>
      </c>
    </row>
    <row r="28" spans="1:17" ht="13.5" x14ac:dyDescent="0.3">
      <c r="A28" s="342"/>
      <c r="B28" s="23"/>
      <c r="C28" s="133"/>
      <c r="E28" s="28"/>
      <c r="F28" s="28"/>
      <c r="G28" s="404"/>
      <c r="H28" s="16"/>
      <c r="I28" s="29"/>
      <c r="J28" s="29"/>
      <c r="K28" s="16"/>
      <c r="L28" s="29"/>
      <c r="M28" s="29"/>
      <c r="N28" s="16"/>
      <c r="O28" s="40"/>
      <c r="P28" s="40"/>
      <c r="Q28" s="41"/>
    </row>
    <row r="29" spans="1:17" ht="13.5" x14ac:dyDescent="0.3">
      <c r="A29" s="342"/>
      <c r="B29" s="23"/>
      <c r="C29" s="133"/>
      <c r="E29" s="28"/>
      <c r="F29" s="28"/>
      <c r="G29" s="404"/>
      <c r="H29" s="16"/>
      <c r="I29" s="29"/>
      <c r="J29" s="29"/>
      <c r="K29" s="16"/>
      <c r="L29" s="29"/>
      <c r="M29" s="29"/>
      <c r="N29" s="16"/>
      <c r="O29" s="40"/>
      <c r="P29" s="40"/>
      <c r="Q29" s="41"/>
    </row>
    <row r="30" spans="1:17" ht="13.5" x14ac:dyDescent="0.3">
      <c r="A30" s="342"/>
      <c r="B30" s="171"/>
      <c r="C30" s="170"/>
      <c r="E30" s="141"/>
      <c r="F30" s="141"/>
      <c r="G30" s="405"/>
      <c r="H30" s="16"/>
      <c r="I30" s="140"/>
      <c r="J30" s="140"/>
      <c r="K30" s="16"/>
      <c r="L30" s="140"/>
      <c r="M30" s="140"/>
      <c r="N30" s="16"/>
      <c r="O30" s="139"/>
      <c r="P30" s="139"/>
      <c r="Q30" s="138"/>
    </row>
    <row r="31" spans="1:17" ht="13.5" x14ac:dyDescent="0.3">
      <c r="A31" s="341" t="str">
        <f>A27</f>
        <v>400KV Network</v>
      </c>
      <c r="B31" s="169">
        <v>6</v>
      </c>
      <c r="C31" s="168" t="s">
        <v>47</v>
      </c>
      <c r="E31" s="145">
        <f>ABS(SUM('2.3_Input_Data_Orig_MC'!AH30:AH33))+ABS(SUM('2.3_Input_Data_Orig_MC'!AO30:AO33))+ABS(SUM('2.3_Input_Data_Orig_MC'!AV30:AV33))</f>
        <v>147.25640000000001</v>
      </c>
      <c r="F31" s="145">
        <f>ABS(SUM('2.4_Input_Data_Rebased_Volumes'!AH30:AH33))+ABS(SUM('2.4_Input_Data_Rebased_Volumes'!AO30:AO33))+ABS(SUM('2.4_Input_Data_Rebased_Volumes'!AV30:AV33))</f>
        <v>147.2563999999995</v>
      </c>
      <c r="G31" s="167">
        <f>F31-E31</f>
        <v>-5.1159076974727213E-13</v>
      </c>
      <c r="H31" s="16"/>
      <c r="I31" s="144">
        <f>ABS(SUMIF('2.3_Input_Data_Orig_MC'!AI30:AM33, "&lt;0"))</f>
        <v>73.628200000000007</v>
      </c>
      <c r="J31" s="144">
        <f>ABS(SUMIF('2.4_Input_Data_Rebased_Volumes'!AI30:AM33, "&lt;0"))</f>
        <v>1.7084563994828705</v>
      </c>
      <c r="K31" s="16"/>
      <c r="L31" s="144">
        <f>ABS(SUMIF('2.3_Input_Data_Orig_MC'!AP30:AT33, "&lt;0"))</f>
        <v>0</v>
      </c>
      <c r="M31" s="144">
        <f>ABS(SUMIF('2.4_Input_Data_Rebased_Volumes'!AP30:AT33, "&lt;0"))</f>
        <v>0</v>
      </c>
      <c r="N31" s="16"/>
      <c r="O31" s="165">
        <f>IFERROR(L31/E31, "-")</f>
        <v>0</v>
      </c>
      <c r="P31" s="165">
        <f>IFERROR(M31/F31, "-")</f>
        <v>0</v>
      </c>
      <c r="Q31" s="142" t="str">
        <f>IFERROR(IF((O31-P31)&lt;=5%,"Acceptable","Request Narrative"),"-")</f>
        <v>Acceptable</v>
      </c>
    </row>
    <row r="32" spans="1:17" ht="13.5" x14ac:dyDescent="0.3">
      <c r="A32" s="342"/>
      <c r="B32" s="23"/>
      <c r="C32" s="133"/>
      <c r="E32" s="28"/>
      <c r="F32" s="28"/>
      <c r="G32" s="404"/>
      <c r="H32" s="16"/>
      <c r="I32" s="29"/>
      <c r="J32" s="29"/>
      <c r="K32" s="16"/>
      <c r="L32" s="29"/>
      <c r="M32" s="29"/>
      <c r="N32" s="16"/>
      <c r="O32" s="40"/>
      <c r="P32" s="40"/>
      <c r="Q32" s="41"/>
    </row>
    <row r="33" spans="1:17" ht="13.5" x14ac:dyDescent="0.3">
      <c r="A33" s="342"/>
      <c r="B33" s="23"/>
      <c r="C33" s="133"/>
      <c r="E33" s="28"/>
      <c r="F33" s="28"/>
      <c r="G33" s="404"/>
      <c r="H33" s="16"/>
      <c r="I33" s="29"/>
      <c r="J33" s="29"/>
      <c r="K33" s="16"/>
      <c r="L33" s="29"/>
      <c r="M33" s="29"/>
      <c r="N33" s="16"/>
      <c r="O33" s="40"/>
      <c r="P33" s="40"/>
      <c r="Q33" s="41"/>
    </row>
    <row r="34" spans="1:17" ht="13.5" x14ac:dyDescent="0.3">
      <c r="A34" s="342"/>
      <c r="B34" s="171"/>
      <c r="C34" s="170"/>
      <c r="E34" s="141"/>
      <c r="F34" s="141"/>
      <c r="G34" s="405"/>
      <c r="H34" s="16"/>
      <c r="I34" s="140"/>
      <c r="J34" s="140"/>
      <c r="K34" s="16"/>
      <c r="L34" s="140"/>
      <c r="M34" s="140"/>
      <c r="N34" s="16"/>
      <c r="O34" s="139"/>
      <c r="P34" s="139"/>
      <c r="Q34" s="138"/>
    </row>
    <row r="35" spans="1:17" ht="13.5" x14ac:dyDescent="0.3">
      <c r="A35" s="341" t="str">
        <f>A31</f>
        <v>400KV Network</v>
      </c>
      <c r="B35" s="169">
        <v>7</v>
      </c>
      <c r="C35" s="168" t="s">
        <v>48</v>
      </c>
      <c r="E35" s="145">
        <f>ABS(SUM('2.3_Input_Data_Orig_MC'!AH34:AH37))+ABS(SUM('2.3_Input_Data_Orig_MC'!AO34:AO37))+ABS(SUM('2.3_Input_Data_Orig_MC'!AV34:AV37))</f>
        <v>221</v>
      </c>
      <c r="F35" s="145">
        <f>ABS(SUM('2.4_Input_Data_Rebased_Volumes'!AH34:AH37))+ABS(SUM('2.4_Input_Data_Rebased_Volumes'!AO34:AO37))+ABS(SUM('2.4_Input_Data_Rebased_Volumes'!AV34:AV37))</f>
        <v>221</v>
      </c>
      <c r="G35" s="167">
        <f>F35-E35</f>
        <v>0</v>
      </c>
      <c r="H35" s="16"/>
      <c r="I35" s="144">
        <f>ABS(SUMIF('2.3_Input_Data_Orig_MC'!AI34:AM37, "&lt;0"))</f>
        <v>0</v>
      </c>
      <c r="J35" s="144">
        <f>ABS(SUMIF('2.4_Input_Data_Rebased_Volumes'!AI34:AM37, "&lt;0"))</f>
        <v>0</v>
      </c>
      <c r="K35" s="16"/>
      <c r="L35" s="144">
        <f>ABS(SUMIF('2.3_Input_Data_Orig_MC'!AP34:AT37, "&lt;0"))</f>
        <v>221</v>
      </c>
      <c r="M35" s="144">
        <f>ABS(SUMIF('2.4_Input_Data_Rebased_Volumes'!AP34:AT37, "&lt;0"))</f>
        <v>221</v>
      </c>
      <c r="N35" s="16"/>
      <c r="O35" s="165">
        <f>IFERROR(L35/E35, "-")</f>
        <v>1</v>
      </c>
      <c r="P35" s="165">
        <f>IFERROR(M35/F35, "-")</f>
        <v>1</v>
      </c>
      <c r="Q35" s="142" t="str">
        <f>IFERROR(IF((O35-P35)&lt;=5%,"Acceptable","Request Narrative"),"-")</f>
        <v>Acceptable</v>
      </c>
    </row>
    <row r="36" spans="1:17" ht="13.5" x14ac:dyDescent="0.3">
      <c r="A36" s="342"/>
      <c r="B36" s="23"/>
      <c r="C36" s="133"/>
      <c r="E36" s="28"/>
      <c r="F36" s="28"/>
      <c r="G36" s="404"/>
      <c r="H36" s="16"/>
      <c r="I36" s="29"/>
      <c r="J36" s="29"/>
      <c r="K36" s="16"/>
      <c r="L36" s="29"/>
      <c r="M36" s="29"/>
      <c r="N36" s="16"/>
      <c r="O36" s="40"/>
      <c r="P36" s="40"/>
      <c r="Q36" s="41"/>
    </row>
    <row r="37" spans="1:17" ht="13.5" x14ac:dyDescent="0.3">
      <c r="A37" s="342"/>
      <c r="B37" s="23"/>
      <c r="C37" s="133"/>
      <c r="E37" s="28"/>
      <c r="F37" s="28"/>
      <c r="G37" s="404"/>
      <c r="H37" s="16"/>
      <c r="I37" s="29"/>
      <c r="J37" s="29"/>
      <c r="K37" s="16"/>
      <c r="L37" s="29"/>
      <c r="M37" s="29"/>
      <c r="N37" s="16"/>
      <c r="O37" s="40"/>
      <c r="P37" s="40"/>
      <c r="Q37" s="41"/>
    </row>
    <row r="38" spans="1:17" ht="14" thickBot="1" x14ac:dyDescent="0.35">
      <c r="A38" s="343"/>
      <c r="B38" s="171"/>
      <c r="C38" s="170"/>
      <c r="E38" s="141"/>
      <c r="F38" s="141"/>
      <c r="G38" s="405"/>
      <c r="H38" s="16"/>
      <c r="I38" s="140"/>
      <c r="J38" s="140"/>
      <c r="K38" s="16"/>
      <c r="L38" s="140"/>
      <c r="M38" s="140"/>
      <c r="N38" s="16"/>
      <c r="O38" s="139"/>
      <c r="P38" s="139"/>
      <c r="Q38" s="138"/>
    </row>
    <row r="39" spans="1:17" ht="13.5" x14ac:dyDescent="0.3">
      <c r="A39" s="344" t="s">
        <v>38</v>
      </c>
      <c r="B39" s="169">
        <v>1</v>
      </c>
      <c r="C39" s="168" t="s">
        <v>42</v>
      </c>
      <c r="E39" s="145">
        <f>ABS(SUM('2.3_Input_Data_Orig_MC'!AH38:AH41))+ABS(SUM('2.3_Input_Data_Orig_MC'!AO38:AO41))+ABS(SUM('2.3_Input_Data_Orig_MC'!AV38:AV41))</f>
        <v>74</v>
      </c>
      <c r="F39" s="145">
        <f>ABS(SUM('2.4_Input_Data_Rebased_Volumes'!AH38:AH41))+ABS(SUM('2.4_Input_Data_Rebased_Volumes'!AO38:AO41))+ABS(SUM('2.4_Input_Data_Rebased_Volumes'!AV38:AV41))</f>
        <v>74</v>
      </c>
      <c r="G39" s="167">
        <f>F39-E39</f>
        <v>0</v>
      </c>
      <c r="H39" s="16"/>
      <c r="I39" s="144">
        <f>ABS(SUMIF('2.3_Input_Data_Orig_MC'!AI38:AM41, "&lt;0"))</f>
        <v>35</v>
      </c>
      <c r="J39" s="144">
        <f>ABS(SUMIF('2.4_Input_Data_Rebased_Volumes'!AI38:AM41, "&lt;0"))</f>
        <v>34</v>
      </c>
      <c r="K39" s="16"/>
      <c r="L39" s="144">
        <f>ABS(SUMIF('2.3_Input_Data_Orig_MC'!AP38:AT41, "&lt;0"))</f>
        <v>0</v>
      </c>
      <c r="M39" s="144">
        <f>ABS(SUMIF('2.4_Input_Data_Rebased_Volumes'!AP38:AT41, "&lt;0"))</f>
        <v>0</v>
      </c>
      <c r="N39" s="16"/>
      <c r="O39" s="165">
        <f>IFERROR(L39/E39, "-")</f>
        <v>0</v>
      </c>
      <c r="P39" s="165">
        <f>IFERROR(M39/F39, "-")</f>
        <v>0</v>
      </c>
      <c r="Q39" s="142" t="str">
        <f>IFERROR(IF((O39-P39)&lt;=5%,"Acceptable","Request Narrative"),"-")</f>
        <v>Acceptable</v>
      </c>
    </row>
    <row r="40" spans="1:17" ht="13.5" x14ac:dyDescent="0.3">
      <c r="A40" s="345"/>
      <c r="B40" s="23"/>
      <c r="C40" s="133"/>
      <c r="E40" s="28"/>
      <c r="F40" s="28"/>
      <c r="G40" s="404"/>
      <c r="H40" s="16"/>
      <c r="I40" s="29"/>
      <c r="J40" s="29"/>
      <c r="K40" s="16"/>
      <c r="L40" s="29"/>
      <c r="M40" s="29"/>
      <c r="N40" s="16"/>
      <c r="O40" s="40"/>
      <c r="P40" s="40"/>
      <c r="Q40" s="41"/>
    </row>
    <row r="41" spans="1:17" ht="13.5" x14ac:dyDescent="0.3">
      <c r="A41" s="345"/>
      <c r="B41" s="23"/>
      <c r="C41" s="133"/>
      <c r="E41" s="28"/>
      <c r="F41" s="28"/>
      <c r="G41" s="404"/>
      <c r="H41" s="16"/>
      <c r="I41" s="29"/>
      <c r="J41" s="29"/>
      <c r="K41" s="16"/>
      <c r="L41" s="29"/>
      <c r="M41" s="29"/>
      <c r="N41" s="16"/>
      <c r="O41" s="40"/>
      <c r="P41" s="40"/>
      <c r="Q41" s="41"/>
    </row>
    <row r="42" spans="1:17" ht="13.5" x14ac:dyDescent="0.3">
      <c r="A42" s="345"/>
      <c r="B42" s="171"/>
      <c r="C42" s="170"/>
      <c r="E42" s="141"/>
      <c r="F42" s="141"/>
      <c r="G42" s="405"/>
      <c r="H42" s="16"/>
      <c r="I42" s="140"/>
      <c r="J42" s="140"/>
      <c r="K42" s="16"/>
      <c r="L42" s="140"/>
      <c r="M42" s="140"/>
      <c r="N42" s="16"/>
      <c r="O42" s="139"/>
      <c r="P42" s="139"/>
      <c r="Q42" s="138"/>
    </row>
    <row r="43" spans="1:17" ht="13.5" x14ac:dyDescent="0.3">
      <c r="A43" s="346" t="str">
        <f>A39</f>
        <v>275KV Network</v>
      </c>
      <c r="B43" s="169">
        <v>2</v>
      </c>
      <c r="C43" s="168" t="s">
        <v>43</v>
      </c>
      <c r="E43" s="145">
        <f>ABS(SUM('2.3_Input_Data_Orig_MC'!AH42:AH45))+ABS(SUM('2.3_Input_Data_Orig_MC'!AO42:AO45))+ABS(SUM('2.3_Input_Data_Orig_MC'!AV42:AV45))</f>
        <v>14</v>
      </c>
      <c r="F43" s="145">
        <f>ABS(SUM('2.4_Input_Data_Rebased_Volumes'!AH42:AH45))+ABS(SUM('2.4_Input_Data_Rebased_Volumes'!AO42:AO45))+ABS(SUM('2.4_Input_Data_Rebased_Volumes'!AV42:AV45))</f>
        <v>14</v>
      </c>
      <c r="G43" s="167">
        <f>F43-E43</f>
        <v>0</v>
      </c>
      <c r="H43" s="16"/>
      <c r="I43" s="144">
        <f>ABS(SUMIF('2.3_Input_Data_Orig_MC'!AI42:AM45, "&lt;0"))</f>
        <v>7</v>
      </c>
      <c r="J43" s="144">
        <f>ABS(SUMIF('2.4_Input_Data_Rebased_Volumes'!AI42:AM45, "&lt;0"))</f>
        <v>7</v>
      </c>
      <c r="K43" s="16"/>
      <c r="L43" s="144">
        <f>ABS(SUMIF('2.3_Input_Data_Orig_MC'!AP42:AT45, "&lt;0"))</f>
        <v>0</v>
      </c>
      <c r="M43" s="144">
        <f>ABS(SUMIF('2.4_Input_Data_Rebased_Volumes'!AP42:AT45, "&lt;0"))</f>
        <v>0</v>
      </c>
      <c r="N43" s="16"/>
      <c r="O43" s="165">
        <f>IFERROR(L43/E43, "-")</f>
        <v>0</v>
      </c>
      <c r="P43" s="165">
        <f>IFERROR(M43/F43, "-")</f>
        <v>0</v>
      </c>
      <c r="Q43" s="142" t="str">
        <f>IFERROR(IF((O43-P43)&lt;=5%,"Acceptable","Request Narrative"),"-")</f>
        <v>Acceptable</v>
      </c>
    </row>
    <row r="44" spans="1:17" ht="13.5" x14ac:dyDescent="0.3">
      <c r="A44" s="345"/>
      <c r="B44" s="23"/>
      <c r="C44" s="133"/>
      <c r="E44" s="28"/>
      <c r="F44" s="28"/>
      <c r="G44" s="404"/>
      <c r="H44" s="16"/>
      <c r="I44" s="29"/>
      <c r="J44" s="29"/>
      <c r="K44" s="16"/>
      <c r="L44" s="29"/>
      <c r="M44" s="29"/>
      <c r="N44" s="16"/>
      <c r="O44" s="40"/>
      <c r="P44" s="40"/>
      <c r="Q44" s="41"/>
    </row>
    <row r="45" spans="1:17" ht="13.5" x14ac:dyDescent="0.3">
      <c r="A45" s="345"/>
      <c r="B45" s="23"/>
      <c r="C45" s="133"/>
      <c r="E45" s="28"/>
      <c r="F45" s="28"/>
      <c r="G45" s="404"/>
      <c r="H45" s="16"/>
      <c r="I45" s="29"/>
      <c r="J45" s="29"/>
      <c r="K45" s="16"/>
      <c r="L45" s="29"/>
      <c r="M45" s="29"/>
      <c r="N45" s="16"/>
      <c r="O45" s="40"/>
      <c r="P45" s="40"/>
      <c r="Q45" s="41"/>
    </row>
    <row r="46" spans="1:17" ht="13.5" x14ac:dyDescent="0.3">
      <c r="A46" s="345"/>
      <c r="B46" s="171"/>
      <c r="C46" s="170"/>
      <c r="E46" s="141"/>
      <c r="F46" s="141"/>
      <c r="G46" s="405"/>
      <c r="H46" s="16"/>
      <c r="I46" s="140"/>
      <c r="J46" s="140"/>
      <c r="K46" s="16"/>
      <c r="L46" s="140"/>
      <c r="M46" s="140"/>
      <c r="N46" s="16"/>
      <c r="O46" s="139"/>
      <c r="P46" s="139"/>
      <c r="Q46" s="138"/>
    </row>
    <row r="47" spans="1:17" ht="13.5" x14ac:dyDescent="0.3">
      <c r="A47" s="346" t="str">
        <f>A43</f>
        <v>275KV Network</v>
      </c>
      <c r="B47" s="169">
        <v>3</v>
      </c>
      <c r="C47" s="168" t="s">
        <v>44</v>
      </c>
      <c r="E47" s="145">
        <f>ABS(SUM('2.3_Input_Data_Orig_MC'!AH46:AH49))+ABS(SUM('2.3_Input_Data_Orig_MC'!AO46:AO49))+ABS(SUM('2.3_Input_Data_Orig_MC'!AV46:AV49))</f>
        <v>16</v>
      </c>
      <c r="F47" s="145">
        <f>ABS(SUM('2.4_Input_Data_Rebased_Volumes'!AH46:AH49))+ABS(SUM('2.4_Input_Data_Rebased_Volumes'!AO46:AO49))+ABS(SUM('2.4_Input_Data_Rebased_Volumes'!AV46:AV49))</f>
        <v>16</v>
      </c>
      <c r="G47" s="167">
        <f>F47-E47</f>
        <v>0</v>
      </c>
      <c r="H47" s="16"/>
      <c r="I47" s="144">
        <f>ABS(SUMIF('2.3_Input_Data_Orig_MC'!AI46:AM49, "&lt;0"))</f>
        <v>8</v>
      </c>
      <c r="J47" s="144">
        <f>ABS(SUMIF('2.4_Input_Data_Rebased_Volumes'!AI46:AM49, "&lt;0"))</f>
        <v>8</v>
      </c>
      <c r="K47" s="16"/>
      <c r="L47" s="144">
        <f>ABS(SUMIF('2.3_Input_Data_Orig_MC'!AP46:AT49, "&lt;0"))</f>
        <v>0</v>
      </c>
      <c r="M47" s="144">
        <f>ABS(SUMIF('2.4_Input_Data_Rebased_Volumes'!AP46:AT49, "&lt;0"))</f>
        <v>0</v>
      </c>
      <c r="N47" s="16"/>
      <c r="O47" s="165">
        <f>IFERROR(L47/E47, "-")</f>
        <v>0</v>
      </c>
      <c r="P47" s="165">
        <f>IFERROR(M47/F47, "-")</f>
        <v>0</v>
      </c>
      <c r="Q47" s="142" t="str">
        <f>IFERROR(IF((O47-P47)&lt;=5%,"Acceptable","Request Narrative"),"-")</f>
        <v>Acceptable</v>
      </c>
    </row>
    <row r="48" spans="1:17" ht="13.5" x14ac:dyDescent="0.3">
      <c r="A48" s="345"/>
      <c r="B48" s="23"/>
      <c r="C48" s="133"/>
      <c r="E48" s="28"/>
      <c r="F48" s="28"/>
      <c r="G48" s="404"/>
      <c r="H48" s="16"/>
      <c r="I48" s="29"/>
      <c r="J48" s="29"/>
      <c r="K48" s="16"/>
      <c r="L48" s="29"/>
      <c r="M48" s="29"/>
      <c r="N48" s="16"/>
      <c r="O48" s="40"/>
      <c r="P48" s="40"/>
      <c r="Q48" s="41"/>
    </row>
    <row r="49" spans="1:17" ht="13.5" x14ac:dyDescent="0.3">
      <c r="A49" s="345"/>
      <c r="B49" s="23"/>
      <c r="C49" s="133"/>
      <c r="E49" s="28"/>
      <c r="F49" s="28"/>
      <c r="G49" s="404"/>
      <c r="H49" s="16"/>
      <c r="I49" s="29"/>
      <c r="J49" s="29"/>
      <c r="K49" s="16"/>
      <c r="L49" s="29"/>
      <c r="M49" s="29"/>
      <c r="N49" s="16"/>
      <c r="O49" s="40"/>
      <c r="P49" s="40"/>
      <c r="Q49" s="41"/>
    </row>
    <row r="50" spans="1:17" ht="13.5" x14ac:dyDescent="0.3">
      <c r="A50" s="345"/>
      <c r="B50" s="171"/>
      <c r="C50" s="170"/>
      <c r="E50" s="141"/>
      <c r="F50" s="141"/>
      <c r="G50" s="405"/>
      <c r="H50" s="16"/>
      <c r="I50" s="140"/>
      <c r="J50" s="140"/>
      <c r="K50" s="16"/>
      <c r="L50" s="140"/>
      <c r="M50" s="140"/>
      <c r="N50" s="16"/>
      <c r="O50" s="139"/>
      <c r="P50" s="139"/>
      <c r="Q50" s="138"/>
    </row>
    <row r="51" spans="1:17" ht="13.5" x14ac:dyDescent="0.3">
      <c r="A51" s="346" t="str">
        <f>A47</f>
        <v>275KV Network</v>
      </c>
      <c r="B51" s="169">
        <v>4</v>
      </c>
      <c r="C51" s="168" t="s">
        <v>45</v>
      </c>
      <c r="E51" s="145">
        <f>ABS(SUM('2.3_Input_Data_Orig_MC'!AH50:AH53))+ABS(SUM('2.3_Input_Data_Orig_MC'!AO50:AO53))+ABS(SUM('2.3_Input_Data_Orig_MC'!AV50:AV53))</f>
        <v>0</v>
      </c>
      <c r="F51" s="145">
        <f>ABS(SUM('2.4_Input_Data_Rebased_Volumes'!AH50:AH53))+ABS(SUM('2.4_Input_Data_Rebased_Volumes'!AO50:AO53))+ABS(SUM('2.4_Input_Data_Rebased_Volumes'!AV50:AV53))</f>
        <v>0</v>
      </c>
      <c r="G51" s="167">
        <f>F51-E51</f>
        <v>0</v>
      </c>
      <c r="H51" s="16"/>
      <c r="I51" s="144">
        <f>ABS(SUMIF('2.3_Input_Data_Orig_MC'!AI50:AM53, "&lt;0"))</f>
        <v>0</v>
      </c>
      <c r="J51" s="144">
        <f>ABS(SUMIF('2.4_Input_Data_Rebased_Volumes'!AI50:AM53, "&lt;0"))</f>
        <v>0</v>
      </c>
      <c r="K51" s="16"/>
      <c r="L51" s="144">
        <f>ABS(SUMIF('2.3_Input_Data_Orig_MC'!AP50:AT53, "&lt;0"))</f>
        <v>0</v>
      </c>
      <c r="M51" s="144">
        <f>ABS(SUMIF('2.4_Input_Data_Rebased_Volumes'!AP50:AT53, "&lt;0"))</f>
        <v>0</v>
      </c>
      <c r="N51" s="16"/>
      <c r="O51" s="165" t="str">
        <f>IFERROR(L51/E51, "-")</f>
        <v>-</v>
      </c>
      <c r="P51" s="165" t="str">
        <f>IFERROR(M51/F51, "-")</f>
        <v>-</v>
      </c>
      <c r="Q51" s="142" t="str">
        <f>IFERROR(IF((O51-P51)&lt;=5%,"Acceptable","Request Narrative"),"-")</f>
        <v>-</v>
      </c>
    </row>
    <row r="52" spans="1:17" ht="13.5" x14ac:dyDescent="0.3">
      <c r="A52" s="345"/>
      <c r="B52" s="23"/>
      <c r="C52" s="133"/>
      <c r="E52" s="28"/>
      <c r="F52" s="28"/>
      <c r="G52" s="404"/>
      <c r="H52" s="16"/>
      <c r="I52" s="29"/>
      <c r="J52" s="29"/>
      <c r="K52" s="16"/>
      <c r="L52" s="29"/>
      <c r="M52" s="29"/>
      <c r="N52" s="16"/>
      <c r="O52" s="40"/>
      <c r="P52" s="40"/>
      <c r="Q52" s="41"/>
    </row>
    <row r="53" spans="1:17" ht="13.5" x14ac:dyDescent="0.3">
      <c r="A53" s="345"/>
      <c r="B53" s="23"/>
      <c r="C53" s="133"/>
      <c r="E53" s="28"/>
      <c r="F53" s="28"/>
      <c r="G53" s="404"/>
      <c r="H53" s="16"/>
      <c r="I53" s="29"/>
      <c r="J53" s="29"/>
      <c r="K53" s="16"/>
      <c r="L53" s="29"/>
      <c r="M53" s="29"/>
      <c r="N53" s="16"/>
      <c r="O53" s="40"/>
      <c r="P53" s="40"/>
      <c r="Q53" s="41"/>
    </row>
    <row r="54" spans="1:17" ht="13.5" x14ac:dyDescent="0.3">
      <c r="A54" s="345"/>
      <c r="B54" s="171"/>
      <c r="C54" s="170"/>
      <c r="E54" s="141"/>
      <c r="F54" s="141"/>
      <c r="G54" s="405"/>
      <c r="H54" s="16"/>
      <c r="I54" s="140"/>
      <c r="J54" s="140"/>
      <c r="K54" s="16"/>
      <c r="L54" s="140"/>
      <c r="M54" s="140"/>
      <c r="N54" s="16"/>
      <c r="O54" s="139"/>
      <c r="P54" s="139"/>
      <c r="Q54" s="138"/>
    </row>
    <row r="55" spans="1:17" ht="13.5" x14ac:dyDescent="0.3">
      <c r="A55" s="346" t="str">
        <f>A51</f>
        <v>275KV Network</v>
      </c>
      <c r="B55" s="169">
        <v>5</v>
      </c>
      <c r="C55" s="168" t="s">
        <v>46</v>
      </c>
      <c r="E55" s="410">
        <f>ABS(SUM('2.3_Input_Data_Orig_MC'!AH54:AH57))+ABS(SUM('2.3_Input_Data_Orig_MC'!AO54:AO57))+ABS(SUM('2.3_Input_Data_Orig_MC'!AV54:AV57))</f>
        <v>661.16280000000006</v>
      </c>
      <c r="F55" s="145">
        <f>ABS(SUM('2.4_Input_Data_Rebased_Volumes'!AH54:AH57))+ABS(SUM('2.4_Input_Data_Rebased_Volumes'!AO54:AO57))+ABS(SUM('2.4_Input_Data_Rebased_Volumes'!AV54:AV57))</f>
        <v>661.16200000000003</v>
      </c>
      <c r="G55" s="167">
        <f>F55-E55</f>
        <v>-8.0000000002655725E-4</v>
      </c>
      <c r="H55" s="16"/>
      <c r="I55" s="144">
        <f>ABS(SUMIF('2.3_Input_Data_Orig_MC'!AI54:AM57, "&lt;0"))</f>
        <v>328.58940000000007</v>
      </c>
      <c r="J55" s="144">
        <f>ABS(SUMIF('2.4_Input_Data_Rebased_Volumes'!AI54:AM57, "&lt;0"))</f>
        <v>313.73600000000005</v>
      </c>
      <c r="K55" s="16"/>
      <c r="L55" s="144">
        <f>ABS(SUMIF('2.3_Input_Data_Orig_MC'!AP54:AT57, "&lt;0"))</f>
        <v>0</v>
      </c>
      <c r="M55" s="144">
        <f>ABS(SUMIF('2.4_Input_Data_Rebased_Volumes'!AP54:AT57, "&lt;0"))</f>
        <v>0</v>
      </c>
      <c r="N55" s="16"/>
      <c r="O55" s="165">
        <f>IFERROR(L55/E55, "-")</f>
        <v>0</v>
      </c>
      <c r="P55" s="165">
        <f>IFERROR(M55/F55, "-")</f>
        <v>0</v>
      </c>
      <c r="Q55" s="142" t="str">
        <f>IFERROR(IF((O55-P55)&lt;=5%,"Acceptable","Request Narrative"),"-")</f>
        <v>Acceptable</v>
      </c>
    </row>
    <row r="56" spans="1:17" ht="13.5" x14ac:dyDescent="0.3">
      <c r="A56" s="345"/>
      <c r="B56" s="23"/>
      <c r="C56" s="133"/>
      <c r="E56" s="28"/>
      <c r="F56" s="28"/>
      <c r="G56" s="404"/>
      <c r="H56" s="16"/>
      <c r="I56" s="29"/>
      <c r="J56" s="29"/>
      <c r="K56" s="16"/>
      <c r="L56" s="29"/>
      <c r="M56" s="29"/>
      <c r="N56" s="16"/>
      <c r="O56" s="40"/>
      <c r="P56" s="40"/>
      <c r="Q56" s="41"/>
    </row>
    <row r="57" spans="1:17" ht="13.5" x14ac:dyDescent="0.3">
      <c r="A57" s="345"/>
      <c r="B57" s="23"/>
      <c r="C57" s="133"/>
      <c r="E57" s="28"/>
      <c r="F57" s="28"/>
      <c r="G57" s="404"/>
      <c r="H57" s="16"/>
      <c r="I57" s="29"/>
      <c r="J57" s="29"/>
      <c r="K57" s="16"/>
      <c r="L57" s="29"/>
      <c r="M57" s="29"/>
      <c r="N57" s="16"/>
      <c r="O57" s="40"/>
      <c r="P57" s="40"/>
      <c r="Q57" s="41"/>
    </row>
    <row r="58" spans="1:17" ht="13.5" x14ac:dyDescent="0.3">
      <c r="A58" s="345"/>
      <c r="B58" s="171"/>
      <c r="C58" s="170"/>
      <c r="E58" s="141"/>
      <c r="F58" s="141"/>
      <c r="G58" s="405"/>
      <c r="H58" s="16"/>
      <c r="I58" s="140"/>
      <c r="J58" s="140"/>
      <c r="K58" s="16"/>
      <c r="L58" s="140"/>
      <c r="M58" s="140"/>
      <c r="N58" s="16"/>
      <c r="O58" s="139"/>
      <c r="P58" s="139"/>
      <c r="Q58" s="138"/>
    </row>
    <row r="59" spans="1:17" ht="13.5" x14ac:dyDescent="0.3">
      <c r="A59" s="346" t="str">
        <f>A55</f>
        <v>275KV Network</v>
      </c>
      <c r="B59" s="169">
        <v>6</v>
      </c>
      <c r="C59" s="168" t="s">
        <v>47</v>
      </c>
      <c r="E59" s="145">
        <f>ABS(SUM('2.3_Input_Data_Orig_MC'!AH58:AH61))+ABS(SUM('2.3_Input_Data_Orig_MC'!AO58:AO61))+ABS(SUM('2.3_Input_Data_Orig_MC'!AV58:AV61))</f>
        <v>661.16280000000006</v>
      </c>
      <c r="F59" s="145">
        <f>ABS(SUM('2.4_Input_Data_Rebased_Volumes'!AH58:AH61))+ABS(SUM('2.4_Input_Data_Rebased_Volumes'!AO58:AO61))+ABS(SUM('2.4_Input_Data_Rebased_Volumes'!AV58:AV61))</f>
        <v>661.16279999999995</v>
      </c>
      <c r="G59" s="167">
        <f>F59-E59</f>
        <v>0</v>
      </c>
      <c r="H59" s="16"/>
      <c r="I59" s="144">
        <f>ABS(SUMIF('2.3_Input_Data_Orig_MC'!AI58:AM61, "&lt;0"))</f>
        <v>330.58140000000003</v>
      </c>
      <c r="J59" s="144">
        <f>ABS(SUMIF('2.4_Input_Data_Rebased_Volumes'!AI58:AM61, "&lt;0"))</f>
        <v>148.80596135183782</v>
      </c>
      <c r="K59" s="16"/>
      <c r="L59" s="144">
        <f>ABS(SUMIF('2.3_Input_Data_Orig_MC'!AP58:AT61, "&lt;0"))</f>
        <v>0</v>
      </c>
      <c r="M59" s="144">
        <f>ABS(SUMIF('2.4_Input_Data_Rebased_Volumes'!AP58:AT61, "&lt;0"))</f>
        <v>0</v>
      </c>
      <c r="N59" s="16"/>
      <c r="O59" s="165">
        <f>IFERROR(L59/E59, "-")</f>
        <v>0</v>
      </c>
      <c r="P59" s="165">
        <f>IFERROR(M59/F59, "-")</f>
        <v>0</v>
      </c>
      <c r="Q59" s="142" t="str">
        <f>IFERROR(IF((O59-P59)&lt;=5%,"Acceptable","Request Narrative"),"-")</f>
        <v>Acceptable</v>
      </c>
    </row>
    <row r="60" spans="1:17" ht="13.5" x14ac:dyDescent="0.3">
      <c r="A60" s="345"/>
      <c r="B60" s="23"/>
      <c r="C60" s="133"/>
      <c r="E60" s="28"/>
      <c r="F60" s="28"/>
      <c r="G60" s="404"/>
      <c r="H60" s="16"/>
      <c r="I60" s="29"/>
      <c r="J60" s="29"/>
      <c r="K60" s="16"/>
      <c r="L60" s="29"/>
      <c r="M60" s="29"/>
      <c r="N60" s="16"/>
      <c r="O60" s="40"/>
      <c r="P60" s="40"/>
      <c r="Q60" s="41"/>
    </row>
    <row r="61" spans="1:17" ht="13.5" x14ac:dyDescent="0.3">
      <c r="A61" s="345"/>
      <c r="B61" s="23"/>
      <c r="C61" s="133"/>
      <c r="E61" s="28"/>
      <c r="F61" s="28"/>
      <c r="G61" s="404"/>
      <c r="H61" s="16"/>
      <c r="I61" s="29"/>
      <c r="J61" s="29"/>
      <c r="K61" s="16"/>
      <c r="L61" s="29"/>
      <c r="M61" s="29"/>
      <c r="N61" s="16"/>
      <c r="O61" s="40"/>
      <c r="P61" s="40"/>
      <c r="Q61" s="41"/>
    </row>
    <row r="62" spans="1:17" ht="13.5" x14ac:dyDescent="0.3">
      <c r="A62" s="345"/>
      <c r="B62" s="171"/>
      <c r="C62" s="170"/>
      <c r="E62" s="141"/>
      <c r="F62" s="141"/>
      <c r="G62" s="405"/>
      <c r="H62" s="16"/>
      <c r="I62" s="140"/>
      <c r="J62" s="140"/>
      <c r="K62" s="16"/>
      <c r="L62" s="140"/>
      <c r="M62" s="140"/>
      <c r="N62" s="16"/>
      <c r="O62" s="139"/>
      <c r="P62" s="139"/>
      <c r="Q62" s="138"/>
    </row>
    <row r="63" spans="1:17" ht="13.5" x14ac:dyDescent="0.3">
      <c r="A63" s="346" t="str">
        <f>A59</f>
        <v>275KV Network</v>
      </c>
      <c r="B63" s="169">
        <v>7</v>
      </c>
      <c r="C63" s="168" t="s">
        <v>48</v>
      </c>
      <c r="E63" s="145">
        <f>ABS(SUM('2.3_Input_Data_Orig_MC'!AH62:AH65))+ABS(SUM('2.3_Input_Data_Orig_MC'!AO62:AO65))+ABS(SUM('2.3_Input_Data_Orig_MC'!AV62:AV65))</f>
        <v>409</v>
      </c>
      <c r="F63" s="145">
        <f>ABS(SUM('2.4_Input_Data_Rebased_Volumes'!AH62:AH65))+ABS(SUM('2.4_Input_Data_Rebased_Volumes'!AO62:AO65))+ABS(SUM('2.4_Input_Data_Rebased_Volumes'!AV62:AV65))</f>
        <v>409</v>
      </c>
      <c r="G63" s="167">
        <f>F63-E63</f>
        <v>0</v>
      </c>
      <c r="H63" s="16"/>
      <c r="I63" s="144">
        <f>ABS(SUMIF('2.3_Input_Data_Orig_MC'!AI62:AM65, "&lt;0"))</f>
        <v>0</v>
      </c>
      <c r="J63" s="144">
        <f>ABS(SUMIF('2.4_Input_Data_Rebased_Volumes'!AI62:AM65, "&lt;0"))</f>
        <v>0</v>
      </c>
      <c r="K63" s="16"/>
      <c r="L63" s="144">
        <f>ABS(SUMIF('2.3_Input_Data_Orig_MC'!AP62:AT65, "&lt;0"))</f>
        <v>409</v>
      </c>
      <c r="M63" s="144">
        <f>ABS(SUMIF('2.4_Input_Data_Rebased_Volumes'!AP62:AT65, "&lt;0"))</f>
        <v>409</v>
      </c>
      <c r="N63" s="16"/>
      <c r="O63" s="165">
        <f>IFERROR(L63/E63, "-")</f>
        <v>1</v>
      </c>
      <c r="P63" s="165">
        <f>IFERROR(M63/F63, "-")</f>
        <v>1</v>
      </c>
      <c r="Q63" s="142" t="str">
        <f>IFERROR(IF((O63-P63)&lt;=5%,"Acceptable","Request Narrative"),"-")</f>
        <v>Acceptable</v>
      </c>
    </row>
    <row r="64" spans="1:17" ht="13.5" x14ac:dyDescent="0.3">
      <c r="A64" s="345"/>
      <c r="B64" s="23"/>
      <c r="C64" s="133"/>
      <c r="E64" s="28"/>
      <c r="F64" s="28"/>
      <c r="G64" s="404"/>
      <c r="H64" s="16"/>
      <c r="I64" s="29"/>
      <c r="J64" s="29"/>
      <c r="K64" s="16"/>
      <c r="L64" s="29"/>
      <c r="M64" s="29"/>
      <c r="N64" s="16"/>
      <c r="O64" s="40"/>
      <c r="P64" s="40"/>
      <c r="Q64" s="41"/>
    </row>
    <row r="65" spans="1:17" ht="13.5" x14ac:dyDescent="0.3">
      <c r="A65" s="345"/>
      <c r="B65" s="23"/>
      <c r="C65" s="133"/>
      <c r="E65" s="28"/>
      <c r="F65" s="28"/>
      <c r="G65" s="404"/>
      <c r="H65" s="16"/>
      <c r="I65" s="29"/>
      <c r="J65" s="29"/>
      <c r="K65" s="16"/>
      <c r="L65" s="29"/>
      <c r="M65" s="29"/>
      <c r="N65" s="16"/>
      <c r="O65" s="40"/>
      <c r="P65" s="40"/>
      <c r="Q65" s="41"/>
    </row>
    <row r="66" spans="1:17" ht="14" thickBot="1" x14ac:dyDescent="0.35">
      <c r="A66" s="347"/>
      <c r="B66" s="171"/>
      <c r="C66" s="170"/>
      <c r="E66" s="141"/>
      <c r="F66" s="141"/>
      <c r="G66" s="405"/>
      <c r="H66" s="16"/>
      <c r="I66" s="140"/>
      <c r="J66" s="140"/>
      <c r="K66" s="16"/>
      <c r="L66" s="140"/>
      <c r="M66" s="140"/>
      <c r="N66" s="16"/>
      <c r="O66" s="139"/>
      <c r="P66" s="139"/>
      <c r="Q66" s="138"/>
    </row>
    <row r="67" spans="1:17" ht="13.5" x14ac:dyDescent="0.3">
      <c r="A67" s="348" t="s">
        <v>39</v>
      </c>
      <c r="B67" s="169">
        <v>1</v>
      </c>
      <c r="C67" s="168" t="s">
        <v>42</v>
      </c>
      <c r="E67" s="145">
        <f>ABS(SUM('2.3_Input_Data_Orig_MC'!AH66:AH69))+ABS(SUM('2.3_Input_Data_Orig_MC'!AO66:AO69))+ABS(SUM('2.3_Input_Data_Orig_MC'!AV66:AV69))</f>
        <v>112</v>
      </c>
      <c r="F67" s="145">
        <f>ABS(SUM('2.4_Input_Data_Rebased_Volumes'!AH66:AH69))+ABS(SUM('2.4_Input_Data_Rebased_Volumes'!AO66:AO69))+ABS(SUM('2.4_Input_Data_Rebased_Volumes'!AV66:AV69))</f>
        <v>112</v>
      </c>
      <c r="G67" s="167">
        <f>F67-E67</f>
        <v>0</v>
      </c>
      <c r="H67" s="16"/>
      <c r="I67" s="144">
        <f>ABS(SUMIF('2.3_Input_Data_Orig_MC'!AI66:AM69, "&lt;0"))</f>
        <v>56</v>
      </c>
      <c r="J67" s="144">
        <f>ABS(SUMIF('2.4_Input_Data_Rebased_Volumes'!AI66:AM69, "&lt;0"))</f>
        <v>54</v>
      </c>
      <c r="K67" s="16"/>
      <c r="L67" s="144">
        <f>ABS(SUMIF('2.3_Input_Data_Orig_MC'!AP66:AT69, "&lt;0"))</f>
        <v>0</v>
      </c>
      <c r="M67" s="144">
        <f>ABS(SUMIF('2.4_Input_Data_Rebased_Volumes'!AP66:AT69, "&lt;0"))</f>
        <v>0</v>
      </c>
      <c r="N67" s="16"/>
      <c r="O67" s="165">
        <f>IFERROR(L67/E67, "-")</f>
        <v>0</v>
      </c>
      <c r="P67" s="165">
        <f>IFERROR(M67/F67, "-")</f>
        <v>0</v>
      </c>
      <c r="Q67" s="142" t="str">
        <f>IFERROR(IF((O67-P67)&lt;=5%,"Acceptable","Request Narrative"),"-")</f>
        <v>Acceptable</v>
      </c>
    </row>
    <row r="68" spans="1:17" ht="13.5" x14ac:dyDescent="0.3">
      <c r="A68" s="342"/>
      <c r="B68" s="23"/>
      <c r="C68" s="133"/>
      <c r="E68" s="28"/>
      <c r="F68" s="28"/>
      <c r="G68" s="404"/>
      <c r="H68" s="16"/>
      <c r="I68" s="29"/>
      <c r="J68" s="29"/>
      <c r="K68" s="16"/>
      <c r="L68" s="29"/>
      <c r="M68" s="29"/>
      <c r="N68" s="16"/>
      <c r="O68" s="40"/>
      <c r="P68" s="40"/>
      <c r="Q68" s="41"/>
    </row>
    <row r="69" spans="1:17" ht="13.5" x14ac:dyDescent="0.3">
      <c r="A69" s="342"/>
      <c r="B69" s="23"/>
      <c r="C69" s="133"/>
      <c r="E69" s="28"/>
      <c r="F69" s="28"/>
      <c r="G69" s="404"/>
      <c r="H69" s="16"/>
      <c r="I69" s="29"/>
      <c r="J69" s="29"/>
      <c r="K69" s="16"/>
      <c r="L69" s="29"/>
      <c r="M69" s="29"/>
      <c r="N69" s="16"/>
      <c r="O69" s="40"/>
      <c r="P69" s="40"/>
      <c r="Q69" s="41"/>
    </row>
    <row r="70" spans="1:17" ht="13.5" x14ac:dyDescent="0.3">
      <c r="A70" s="342"/>
      <c r="B70" s="171"/>
      <c r="C70" s="170"/>
      <c r="E70" s="141"/>
      <c r="F70" s="141"/>
      <c r="G70" s="405"/>
      <c r="H70" s="16"/>
      <c r="I70" s="140"/>
      <c r="J70" s="140"/>
      <c r="K70" s="16"/>
      <c r="L70" s="140"/>
      <c r="M70" s="140"/>
      <c r="N70" s="16"/>
      <c r="O70" s="139"/>
      <c r="P70" s="139"/>
      <c r="Q70" s="138"/>
    </row>
    <row r="71" spans="1:17" ht="13.5" x14ac:dyDescent="0.3">
      <c r="A71" s="341" t="str">
        <f>A67</f>
        <v>132KV Network</v>
      </c>
      <c r="B71" s="169">
        <v>2</v>
      </c>
      <c r="C71" s="168" t="s">
        <v>43</v>
      </c>
      <c r="E71" s="145">
        <f>ABS(SUM('2.3_Input_Data_Orig_MC'!AH70:AH73))+ABS(SUM('2.3_Input_Data_Orig_MC'!AO70:AO73))+ABS(SUM('2.3_Input_Data_Orig_MC'!AV70:AV73))</f>
        <v>22</v>
      </c>
      <c r="F71" s="145">
        <f>ABS(SUM('2.4_Input_Data_Rebased_Volumes'!AH70:AH73))+ABS(SUM('2.4_Input_Data_Rebased_Volumes'!AO70:AO73))+ABS(SUM('2.4_Input_Data_Rebased_Volumes'!AV70:AV73))</f>
        <v>22</v>
      </c>
      <c r="G71" s="167">
        <f>F71-E71</f>
        <v>0</v>
      </c>
      <c r="H71" s="16"/>
      <c r="I71" s="144">
        <f>ABS(SUMIF('2.3_Input_Data_Orig_MC'!AI70:AM73, "&lt;0"))</f>
        <v>11</v>
      </c>
      <c r="J71" s="144">
        <f>ABS(SUMIF('2.4_Input_Data_Rebased_Volumes'!AI70:AM73, "&lt;0"))</f>
        <v>11</v>
      </c>
      <c r="K71" s="16"/>
      <c r="L71" s="144">
        <f>ABS(SUMIF('2.3_Input_Data_Orig_MC'!AP70:AT73, "&lt;0"))</f>
        <v>0</v>
      </c>
      <c r="M71" s="144">
        <f>ABS(SUMIF('2.4_Input_Data_Rebased_Volumes'!AP70:AT73, "&lt;0"))</f>
        <v>0</v>
      </c>
      <c r="N71" s="16"/>
      <c r="O71" s="165">
        <f>IFERROR(L71/E71, "-")</f>
        <v>0</v>
      </c>
      <c r="P71" s="165">
        <f>IFERROR(M71/F71, "-")</f>
        <v>0</v>
      </c>
      <c r="Q71" s="142" t="str">
        <f>IFERROR(IF((O71-P71)&lt;=5%,"Acceptable","Request Narrative"),"-")</f>
        <v>Acceptable</v>
      </c>
    </row>
    <row r="72" spans="1:17" ht="13.5" x14ac:dyDescent="0.3">
      <c r="A72" s="342"/>
      <c r="B72" s="23"/>
      <c r="C72" s="133"/>
      <c r="E72" s="28"/>
      <c r="F72" s="28"/>
      <c r="G72" s="404"/>
      <c r="H72" s="16"/>
      <c r="I72" s="29"/>
      <c r="J72" s="29"/>
      <c r="K72" s="16"/>
      <c r="L72" s="29"/>
      <c r="M72" s="29"/>
      <c r="N72" s="16"/>
      <c r="O72" s="40"/>
      <c r="P72" s="40"/>
      <c r="Q72" s="41"/>
    </row>
    <row r="73" spans="1:17" ht="13.5" x14ac:dyDescent="0.3">
      <c r="A73" s="342"/>
      <c r="B73" s="23"/>
      <c r="C73" s="133"/>
      <c r="E73" s="28"/>
      <c r="F73" s="28"/>
      <c r="G73" s="404"/>
      <c r="H73" s="16"/>
      <c r="I73" s="29"/>
      <c r="J73" s="29"/>
      <c r="K73" s="16"/>
      <c r="L73" s="29"/>
      <c r="M73" s="29"/>
      <c r="N73" s="16"/>
      <c r="O73" s="40"/>
      <c r="P73" s="40"/>
      <c r="Q73" s="41"/>
    </row>
    <row r="74" spans="1:17" ht="13.5" x14ac:dyDescent="0.3">
      <c r="A74" s="342"/>
      <c r="B74" s="171"/>
      <c r="C74" s="170"/>
      <c r="E74" s="141"/>
      <c r="F74" s="141"/>
      <c r="G74" s="405"/>
      <c r="H74" s="16"/>
      <c r="I74" s="140"/>
      <c r="J74" s="140"/>
      <c r="K74" s="16"/>
      <c r="L74" s="140"/>
      <c r="M74" s="140"/>
      <c r="N74" s="16"/>
      <c r="O74" s="139"/>
      <c r="P74" s="139"/>
      <c r="Q74" s="138"/>
    </row>
    <row r="75" spans="1:17" ht="13.5" x14ac:dyDescent="0.3">
      <c r="A75" s="341" t="str">
        <f>A71</f>
        <v>132KV Network</v>
      </c>
      <c r="B75" s="169">
        <v>3</v>
      </c>
      <c r="C75" s="168" t="s">
        <v>44</v>
      </c>
      <c r="E75" s="145">
        <f>ABS(SUM('2.3_Input_Data_Orig_MC'!AH74:AH77))+ABS(SUM('2.3_Input_Data_Orig_MC'!AO74:AO77))+ABS(SUM('2.3_Input_Data_Orig_MC'!AV74:AV77))</f>
        <v>0</v>
      </c>
      <c r="F75" s="145">
        <f>ABS(SUM('2.4_Input_Data_Rebased_Volumes'!AH74:AH77))+ABS(SUM('2.4_Input_Data_Rebased_Volumes'!AO74:AO77))+ABS(SUM('2.4_Input_Data_Rebased_Volumes'!AV74:AV77))</f>
        <v>0</v>
      </c>
      <c r="G75" s="167">
        <f>F75-E75</f>
        <v>0</v>
      </c>
      <c r="H75" s="16"/>
      <c r="I75" s="144">
        <f>ABS(SUMIF('2.3_Input_Data_Orig_MC'!AI74:AM77, "&lt;0"))</f>
        <v>0</v>
      </c>
      <c r="J75" s="144">
        <f>ABS(SUMIF('2.4_Input_Data_Rebased_Volumes'!AI74:AM77, "&lt;0"))</f>
        <v>0</v>
      </c>
      <c r="K75" s="16"/>
      <c r="L75" s="144">
        <f>ABS(SUMIF('2.3_Input_Data_Orig_MC'!AP74:AT77, "&lt;0"))</f>
        <v>0</v>
      </c>
      <c r="M75" s="144">
        <f>ABS(SUMIF('2.4_Input_Data_Rebased_Volumes'!AP74:AT77, "&lt;0"))</f>
        <v>0</v>
      </c>
      <c r="N75" s="16"/>
      <c r="O75" s="165" t="str">
        <f>IFERROR(L75/E75, "-")</f>
        <v>-</v>
      </c>
      <c r="P75" s="165" t="str">
        <f>IFERROR(M75/F75, "-")</f>
        <v>-</v>
      </c>
      <c r="Q75" s="142" t="str">
        <f>IFERROR(IF((O75-P75)&lt;=5%,"Acceptable","Request Narrative"),"-")</f>
        <v>-</v>
      </c>
    </row>
    <row r="76" spans="1:17" ht="13.5" x14ac:dyDescent="0.3">
      <c r="A76" s="342"/>
      <c r="B76" s="23"/>
      <c r="C76" s="133"/>
      <c r="E76" s="28"/>
      <c r="F76" s="28"/>
      <c r="G76" s="404"/>
      <c r="H76" s="16"/>
      <c r="I76" s="29"/>
      <c r="J76" s="29"/>
      <c r="K76" s="16"/>
      <c r="L76" s="29"/>
      <c r="M76" s="29"/>
      <c r="N76" s="16"/>
      <c r="O76" s="40"/>
      <c r="P76" s="40"/>
      <c r="Q76" s="41"/>
    </row>
    <row r="77" spans="1:17" ht="13.5" x14ac:dyDescent="0.3">
      <c r="A77" s="342"/>
      <c r="B77" s="23"/>
      <c r="C77" s="133"/>
      <c r="E77" s="28"/>
      <c r="F77" s="28"/>
      <c r="G77" s="404"/>
      <c r="H77" s="16"/>
      <c r="I77" s="29"/>
      <c r="J77" s="29"/>
      <c r="K77" s="16"/>
      <c r="L77" s="29"/>
      <c r="M77" s="29"/>
      <c r="N77" s="16"/>
      <c r="O77" s="40"/>
      <c r="P77" s="40"/>
      <c r="Q77" s="41"/>
    </row>
    <row r="78" spans="1:17" ht="13.5" x14ac:dyDescent="0.3">
      <c r="A78" s="342"/>
      <c r="B78" s="171"/>
      <c r="C78" s="170"/>
      <c r="E78" s="141"/>
      <c r="F78" s="141"/>
      <c r="G78" s="405"/>
      <c r="H78" s="16"/>
      <c r="I78" s="140"/>
      <c r="J78" s="140"/>
      <c r="K78" s="16"/>
      <c r="L78" s="140"/>
      <c r="M78" s="140"/>
      <c r="N78" s="16"/>
      <c r="O78" s="139"/>
      <c r="P78" s="139"/>
      <c r="Q78" s="138"/>
    </row>
    <row r="79" spans="1:17" ht="13.5" x14ac:dyDescent="0.3">
      <c r="A79" s="341" t="str">
        <f>A75</f>
        <v>132KV Network</v>
      </c>
      <c r="B79" s="169">
        <v>4</v>
      </c>
      <c r="C79" s="168" t="s">
        <v>45</v>
      </c>
      <c r="E79" s="145">
        <f>ABS(SUM('2.3_Input_Data_Orig_MC'!AH78:AH81))+ABS(SUM('2.3_Input_Data_Orig_MC'!AO78:AO81))+ABS(SUM('2.3_Input_Data_Orig_MC'!AV78:AV81))</f>
        <v>18.233333333333352</v>
      </c>
      <c r="F79" s="145">
        <f>ABS(SUM('2.4_Input_Data_Rebased_Volumes'!AH78:AH81))+ABS(SUM('2.4_Input_Data_Rebased_Volumes'!AO78:AO81))+ABS(SUM('2.4_Input_Data_Rebased_Volumes'!AV78:AV81))</f>
        <v>18.232099999999996</v>
      </c>
      <c r="G79" s="167">
        <f>F79-E79</f>
        <v>-1.2333333333565122E-3</v>
      </c>
      <c r="H79" s="16"/>
      <c r="I79" s="144">
        <f>ABS(SUMIF('2.3_Input_Data_Orig_MC'!AI78:AM81, "&lt;0"))</f>
        <v>5.3666666666666689</v>
      </c>
      <c r="J79" s="144">
        <f>ABS(SUMIF('2.4_Input_Data_Rebased_Volumes'!AI78:AM81, "&lt;0"))</f>
        <v>5.3659999999999997</v>
      </c>
      <c r="K79" s="16"/>
      <c r="L79" s="144">
        <f>ABS(SUMIF('2.3_Input_Data_Orig_MC'!AP78:AT81, "&lt;0"))</f>
        <v>0</v>
      </c>
      <c r="M79" s="144">
        <f>ABS(SUMIF('2.4_Input_Data_Rebased_Volumes'!AP78:AT81, "&lt;0"))</f>
        <v>0</v>
      </c>
      <c r="N79" s="16"/>
      <c r="O79" s="165">
        <f>IFERROR(L79/E79, "-")</f>
        <v>0</v>
      </c>
      <c r="P79" s="165">
        <f>IFERROR(M79/F79, "-")</f>
        <v>0</v>
      </c>
      <c r="Q79" s="142" t="str">
        <f>IFERROR(IF((O79-P79)&lt;=5%,"Acceptable","Request Narrative"),"-")</f>
        <v>Acceptable</v>
      </c>
    </row>
    <row r="80" spans="1:17" ht="13.5" x14ac:dyDescent="0.3">
      <c r="A80" s="342"/>
      <c r="B80" s="23"/>
      <c r="C80" s="133"/>
      <c r="E80" s="28"/>
      <c r="F80" s="28"/>
      <c r="G80" s="404"/>
      <c r="H80" s="16"/>
      <c r="I80" s="29"/>
      <c r="J80" s="29"/>
      <c r="K80" s="16"/>
      <c r="L80" s="29"/>
      <c r="M80" s="29"/>
      <c r="N80" s="16"/>
      <c r="O80" s="40"/>
      <c r="P80" s="40"/>
      <c r="Q80" s="41"/>
    </row>
    <row r="81" spans="1:17" ht="13.5" x14ac:dyDescent="0.3">
      <c r="A81" s="342"/>
      <c r="B81" s="23"/>
      <c r="C81" s="133"/>
      <c r="E81" s="28"/>
      <c r="F81" s="28"/>
      <c r="G81" s="404"/>
      <c r="H81" s="16"/>
      <c r="I81" s="29"/>
      <c r="J81" s="29"/>
      <c r="K81" s="16"/>
      <c r="L81" s="29"/>
      <c r="M81" s="29"/>
      <c r="N81" s="16"/>
      <c r="O81" s="40"/>
      <c r="P81" s="40"/>
      <c r="Q81" s="41"/>
    </row>
    <row r="82" spans="1:17" ht="13.5" x14ac:dyDescent="0.3">
      <c r="A82" s="342"/>
      <c r="B82" s="171"/>
      <c r="C82" s="170"/>
      <c r="E82" s="141"/>
      <c r="F82" s="141"/>
      <c r="G82" s="405"/>
      <c r="H82" s="16"/>
      <c r="I82" s="140"/>
      <c r="J82" s="140"/>
      <c r="K82" s="16"/>
      <c r="L82" s="140"/>
      <c r="M82" s="140"/>
      <c r="N82" s="16"/>
      <c r="O82" s="139"/>
      <c r="P82" s="139"/>
      <c r="Q82" s="138"/>
    </row>
    <row r="83" spans="1:17" ht="13.5" x14ac:dyDescent="0.3">
      <c r="A83" s="341" t="str">
        <f>A79</f>
        <v>132KV Network</v>
      </c>
      <c r="B83" s="169">
        <v>5</v>
      </c>
      <c r="C83" s="168" t="s">
        <v>46</v>
      </c>
      <c r="E83" s="145">
        <f>ABS(SUM('2.3_Input_Data_Orig_MC'!AH82:AH85))+ABS(SUM('2.3_Input_Data_Orig_MC'!AO82:AO85))+ABS(SUM('2.3_Input_Data_Orig_MC'!AV82:AV85))</f>
        <v>600.35699999999986</v>
      </c>
      <c r="F83" s="145">
        <f>ABS(SUM('2.4_Input_Data_Rebased_Volumes'!AH82:AH85))+ABS(SUM('2.4_Input_Data_Rebased_Volumes'!AO82:AO85))+ABS(SUM('2.4_Input_Data_Rebased_Volumes'!AV82:AV85))</f>
        <v>600.38199999999983</v>
      </c>
      <c r="G83" s="167">
        <f>F83-E83</f>
        <v>2.4999999999977263E-2</v>
      </c>
      <c r="H83" s="16"/>
      <c r="I83" s="144">
        <f>ABS(SUMIF('2.3_Input_Data_Orig_MC'!AI82:AM85, "&lt;0"))</f>
        <v>296.88499999999993</v>
      </c>
      <c r="J83" s="144">
        <f>ABS(SUMIF('2.4_Input_Data_Rebased_Volumes'!AI82:AM85, "&lt;0"))</f>
        <v>296.88499999999993</v>
      </c>
      <c r="K83" s="16"/>
      <c r="L83" s="144">
        <f>ABS(SUMIF('2.3_Input_Data_Orig_MC'!AP82:AT85, "&lt;0"))</f>
        <v>0</v>
      </c>
      <c r="M83" s="144">
        <f>ABS(SUMIF('2.4_Input_Data_Rebased_Volumes'!AP82:AT85, "&lt;0"))</f>
        <v>0</v>
      </c>
      <c r="N83" s="16"/>
      <c r="O83" s="165">
        <f>IFERROR(L83/E83, "-")</f>
        <v>0</v>
      </c>
      <c r="P83" s="165">
        <f>IFERROR(M83/F83, "-")</f>
        <v>0</v>
      </c>
      <c r="Q83" s="142" t="str">
        <f>IFERROR(IF((O83-P83)&lt;=5%,"Acceptable","Request Narrative"),"-")</f>
        <v>Acceptable</v>
      </c>
    </row>
    <row r="84" spans="1:17" ht="13.5" x14ac:dyDescent="0.3">
      <c r="A84" s="342"/>
      <c r="B84" s="23"/>
      <c r="C84" s="133"/>
      <c r="E84" s="28"/>
      <c r="F84" s="28"/>
      <c r="G84" s="404"/>
      <c r="H84" s="16"/>
      <c r="I84" s="29"/>
      <c r="J84" s="29"/>
      <c r="K84" s="16"/>
      <c r="L84" s="29"/>
      <c r="M84" s="29"/>
      <c r="N84" s="16"/>
      <c r="O84" s="40"/>
      <c r="P84" s="40"/>
      <c r="Q84" s="41"/>
    </row>
    <row r="85" spans="1:17" ht="13.5" x14ac:dyDescent="0.3">
      <c r="A85" s="342"/>
      <c r="B85" s="23"/>
      <c r="C85" s="133"/>
      <c r="E85" s="28"/>
      <c r="F85" s="28"/>
      <c r="G85" s="404"/>
      <c r="H85" s="16"/>
      <c r="I85" s="29"/>
      <c r="J85" s="29"/>
      <c r="K85" s="16"/>
      <c r="L85" s="29"/>
      <c r="M85" s="29"/>
      <c r="N85" s="16"/>
      <c r="O85" s="40"/>
      <c r="P85" s="40"/>
      <c r="Q85" s="41"/>
    </row>
    <row r="86" spans="1:17" ht="13.5" x14ac:dyDescent="0.3">
      <c r="A86" s="342"/>
      <c r="B86" s="171"/>
      <c r="C86" s="170"/>
      <c r="E86" s="141"/>
      <c r="F86" s="141"/>
      <c r="G86" s="405"/>
      <c r="H86" s="16"/>
      <c r="I86" s="140"/>
      <c r="J86" s="140"/>
      <c r="K86" s="16"/>
      <c r="L86" s="140"/>
      <c r="M86" s="140"/>
      <c r="N86" s="16"/>
      <c r="O86" s="139"/>
      <c r="P86" s="139"/>
      <c r="Q86" s="138"/>
    </row>
    <row r="87" spans="1:17" ht="13.5" x14ac:dyDescent="0.3">
      <c r="A87" s="341" t="str">
        <f>A83</f>
        <v>132KV Network</v>
      </c>
      <c r="B87" s="169">
        <v>6</v>
      </c>
      <c r="C87" s="168" t="s">
        <v>47</v>
      </c>
      <c r="E87" s="145">
        <f>ABS(SUM('2.3_Input_Data_Orig_MC'!AH86:AH89))+ABS(SUM('2.3_Input_Data_Orig_MC'!AO86:AO89))+ABS(SUM('2.3_Input_Data_Orig_MC'!AV86:AV89))</f>
        <v>600.35699999999997</v>
      </c>
      <c r="F87" s="145">
        <f>ABS(SUM('2.4_Input_Data_Rebased_Volumes'!AH86:AH89))+ABS(SUM('2.4_Input_Data_Rebased_Volumes'!AO86:AO89))+ABS(SUM('2.4_Input_Data_Rebased_Volumes'!AV86:AV89))</f>
        <v>600.38199999999961</v>
      </c>
      <c r="G87" s="167">
        <f>F87-E87</f>
        <v>2.4999999999636202E-2</v>
      </c>
      <c r="H87" s="16"/>
      <c r="I87" s="144">
        <f>ABS(SUMIF('2.3_Input_Data_Orig_MC'!AI86:AM89, "&lt;0"))</f>
        <v>296.88499999999999</v>
      </c>
      <c r="J87" s="144">
        <f>ABS(SUMIF('2.4_Input_Data_Rebased_Volumes'!AI86:AM89, "&lt;0"))</f>
        <v>243.82760321187567</v>
      </c>
      <c r="K87" s="16"/>
      <c r="L87" s="144">
        <f>ABS(SUMIF('2.3_Input_Data_Orig_MC'!AP86:AT89, "&lt;0"))</f>
        <v>0</v>
      </c>
      <c r="M87" s="144">
        <f>ABS(SUMIF('2.4_Input_Data_Rebased_Volumes'!AP86:AT89, "&lt;0"))</f>
        <v>0</v>
      </c>
      <c r="N87" s="16"/>
      <c r="O87" s="165">
        <f>IFERROR(L87/E87, "-")</f>
        <v>0</v>
      </c>
      <c r="P87" s="165">
        <f>IFERROR(M87/F87, "-")</f>
        <v>0</v>
      </c>
      <c r="Q87" s="142" t="str">
        <f>IFERROR(IF((O87-P87)&lt;=5%,"Acceptable","Request Narrative"),"-")</f>
        <v>Acceptable</v>
      </c>
    </row>
    <row r="88" spans="1:17" ht="13.5" x14ac:dyDescent="0.3">
      <c r="A88" s="342"/>
      <c r="B88" s="23"/>
      <c r="C88" s="133"/>
      <c r="E88" s="28"/>
      <c r="F88" s="28"/>
      <c r="G88" s="404"/>
      <c r="H88" s="16"/>
      <c r="I88" s="29"/>
      <c r="J88" s="29"/>
      <c r="K88" s="16"/>
      <c r="L88" s="29"/>
      <c r="M88" s="29"/>
      <c r="N88" s="16"/>
      <c r="O88" s="40"/>
      <c r="P88" s="40"/>
      <c r="Q88" s="41"/>
    </row>
    <row r="89" spans="1:17" ht="13.5" x14ac:dyDescent="0.3">
      <c r="A89" s="342"/>
      <c r="B89" s="23"/>
      <c r="C89" s="133"/>
      <c r="E89" s="28"/>
      <c r="F89" s="28"/>
      <c r="G89" s="404"/>
      <c r="H89" s="16"/>
      <c r="I89" s="29"/>
      <c r="J89" s="29"/>
      <c r="K89" s="16"/>
      <c r="L89" s="29"/>
      <c r="M89" s="29"/>
      <c r="N89" s="16"/>
      <c r="O89" s="40"/>
      <c r="P89" s="40"/>
      <c r="Q89" s="41"/>
    </row>
    <row r="90" spans="1:17" ht="13.5" x14ac:dyDescent="0.3">
      <c r="A90" s="342"/>
      <c r="B90" s="171"/>
      <c r="C90" s="170"/>
      <c r="E90" s="141"/>
      <c r="F90" s="141"/>
      <c r="G90" s="405"/>
      <c r="H90" s="16"/>
      <c r="I90" s="140"/>
      <c r="J90" s="140"/>
      <c r="K90" s="16"/>
      <c r="L90" s="140"/>
      <c r="M90" s="140"/>
      <c r="N90" s="16"/>
      <c r="O90" s="139"/>
      <c r="P90" s="139"/>
      <c r="Q90" s="138"/>
    </row>
    <row r="91" spans="1:17" ht="13.5" x14ac:dyDescent="0.3">
      <c r="A91" s="341" t="str">
        <f>A87</f>
        <v>132KV Network</v>
      </c>
      <c r="B91" s="169">
        <v>7</v>
      </c>
      <c r="C91" s="168" t="s">
        <v>48</v>
      </c>
      <c r="E91" s="145">
        <f>ABS(SUM('2.3_Input_Data_Orig_MC'!AH90:AH93))+ABS(SUM('2.3_Input_Data_Orig_MC'!AO90:AO93))+ABS(SUM('2.3_Input_Data_Orig_MC'!AV90:AV93))</f>
        <v>884</v>
      </c>
      <c r="F91" s="145">
        <f>ABS(SUM('2.4_Input_Data_Rebased_Volumes'!AH90:AH93))+ABS(SUM('2.4_Input_Data_Rebased_Volumes'!AO90:AO93))+ABS(SUM('2.4_Input_Data_Rebased_Volumes'!AV90:AV93))</f>
        <v>884</v>
      </c>
      <c r="G91" s="167">
        <f>F91-E91</f>
        <v>0</v>
      </c>
      <c r="H91" s="16"/>
      <c r="I91" s="144">
        <f>ABS(SUMIF('2.3_Input_Data_Orig_MC'!AI90:AM93, "&lt;0"))</f>
        <v>283</v>
      </c>
      <c r="J91" s="144">
        <f>ABS(SUMIF('2.4_Input_Data_Rebased_Volumes'!AI90:AM93, "&lt;0"))</f>
        <v>283</v>
      </c>
      <c r="K91" s="16"/>
      <c r="L91" s="144">
        <f>ABS(SUMIF('2.3_Input_Data_Orig_MC'!AP90:AT93, "&lt;0"))</f>
        <v>303</v>
      </c>
      <c r="M91" s="144">
        <f>ABS(SUMIF('2.4_Input_Data_Rebased_Volumes'!AP90:AT93, "&lt;0"))</f>
        <v>303</v>
      </c>
      <c r="N91" s="16"/>
      <c r="O91" s="165">
        <f>IFERROR(L91/E91, "-")</f>
        <v>0.34276018099547512</v>
      </c>
      <c r="P91" s="165">
        <f>IFERROR(M91/F91, "-")</f>
        <v>0.34276018099547512</v>
      </c>
      <c r="Q91" s="142" t="str">
        <f>IFERROR(IF((O91-P91)&lt;=5%,"Acceptable","Request Narrative"),"-")</f>
        <v>Acceptable</v>
      </c>
    </row>
    <row r="92" spans="1:17" ht="13.5" x14ac:dyDescent="0.3">
      <c r="A92" s="22"/>
      <c r="B92" s="23"/>
      <c r="C92" s="133"/>
      <c r="E92" s="28"/>
      <c r="F92" s="28"/>
      <c r="G92" s="404"/>
      <c r="H92" s="16"/>
      <c r="I92" s="29"/>
      <c r="J92" s="29"/>
      <c r="K92" s="16"/>
      <c r="L92" s="29"/>
      <c r="M92" s="29"/>
      <c r="N92" s="16"/>
      <c r="O92" s="40"/>
      <c r="P92" s="40"/>
      <c r="Q92" s="41"/>
    </row>
    <row r="93" spans="1:17" ht="13.5" x14ac:dyDescent="0.3">
      <c r="A93" s="22"/>
      <c r="B93" s="23"/>
      <c r="C93" s="133"/>
      <c r="E93" s="28"/>
      <c r="F93" s="28"/>
      <c r="G93" s="404"/>
      <c r="H93" s="16"/>
      <c r="I93" s="29"/>
      <c r="J93" s="29"/>
      <c r="K93" s="16"/>
      <c r="L93" s="29"/>
      <c r="M93" s="29"/>
      <c r="N93" s="16"/>
      <c r="O93" s="40"/>
      <c r="P93" s="40"/>
      <c r="Q93" s="41"/>
    </row>
    <row r="94" spans="1:17" ht="14" thickBot="1" x14ac:dyDescent="0.35">
      <c r="A94" s="33"/>
      <c r="B94" s="171"/>
      <c r="C94" s="170"/>
      <c r="E94" s="141"/>
      <c r="F94" s="141"/>
      <c r="G94" s="405"/>
      <c r="H94" s="16"/>
      <c r="I94" s="140"/>
      <c r="J94" s="140"/>
      <c r="K94" s="16"/>
      <c r="L94" s="140"/>
      <c r="M94" s="140"/>
      <c r="N94" s="16"/>
      <c r="O94" s="139"/>
      <c r="P94" s="139"/>
      <c r="Q94" s="138"/>
    </row>
    <row r="95" spans="1:17" ht="13.5" x14ac:dyDescent="0.3">
      <c r="G95"/>
      <c r="Q95"/>
    </row>
    <row r="96" spans="1:17" ht="13.5" x14ac:dyDescent="0.3">
      <c r="G96"/>
      <c r="Q96"/>
    </row>
    <row r="97" spans="7:17" ht="13.5" x14ac:dyDescent="0.3">
      <c r="G97"/>
      <c r="Q97"/>
    </row>
    <row r="98" spans="7:17" ht="13.5" x14ac:dyDescent="0.3">
      <c r="G98"/>
      <c r="Q98"/>
    </row>
    <row r="99" spans="7:17" x14ac:dyDescent="0.3">
      <c r="G99"/>
      <c r="Q99"/>
    </row>
    <row r="100" spans="7:17" x14ac:dyDescent="0.3">
      <c r="G100"/>
      <c r="Q100"/>
    </row>
    <row r="101" spans="7:17" x14ac:dyDescent="0.3">
      <c r="G101"/>
      <c r="Q101"/>
    </row>
    <row r="102" spans="7:17" x14ac:dyDescent="0.3">
      <c r="G102"/>
      <c r="Q102"/>
    </row>
    <row r="103" spans="7:17" x14ac:dyDescent="0.3">
      <c r="G103"/>
      <c r="Q103"/>
    </row>
    <row r="104" spans="7:17" x14ac:dyDescent="0.3">
      <c r="G104"/>
      <c r="Q104"/>
    </row>
    <row r="105" spans="7:17" x14ac:dyDescent="0.3">
      <c r="G105"/>
      <c r="Q105"/>
    </row>
    <row r="106" spans="7:17" x14ac:dyDescent="0.3">
      <c r="G106"/>
      <c r="Q106"/>
    </row>
    <row r="107" spans="7:17" x14ac:dyDescent="0.3">
      <c r="G107"/>
      <c r="Q107"/>
    </row>
    <row r="108" spans="7:17" x14ac:dyDescent="0.3">
      <c r="G108"/>
      <c r="Q108"/>
    </row>
    <row r="109" spans="7:17" x14ac:dyDescent="0.3">
      <c r="G109"/>
      <c r="Q109"/>
    </row>
    <row r="110" spans="7:17" x14ac:dyDescent="0.3">
      <c r="G110"/>
      <c r="Q110"/>
    </row>
    <row r="111" spans="7:17" x14ac:dyDescent="0.3">
      <c r="G111"/>
      <c r="Q111"/>
    </row>
    <row r="112" spans="7:17" x14ac:dyDescent="0.3">
      <c r="G112"/>
      <c r="Q112"/>
    </row>
    <row r="113" spans="7:17" x14ac:dyDescent="0.3">
      <c r="G113"/>
      <c r="Q113"/>
    </row>
    <row r="114" spans="7:17" x14ac:dyDescent="0.3">
      <c r="G114"/>
      <c r="Q114"/>
    </row>
    <row r="115" spans="7:17" x14ac:dyDescent="0.3">
      <c r="G115"/>
      <c r="Q115"/>
    </row>
    <row r="116" spans="7:17" x14ac:dyDescent="0.3">
      <c r="G116"/>
      <c r="Q116"/>
    </row>
    <row r="117" spans="7:17" x14ac:dyDescent="0.3">
      <c r="G117"/>
      <c r="Q117"/>
    </row>
    <row r="118" spans="7:17" x14ac:dyDescent="0.3">
      <c r="G118"/>
      <c r="Q118"/>
    </row>
    <row r="119" spans="7:17" x14ac:dyDescent="0.3">
      <c r="G119"/>
      <c r="Q119"/>
    </row>
    <row r="120" spans="7:17" x14ac:dyDescent="0.3">
      <c r="G120"/>
      <c r="Q120"/>
    </row>
    <row r="121" spans="7:17" x14ac:dyDescent="0.3">
      <c r="G121"/>
      <c r="Q121"/>
    </row>
    <row r="122" spans="7:17" x14ac:dyDescent="0.3">
      <c r="G122"/>
      <c r="Q122"/>
    </row>
    <row r="123" spans="7:17" x14ac:dyDescent="0.3">
      <c r="G123"/>
      <c r="Q123"/>
    </row>
    <row r="124" spans="7:17" x14ac:dyDescent="0.3">
      <c r="G124"/>
      <c r="Q124"/>
    </row>
    <row r="125" spans="7:17" x14ac:dyDescent="0.3">
      <c r="G125"/>
      <c r="Q125"/>
    </row>
    <row r="126" spans="7:17" x14ac:dyDescent="0.3">
      <c r="G126"/>
      <c r="Q126"/>
    </row>
    <row r="127" spans="7:17" x14ac:dyDescent="0.3">
      <c r="G127"/>
      <c r="Q127"/>
    </row>
    <row r="128" spans="7:17" x14ac:dyDescent="0.3">
      <c r="G128"/>
      <c r="Q128"/>
    </row>
    <row r="129" spans="7:17" x14ac:dyDescent="0.3">
      <c r="G129"/>
      <c r="Q129"/>
    </row>
    <row r="130" spans="7:17" x14ac:dyDescent="0.3">
      <c r="G130"/>
      <c r="Q130"/>
    </row>
    <row r="131" spans="7:17" x14ac:dyDescent="0.3">
      <c r="G131"/>
      <c r="Q131"/>
    </row>
    <row r="132" spans="7:17" x14ac:dyDescent="0.3">
      <c r="G132"/>
      <c r="Q132"/>
    </row>
    <row r="133" spans="7:17" x14ac:dyDescent="0.3">
      <c r="G133"/>
      <c r="Q133"/>
    </row>
    <row r="134" spans="7:17" x14ac:dyDescent="0.3">
      <c r="G134"/>
      <c r="Q134"/>
    </row>
    <row r="135" spans="7:17" x14ac:dyDescent="0.3">
      <c r="G135"/>
      <c r="Q135"/>
    </row>
    <row r="136" spans="7:17" x14ac:dyDescent="0.3">
      <c r="G136"/>
      <c r="Q136"/>
    </row>
    <row r="137" spans="7:17" x14ac:dyDescent="0.3">
      <c r="G137"/>
      <c r="Q137"/>
    </row>
    <row r="138" spans="7:17" x14ac:dyDescent="0.3">
      <c r="G138"/>
      <c r="Q138"/>
    </row>
    <row r="139" spans="7:17" x14ac:dyDescent="0.3">
      <c r="G139"/>
      <c r="Q139"/>
    </row>
    <row r="140" spans="7:17" x14ac:dyDescent="0.3">
      <c r="G140"/>
      <c r="Q140"/>
    </row>
    <row r="141" spans="7:17" x14ac:dyDescent="0.3">
      <c r="G141"/>
      <c r="Q141"/>
    </row>
    <row r="142" spans="7:17" x14ac:dyDescent="0.3">
      <c r="G142"/>
      <c r="Q142"/>
    </row>
    <row r="143" spans="7:17" x14ac:dyDescent="0.3">
      <c r="G143"/>
      <c r="Q143"/>
    </row>
    <row r="144" spans="7:17" x14ac:dyDescent="0.3">
      <c r="G144"/>
      <c r="Q144"/>
    </row>
    <row r="145" spans="7:17" x14ac:dyDescent="0.3">
      <c r="G145"/>
      <c r="Q145"/>
    </row>
    <row r="146" spans="7:17" x14ac:dyDescent="0.3">
      <c r="G146"/>
      <c r="Q146"/>
    </row>
    <row r="147" spans="7:17" x14ac:dyDescent="0.3">
      <c r="G147"/>
      <c r="Q147"/>
    </row>
    <row r="148" spans="7:17" x14ac:dyDescent="0.3">
      <c r="G148"/>
      <c r="Q148"/>
    </row>
    <row r="149" spans="7:17" x14ac:dyDescent="0.3">
      <c r="G149"/>
      <c r="Q149"/>
    </row>
    <row r="150" spans="7:17" x14ac:dyDescent="0.3">
      <c r="G150"/>
      <c r="Q150"/>
    </row>
    <row r="151" spans="7:17" x14ac:dyDescent="0.3">
      <c r="G151"/>
      <c r="Q151"/>
    </row>
    <row r="152" spans="7:17" x14ac:dyDescent="0.3">
      <c r="G152"/>
      <c r="Q152"/>
    </row>
    <row r="153" spans="7:17" x14ac:dyDescent="0.3">
      <c r="G153"/>
      <c r="Q153"/>
    </row>
    <row r="154" spans="7:17" x14ac:dyDescent="0.3">
      <c r="G154"/>
      <c r="Q154"/>
    </row>
    <row r="155" spans="7:17" x14ac:dyDescent="0.3">
      <c r="G155"/>
      <c r="Q155"/>
    </row>
    <row r="156" spans="7:17" x14ac:dyDescent="0.3">
      <c r="G156"/>
      <c r="Q156"/>
    </row>
    <row r="157" spans="7:17" x14ac:dyDescent="0.3">
      <c r="G157"/>
      <c r="Q157"/>
    </row>
    <row r="158" spans="7:17" x14ac:dyDescent="0.3">
      <c r="G158"/>
      <c r="Q158"/>
    </row>
    <row r="159" spans="7:17" x14ac:dyDescent="0.3">
      <c r="G159"/>
      <c r="Q159"/>
    </row>
    <row r="160" spans="7:17" x14ac:dyDescent="0.3">
      <c r="G160"/>
      <c r="Q160"/>
    </row>
    <row r="161" spans="7:17" x14ac:dyDescent="0.3">
      <c r="G161"/>
      <c r="Q161"/>
    </row>
    <row r="162" spans="7:17" x14ac:dyDescent="0.3">
      <c r="G162"/>
      <c r="Q162"/>
    </row>
    <row r="163" spans="7:17" x14ac:dyDescent="0.3">
      <c r="G163"/>
      <c r="Q163"/>
    </row>
    <row r="164" spans="7:17" x14ac:dyDescent="0.3">
      <c r="G164"/>
      <c r="Q164"/>
    </row>
    <row r="165" spans="7:17" x14ac:dyDescent="0.3">
      <c r="G165"/>
      <c r="Q165"/>
    </row>
    <row r="166" spans="7:17" x14ac:dyDescent="0.3">
      <c r="G166"/>
      <c r="Q166"/>
    </row>
    <row r="167" spans="7:17" x14ac:dyDescent="0.3">
      <c r="G167"/>
      <c r="Q167"/>
    </row>
    <row r="168" spans="7:17" x14ac:dyDescent="0.3">
      <c r="G168"/>
      <c r="Q168"/>
    </row>
    <row r="169" spans="7:17" x14ac:dyDescent="0.3">
      <c r="G169"/>
      <c r="Q169"/>
    </row>
    <row r="170" spans="7:17" x14ac:dyDescent="0.3">
      <c r="G170"/>
      <c r="Q170"/>
    </row>
    <row r="171" spans="7:17" x14ac:dyDescent="0.3">
      <c r="G171"/>
      <c r="Q171"/>
    </row>
    <row r="172" spans="7:17" x14ac:dyDescent="0.3">
      <c r="G172"/>
      <c r="Q172"/>
    </row>
    <row r="173" spans="7:17" x14ac:dyDescent="0.3">
      <c r="G173"/>
      <c r="Q173"/>
    </row>
    <row r="174" spans="7:17" x14ac:dyDescent="0.3">
      <c r="G174"/>
      <c r="Q174"/>
    </row>
    <row r="175" spans="7:17" x14ac:dyDescent="0.3">
      <c r="G175"/>
      <c r="Q175"/>
    </row>
    <row r="176" spans="7:17" x14ac:dyDescent="0.3">
      <c r="G176"/>
      <c r="Q176"/>
    </row>
    <row r="177" spans="7:17" x14ac:dyDescent="0.3">
      <c r="G177"/>
      <c r="Q177"/>
    </row>
    <row r="178" spans="7:17" x14ac:dyDescent="0.3">
      <c r="G178"/>
      <c r="Q178"/>
    </row>
    <row r="179" spans="7:17" x14ac:dyDescent="0.3">
      <c r="G179"/>
      <c r="Q179"/>
    </row>
    <row r="180" spans="7:17" x14ac:dyDescent="0.3">
      <c r="G180"/>
      <c r="Q180"/>
    </row>
    <row r="181" spans="7:17" x14ac:dyDescent="0.3">
      <c r="G181"/>
      <c r="Q181"/>
    </row>
    <row r="182" spans="7:17" x14ac:dyDescent="0.3">
      <c r="G182"/>
      <c r="Q182"/>
    </row>
    <row r="183" spans="7:17" x14ac:dyDescent="0.3">
      <c r="G183"/>
      <c r="Q183"/>
    </row>
    <row r="184" spans="7:17" x14ac:dyDescent="0.3">
      <c r="G184"/>
      <c r="Q184"/>
    </row>
    <row r="185" spans="7:17" x14ac:dyDescent="0.3">
      <c r="G185"/>
      <c r="Q185"/>
    </row>
    <row r="186" spans="7:17" x14ac:dyDescent="0.3">
      <c r="G186"/>
      <c r="Q186"/>
    </row>
    <row r="187" spans="7:17" x14ac:dyDescent="0.3">
      <c r="G187"/>
      <c r="Q187"/>
    </row>
    <row r="188" spans="7:17" x14ac:dyDescent="0.3">
      <c r="G188"/>
      <c r="Q188"/>
    </row>
    <row r="189" spans="7:17" x14ac:dyDescent="0.3">
      <c r="G189"/>
      <c r="Q189"/>
    </row>
    <row r="190" spans="7:17" x14ac:dyDescent="0.3">
      <c r="G190"/>
      <c r="Q190"/>
    </row>
    <row r="191" spans="7:17" x14ac:dyDescent="0.3">
      <c r="G191"/>
      <c r="Q191"/>
    </row>
    <row r="192" spans="7:17" x14ac:dyDescent="0.3">
      <c r="G192"/>
      <c r="Q192"/>
    </row>
    <row r="193" spans="7:17" x14ac:dyDescent="0.3">
      <c r="G193"/>
      <c r="Q193"/>
    </row>
    <row r="194" spans="7:17" x14ac:dyDescent="0.3">
      <c r="G194"/>
      <c r="Q194"/>
    </row>
    <row r="195" spans="7:17" x14ac:dyDescent="0.3">
      <c r="G195"/>
      <c r="Q195"/>
    </row>
    <row r="196" spans="7:17" x14ac:dyDescent="0.3">
      <c r="G196"/>
      <c r="Q196"/>
    </row>
    <row r="197" spans="7:17" x14ac:dyDescent="0.3">
      <c r="G197"/>
      <c r="Q197"/>
    </row>
    <row r="198" spans="7:17" x14ac:dyDescent="0.3">
      <c r="G198"/>
      <c r="Q198"/>
    </row>
    <row r="199" spans="7:17" x14ac:dyDescent="0.3">
      <c r="G199"/>
      <c r="Q199"/>
    </row>
    <row r="200" spans="7:17" x14ac:dyDescent="0.3">
      <c r="G200"/>
      <c r="Q200"/>
    </row>
    <row r="201" spans="7:17" x14ac:dyDescent="0.3">
      <c r="G201"/>
      <c r="Q201"/>
    </row>
    <row r="202" spans="7:17" x14ac:dyDescent="0.3">
      <c r="G202"/>
      <c r="Q202"/>
    </row>
    <row r="203" spans="7:17" x14ac:dyDescent="0.3">
      <c r="G203"/>
      <c r="Q203"/>
    </row>
    <row r="204" spans="7:17" x14ac:dyDescent="0.3">
      <c r="G204"/>
      <c r="Q204"/>
    </row>
    <row r="205" spans="7:17" x14ac:dyDescent="0.3">
      <c r="G205"/>
      <c r="Q205"/>
    </row>
    <row r="206" spans="7:17" x14ac:dyDescent="0.3">
      <c r="G206"/>
      <c r="Q206"/>
    </row>
    <row r="207" spans="7:17" x14ac:dyDescent="0.3">
      <c r="G207"/>
      <c r="Q207"/>
    </row>
    <row r="208" spans="7:17" x14ac:dyDescent="0.3">
      <c r="G208"/>
      <c r="Q208"/>
    </row>
    <row r="209" spans="7:17" x14ac:dyDescent="0.3">
      <c r="G209"/>
      <c r="Q209"/>
    </row>
    <row r="210" spans="7:17" x14ac:dyDescent="0.3">
      <c r="G210"/>
      <c r="Q210"/>
    </row>
    <row r="211" spans="7:17" x14ac:dyDescent="0.3">
      <c r="G211"/>
      <c r="Q211"/>
    </row>
    <row r="212" spans="7:17" x14ac:dyDescent="0.3">
      <c r="G212"/>
      <c r="Q212"/>
    </row>
    <row r="213" spans="7:17" x14ac:dyDescent="0.3">
      <c r="G213"/>
      <c r="Q213"/>
    </row>
    <row r="214" spans="7:17" x14ac:dyDescent="0.3">
      <c r="G214"/>
      <c r="Q214"/>
    </row>
    <row r="215" spans="7:17" x14ac:dyDescent="0.3">
      <c r="G215"/>
      <c r="Q215"/>
    </row>
    <row r="216" spans="7:17" x14ac:dyDescent="0.3">
      <c r="G216"/>
      <c r="Q216"/>
    </row>
    <row r="217" spans="7:17" x14ac:dyDescent="0.3">
      <c r="G217"/>
      <c r="Q217"/>
    </row>
    <row r="218" spans="7:17" x14ac:dyDescent="0.3">
      <c r="G218"/>
      <c r="Q218"/>
    </row>
    <row r="219" spans="7:17" x14ac:dyDescent="0.3">
      <c r="G219"/>
      <c r="Q219"/>
    </row>
    <row r="220" spans="7:17" x14ac:dyDescent="0.3">
      <c r="G220"/>
      <c r="Q220"/>
    </row>
    <row r="221" spans="7:17" x14ac:dyDescent="0.3">
      <c r="G221"/>
      <c r="Q221"/>
    </row>
    <row r="222" spans="7:17" x14ac:dyDescent="0.3">
      <c r="G222"/>
      <c r="Q222"/>
    </row>
    <row r="223" spans="7:17" x14ac:dyDescent="0.3">
      <c r="G223"/>
      <c r="Q223"/>
    </row>
    <row r="224" spans="7:17" x14ac:dyDescent="0.3">
      <c r="G224"/>
      <c r="Q224"/>
    </row>
    <row r="225" spans="7:17" x14ac:dyDescent="0.3">
      <c r="G225"/>
      <c r="Q225"/>
    </row>
    <row r="226" spans="7:17" x14ac:dyDescent="0.3">
      <c r="G226"/>
      <c r="Q226"/>
    </row>
    <row r="227" spans="7:17" x14ac:dyDescent="0.3">
      <c r="G227"/>
      <c r="Q227"/>
    </row>
    <row r="228" spans="7:17" x14ac:dyDescent="0.3">
      <c r="G228"/>
      <c r="Q228"/>
    </row>
    <row r="229" spans="7:17" x14ac:dyDescent="0.3">
      <c r="G229"/>
      <c r="Q229"/>
    </row>
    <row r="230" spans="7:17" x14ac:dyDescent="0.3">
      <c r="G230"/>
      <c r="Q230"/>
    </row>
    <row r="231" spans="7:17" x14ac:dyDescent="0.3">
      <c r="G231"/>
      <c r="Q231"/>
    </row>
    <row r="232" spans="7:17" x14ac:dyDescent="0.3">
      <c r="G232"/>
      <c r="Q232"/>
    </row>
    <row r="233" spans="7:17" x14ac:dyDescent="0.3">
      <c r="G233"/>
      <c r="Q233"/>
    </row>
    <row r="234" spans="7:17" x14ac:dyDescent="0.3">
      <c r="G234"/>
      <c r="Q234"/>
    </row>
    <row r="235" spans="7:17" x14ac:dyDescent="0.3">
      <c r="G235"/>
      <c r="Q235"/>
    </row>
    <row r="236" spans="7:17" x14ac:dyDescent="0.3">
      <c r="G236"/>
      <c r="Q236"/>
    </row>
    <row r="237" spans="7:17" x14ac:dyDescent="0.3">
      <c r="G237"/>
      <c r="Q237"/>
    </row>
    <row r="238" spans="7:17" x14ac:dyDescent="0.3">
      <c r="G238"/>
      <c r="Q238"/>
    </row>
    <row r="239" spans="7:17" x14ac:dyDescent="0.3">
      <c r="G239"/>
      <c r="Q239"/>
    </row>
    <row r="240" spans="7:17" x14ac:dyDescent="0.3">
      <c r="G240"/>
      <c r="Q240"/>
    </row>
    <row r="241" spans="7:17" x14ac:dyDescent="0.3">
      <c r="G241"/>
      <c r="Q241"/>
    </row>
    <row r="242" spans="7:17" x14ac:dyDescent="0.3">
      <c r="G242"/>
      <c r="Q242"/>
    </row>
    <row r="243" spans="7:17" x14ac:dyDescent="0.3">
      <c r="G243"/>
      <c r="Q243"/>
    </row>
    <row r="244" spans="7:17" x14ac:dyDescent="0.3">
      <c r="G244"/>
      <c r="Q244"/>
    </row>
    <row r="245" spans="7:17" x14ac:dyDescent="0.3">
      <c r="G245"/>
      <c r="Q245"/>
    </row>
  </sheetData>
  <conditionalFormatting sqref="G11:G94">
    <cfRule type="cellIs" dxfId="186" priority="6" operator="equal">
      <formula>0</formula>
    </cfRule>
    <cfRule type="cellIs" dxfId="185" priority="9" operator="notEqual">
      <formula>0</formula>
    </cfRule>
  </conditionalFormatting>
  <conditionalFormatting sqref="Q11:Q94">
    <cfRule type="containsText" dxfId="184" priority="5" operator="containsText" text="Acceptable">
      <formula>NOT(ISERROR(SEARCH("Acceptable",Q11)))</formula>
    </cfRule>
    <cfRule type="containsText" dxfId="183" priority="8" operator="containsText" text="Request Narrative">
      <formula>NOT(ISERROR(SEARCH("Request Narrative",Q11)))</formula>
    </cfRule>
  </conditionalFormatting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T43"/>
  <sheetViews>
    <sheetView showGridLines="0" topLeftCell="A14" workbookViewId="0">
      <selection activeCell="N34" sqref="N34"/>
    </sheetView>
  </sheetViews>
  <sheetFormatPr defaultRowHeight="12.4" x14ac:dyDescent="0.3"/>
  <sheetData>
    <row r="1" spans="1:202" ht="13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9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</row>
    <row r="2" spans="1:202" ht="13.5" x14ac:dyDescent="0.3">
      <c r="A2" s="1"/>
      <c r="B2" s="1"/>
      <c r="C2" s="1"/>
      <c r="D2" s="1"/>
      <c r="E2" s="4" t="s">
        <v>202</v>
      </c>
      <c r="F2" s="1"/>
      <c r="G2" s="1"/>
      <c r="H2" s="1"/>
      <c r="I2" s="1"/>
      <c r="J2" s="4"/>
      <c r="K2" s="1"/>
      <c r="L2" s="1"/>
      <c r="M2" s="1"/>
      <c r="N2" s="1"/>
      <c r="O2" s="4"/>
      <c r="P2" s="1"/>
      <c r="Q2" s="1"/>
      <c r="R2" s="1"/>
      <c r="S2" s="4"/>
      <c r="T2" s="1"/>
      <c r="U2" s="39"/>
      <c r="V2" s="1"/>
      <c r="W2" s="4"/>
      <c r="X2" s="1"/>
      <c r="Y2" s="1"/>
      <c r="Z2" s="1"/>
      <c r="AA2" s="4"/>
      <c r="AB2" s="1"/>
      <c r="AC2" s="1"/>
      <c r="AD2" s="1"/>
      <c r="AE2" s="4"/>
      <c r="AF2" s="4"/>
      <c r="AG2" s="4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</row>
    <row r="3" spans="1:202" ht="13.5" x14ac:dyDescent="0.3">
      <c r="A3" s="1"/>
      <c r="B3" s="1"/>
      <c r="C3" s="1"/>
      <c r="D3" s="1"/>
      <c r="E3" s="5" t="s">
        <v>1</v>
      </c>
      <c r="F3" s="1"/>
      <c r="G3" s="1"/>
      <c r="H3" s="1"/>
      <c r="I3" s="1"/>
      <c r="J3" s="5"/>
      <c r="K3" s="1"/>
      <c r="L3" s="1"/>
      <c r="M3" s="1"/>
      <c r="N3" s="1"/>
      <c r="O3" s="5"/>
      <c r="P3" s="1"/>
      <c r="Q3" s="1"/>
      <c r="R3" s="1"/>
      <c r="S3" s="5"/>
      <c r="T3" s="1"/>
      <c r="U3" s="39"/>
      <c r="V3" s="1"/>
      <c r="W3" s="5"/>
      <c r="X3" s="1"/>
      <c r="Y3" s="1"/>
      <c r="Z3" s="1"/>
      <c r="AA3" s="5"/>
      <c r="AB3" s="1"/>
      <c r="AC3" s="1"/>
      <c r="AD3" s="1"/>
      <c r="AE3" s="5"/>
      <c r="AF3" s="5"/>
      <c r="AG3" s="5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spans="1:202" ht="13.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</row>
    <row r="7" spans="1:202" ht="13.5" customHeight="1" x14ac:dyDescent="0.3">
      <c r="A7" s="417" t="s">
        <v>175</v>
      </c>
      <c r="B7" s="417"/>
      <c r="C7" s="417"/>
      <c r="D7" s="417"/>
      <c r="E7" s="417"/>
      <c r="F7" s="417"/>
      <c r="G7" s="417"/>
      <c r="H7" s="417"/>
    </row>
    <row r="8" spans="1:202" ht="13.5" customHeight="1" x14ac:dyDescent="0.3">
      <c r="A8" s="417"/>
      <c r="B8" s="417"/>
      <c r="C8" s="417"/>
      <c r="D8" s="417"/>
      <c r="E8" s="417"/>
      <c r="F8" s="417"/>
      <c r="G8" s="417"/>
      <c r="H8" s="417"/>
    </row>
    <row r="9" spans="1:202" ht="13.5" customHeight="1" x14ac:dyDescent="0.3">
      <c r="A9" s="417" t="s">
        <v>176</v>
      </c>
      <c r="B9" s="417"/>
      <c r="C9" s="417"/>
      <c r="D9" s="417"/>
      <c r="E9" s="417"/>
      <c r="F9" s="417"/>
      <c r="G9" s="417"/>
      <c r="H9" s="417"/>
    </row>
    <row r="11" spans="1:202" ht="14" x14ac:dyDescent="0.3">
      <c r="A11" s="416"/>
      <c r="B11" s="416"/>
      <c r="C11" s="416"/>
    </row>
    <row r="12" spans="1:202" ht="14" x14ac:dyDescent="0.3">
      <c r="A12" s="416" t="s">
        <v>269</v>
      </c>
      <c r="B12" s="416"/>
      <c r="C12" s="416"/>
      <c r="D12" t="s">
        <v>117</v>
      </c>
    </row>
    <row r="13" spans="1:202" ht="13.5" customHeight="1" x14ac:dyDescent="0.35">
      <c r="A13" s="416" t="s">
        <v>17</v>
      </c>
      <c r="B13" s="416"/>
      <c r="C13" s="416"/>
      <c r="D13" s="436" t="s">
        <v>116</v>
      </c>
      <c r="E13" s="436"/>
      <c r="F13" s="436"/>
      <c r="G13" s="436"/>
      <c r="H13" s="436"/>
      <c r="I13" s="436"/>
      <c r="J13" s="79"/>
    </row>
    <row r="14" spans="1:202" x14ac:dyDescent="0.3">
      <c r="D14" s="436"/>
      <c r="E14" s="436"/>
      <c r="F14" s="436"/>
      <c r="G14" s="436"/>
      <c r="H14" s="436"/>
      <c r="I14" s="436"/>
      <c r="J14" s="79"/>
    </row>
    <row r="15" spans="1:202" x14ac:dyDescent="0.3">
      <c r="D15" s="436"/>
      <c r="E15" s="436"/>
      <c r="F15" s="436"/>
      <c r="G15" s="436"/>
      <c r="H15" s="436"/>
      <c r="I15" s="436"/>
      <c r="J15" s="79"/>
    </row>
    <row r="16" spans="1:202" ht="13.5" x14ac:dyDescent="0.3">
      <c r="D16" s="193"/>
      <c r="E16" s="193"/>
      <c r="F16" s="193"/>
      <c r="G16" s="193"/>
      <c r="H16" s="193"/>
      <c r="I16" s="193"/>
      <c r="J16" s="79"/>
    </row>
    <row r="17" spans="1:10" ht="14" x14ac:dyDescent="0.3">
      <c r="A17" s="416" t="s">
        <v>115</v>
      </c>
      <c r="B17" s="416"/>
      <c r="C17" s="416"/>
      <c r="D17" s="193"/>
      <c r="E17" s="193"/>
      <c r="F17" s="193"/>
      <c r="G17" s="193"/>
      <c r="H17" s="193"/>
      <c r="I17" s="193"/>
      <c r="J17" s="79"/>
    </row>
    <row r="18" spans="1:10" ht="13.5" x14ac:dyDescent="0.3">
      <c r="D18" s="79"/>
      <c r="E18" s="79"/>
      <c r="F18" s="79"/>
      <c r="G18" s="79"/>
      <c r="H18" s="79"/>
      <c r="I18" s="79"/>
      <c r="J18" s="79"/>
    </row>
    <row r="19" spans="1:10" ht="13.5" x14ac:dyDescent="0.3">
      <c r="D19" s="79"/>
      <c r="E19" s="79"/>
      <c r="F19" s="79"/>
      <c r="G19" s="79"/>
      <c r="H19" s="79"/>
      <c r="I19" s="79"/>
      <c r="J19" s="79"/>
    </row>
    <row r="41" spans="1:3" ht="14" x14ac:dyDescent="0.3">
      <c r="A41" s="416" t="s">
        <v>89</v>
      </c>
      <c r="B41" s="416"/>
      <c r="C41" s="416"/>
    </row>
    <row r="42" spans="1:3" ht="13.5" x14ac:dyDescent="0.3">
      <c r="A42" s="430" t="s">
        <v>114</v>
      </c>
      <c r="B42" s="430"/>
      <c r="C42" t="s">
        <v>113</v>
      </c>
    </row>
    <row r="43" spans="1:3" ht="13.5" x14ac:dyDescent="0.3">
      <c r="A43" s="430"/>
      <c r="B43" s="430"/>
    </row>
  </sheetData>
  <mergeCells count="11">
    <mergeCell ref="D13:I15"/>
    <mergeCell ref="A7:H7"/>
    <mergeCell ref="A8:H8"/>
    <mergeCell ref="A9:H9"/>
    <mergeCell ref="A11:C11"/>
    <mergeCell ref="A12:C12"/>
    <mergeCell ref="A17:C17"/>
    <mergeCell ref="A41:C41"/>
    <mergeCell ref="A42:B42"/>
    <mergeCell ref="A43:B43"/>
    <mergeCell ref="A13:C13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E98"/>
  <sheetViews>
    <sheetView showGridLines="0" topLeftCell="E1" zoomScale="55" zoomScaleNormal="55" workbookViewId="0">
      <selection activeCell="R19" sqref="R19"/>
    </sheetView>
  </sheetViews>
  <sheetFormatPr defaultRowHeight="12.4" x14ac:dyDescent="0.3"/>
  <cols>
    <col min="1" max="1" width="13.3515625" customWidth="1"/>
    <col min="2" max="2" width="10.05859375" customWidth="1"/>
    <col min="3" max="3" width="29" customWidth="1"/>
    <col min="4" max="4" width="17" style="6" customWidth="1"/>
    <col min="5" max="5" width="17.05859375" style="194" customWidth="1"/>
    <col min="6" max="6" width="2.05859375" style="6" customWidth="1"/>
    <col min="7" max="8" width="15.8203125" customWidth="1"/>
    <col min="9" max="9" width="20.5859375" customWidth="1"/>
    <col min="10" max="10" width="18.5859375" style="6" bestFit="1" customWidth="1"/>
    <col min="11" max="11" width="2.5859375" customWidth="1"/>
    <col min="12" max="13" width="15.8203125" customWidth="1"/>
    <col min="14" max="14" width="20.5859375" customWidth="1"/>
    <col min="15" max="15" width="20" style="6" customWidth="1"/>
    <col min="16" max="16" width="3.234375" style="6" customWidth="1"/>
    <col min="17" max="18" width="15.8203125" customWidth="1"/>
    <col min="19" max="19" width="20.5859375" customWidth="1"/>
    <col min="20" max="20" width="18" style="6" customWidth="1"/>
    <col min="22" max="23" width="15.8203125" customWidth="1"/>
    <col min="24" max="24" width="20.5859375" customWidth="1"/>
    <col min="25" max="25" width="20" style="6" customWidth="1"/>
    <col min="26" max="26" width="2.5859375" customWidth="1"/>
    <col min="27" max="28" width="15.8203125" customWidth="1"/>
    <col min="29" max="29" width="25.8203125" customWidth="1"/>
    <col min="30" max="30" width="24.46875" style="6" customWidth="1"/>
    <col min="31" max="31" width="3.234375" style="6" customWidth="1"/>
    <col min="32" max="33" width="15.8203125" customWidth="1"/>
    <col min="34" max="34" width="20.5859375" style="194" customWidth="1"/>
    <col min="35" max="35" width="25.05859375" style="6" customWidth="1"/>
  </cols>
  <sheetData>
    <row r="1" spans="1:57" ht="13.5" x14ac:dyDescent="0.3">
      <c r="A1" s="1"/>
      <c r="B1" s="1"/>
      <c r="C1" s="1"/>
      <c r="D1" s="237"/>
      <c r="E1" s="236"/>
      <c r="F1" s="237"/>
      <c r="G1" s="2"/>
      <c r="H1" s="2"/>
      <c r="I1" s="2"/>
      <c r="J1" s="3"/>
      <c r="K1" s="1"/>
      <c r="L1" s="2"/>
      <c r="M1" s="2"/>
      <c r="N1" s="2"/>
      <c r="O1" s="3"/>
      <c r="P1" s="237"/>
      <c r="Q1" s="2"/>
      <c r="R1" s="2"/>
      <c r="S1" s="2"/>
      <c r="T1" s="3"/>
      <c r="U1" s="39"/>
      <c r="V1" s="2"/>
      <c r="W1" s="2"/>
      <c r="X1" s="2"/>
      <c r="Y1" s="3"/>
      <c r="Z1" s="1"/>
      <c r="AA1" s="2"/>
      <c r="AB1" s="2"/>
      <c r="AC1" s="2"/>
      <c r="AD1" s="3"/>
      <c r="AE1" s="237"/>
      <c r="AF1" s="2"/>
      <c r="AG1" s="2"/>
      <c r="AH1" s="236"/>
      <c r="AI1" s="3"/>
      <c r="AJ1" s="235"/>
      <c r="AK1" s="39"/>
      <c r="AL1" s="1"/>
      <c r="AM1" s="1"/>
      <c r="AN1" s="235"/>
      <c r="AO1" s="39"/>
      <c r="AP1" s="39"/>
      <c r="AQ1" s="235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3.5" x14ac:dyDescent="0.3">
      <c r="A2" s="1"/>
      <c r="B2" s="1"/>
      <c r="C2" s="1"/>
      <c r="D2" s="4" t="s">
        <v>202</v>
      </c>
      <c r="E2" s="236"/>
      <c r="F2" s="237"/>
      <c r="G2" s="2"/>
      <c r="H2" s="2"/>
      <c r="I2" s="2"/>
      <c r="J2" s="3"/>
      <c r="K2" s="1"/>
      <c r="L2" s="2"/>
      <c r="M2" s="2"/>
      <c r="N2" s="2"/>
      <c r="O2" s="3"/>
      <c r="P2" s="237"/>
      <c r="Q2" s="2"/>
      <c r="R2" s="2"/>
      <c r="S2" s="2"/>
      <c r="T2" s="3"/>
      <c r="U2" s="39"/>
      <c r="V2" s="2"/>
      <c r="W2" s="2"/>
      <c r="X2" s="2"/>
      <c r="Y2" s="3"/>
      <c r="Z2" s="1"/>
      <c r="AA2" s="2"/>
      <c r="AB2" s="2"/>
      <c r="AC2" s="2"/>
      <c r="AD2" s="3"/>
      <c r="AE2" s="237"/>
      <c r="AF2" s="2"/>
      <c r="AG2" s="2"/>
      <c r="AH2" s="236"/>
      <c r="AI2" s="3"/>
      <c r="AJ2" s="235"/>
      <c r="AK2" s="39"/>
      <c r="AL2" s="1"/>
      <c r="AM2" s="1"/>
      <c r="AN2" s="235"/>
      <c r="AO2" s="39"/>
      <c r="AP2" s="39"/>
      <c r="AQ2" s="235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3.5" x14ac:dyDescent="0.3">
      <c r="A3" s="1"/>
      <c r="B3" s="1"/>
      <c r="C3" s="1"/>
      <c r="D3" s="5" t="s">
        <v>1</v>
      </c>
      <c r="E3" s="236"/>
      <c r="F3" s="237"/>
      <c r="G3" s="2"/>
      <c r="H3" s="2"/>
      <c r="I3" s="2"/>
      <c r="J3" s="3"/>
      <c r="K3" s="1"/>
      <c r="L3" s="2"/>
      <c r="M3" s="2"/>
      <c r="N3" s="2"/>
      <c r="O3" s="3"/>
      <c r="P3" s="237"/>
      <c r="Q3" s="2"/>
      <c r="R3" s="2"/>
      <c r="S3" s="2"/>
      <c r="T3" s="3"/>
      <c r="U3" s="39"/>
      <c r="V3" s="2"/>
      <c r="W3" s="2"/>
      <c r="X3" s="2"/>
      <c r="Y3" s="3"/>
      <c r="Z3" s="1"/>
      <c r="AA3" s="2"/>
      <c r="AB3" s="2"/>
      <c r="AC3" s="2"/>
      <c r="AD3" s="3"/>
      <c r="AE3" s="237"/>
      <c r="AF3" s="2"/>
      <c r="AG3" s="2"/>
      <c r="AH3" s="236"/>
      <c r="AI3" s="3"/>
      <c r="AJ3" s="235"/>
      <c r="AK3" s="39"/>
      <c r="AL3" s="1"/>
      <c r="AM3" s="1"/>
      <c r="AN3" s="235"/>
      <c r="AO3" s="39"/>
      <c r="AP3" s="39"/>
      <c r="AQ3" s="235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3.5" x14ac:dyDescent="0.3">
      <c r="A4" s="1"/>
      <c r="B4" s="1"/>
      <c r="C4" s="1"/>
      <c r="D4" s="237"/>
      <c r="E4" s="236"/>
      <c r="F4" s="237"/>
      <c r="G4" s="2"/>
      <c r="H4" s="2"/>
      <c r="I4" s="2"/>
      <c r="J4" s="3"/>
      <c r="K4" s="1"/>
      <c r="L4" s="2"/>
      <c r="M4" s="2"/>
      <c r="N4" s="2"/>
      <c r="O4" s="3"/>
      <c r="P4" s="237"/>
      <c r="Q4" s="2"/>
      <c r="R4" s="2"/>
      <c r="S4" s="2"/>
      <c r="T4" s="3"/>
      <c r="U4" s="39"/>
      <c r="V4" s="2"/>
      <c r="W4" s="2"/>
      <c r="X4" s="2"/>
      <c r="Y4" s="3"/>
      <c r="Z4" s="1"/>
      <c r="AA4" s="2"/>
      <c r="AB4" s="2"/>
      <c r="AC4" s="2"/>
      <c r="AD4" s="3"/>
      <c r="AE4" s="237"/>
      <c r="AF4" s="2"/>
      <c r="AG4" s="2"/>
      <c r="AH4" s="236"/>
      <c r="AI4" s="3"/>
      <c r="AJ4" s="235"/>
      <c r="AK4" s="39"/>
      <c r="AL4" s="1"/>
      <c r="AM4" s="1"/>
      <c r="AN4" s="235"/>
      <c r="AO4" s="39"/>
      <c r="AP4" s="39"/>
      <c r="AQ4" s="235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14" thickBot="1" x14ac:dyDescent="0.35"/>
    <row r="6" spans="1:57" ht="15.5" thickBot="1" x14ac:dyDescent="0.35">
      <c r="A6" s="7" t="s">
        <v>139</v>
      </c>
      <c r="B6" s="8" t="s">
        <v>138</v>
      </c>
      <c r="C6" s="9"/>
      <c r="F6" s="234"/>
      <c r="G6" s="187" t="s">
        <v>137</v>
      </c>
      <c r="H6" s="186" t="s">
        <v>136</v>
      </c>
      <c r="I6" s="9"/>
      <c r="J6" s="190"/>
      <c r="K6" s="189"/>
      <c r="L6" s="189"/>
      <c r="M6" s="189"/>
      <c r="N6" s="189"/>
      <c r="O6" s="190"/>
      <c r="P6" s="233"/>
      <c r="Q6" s="189"/>
      <c r="R6" s="189"/>
      <c r="S6" s="189"/>
      <c r="T6" s="188"/>
      <c r="V6" s="187" t="s">
        <v>135</v>
      </c>
      <c r="W6" s="186" t="s">
        <v>134</v>
      </c>
      <c r="X6" s="9"/>
      <c r="Y6" s="190"/>
      <c r="Z6" s="189"/>
      <c r="AA6" s="189"/>
      <c r="AB6" s="189"/>
      <c r="AC6" s="189"/>
      <c r="AD6" s="190"/>
      <c r="AE6" s="233"/>
      <c r="AF6" s="189"/>
      <c r="AG6" s="189"/>
      <c r="AH6" s="189"/>
      <c r="AI6" s="188"/>
    </row>
    <row r="7" spans="1:57" ht="14" thickBot="1" x14ac:dyDescent="0.35">
      <c r="G7" s="46"/>
      <c r="H7" s="16"/>
      <c r="I7" s="16"/>
      <c r="J7" s="17"/>
      <c r="K7" s="16"/>
      <c r="L7" s="16"/>
      <c r="M7" s="16"/>
      <c r="N7" s="16"/>
      <c r="O7" s="17"/>
      <c r="P7" s="17"/>
      <c r="Q7" s="16"/>
      <c r="R7" s="16"/>
      <c r="S7" s="16"/>
      <c r="T7" s="47"/>
      <c r="V7" s="46"/>
      <c r="W7" s="16"/>
      <c r="X7" s="16"/>
      <c r="Y7" s="17"/>
      <c r="Z7" s="16"/>
      <c r="AA7" s="16"/>
      <c r="AB7" s="16"/>
      <c r="AC7" s="16"/>
      <c r="AD7" s="17"/>
      <c r="AE7" s="17"/>
      <c r="AF7" s="16"/>
      <c r="AG7" s="16"/>
      <c r="AH7" s="16"/>
      <c r="AI7" s="47"/>
    </row>
    <row r="8" spans="1:57" ht="14" thickBot="1" x14ac:dyDescent="0.35">
      <c r="G8" s="232" t="s">
        <v>133</v>
      </c>
      <c r="H8" s="231"/>
      <c r="I8" s="16"/>
      <c r="J8" s="17"/>
      <c r="K8" s="16"/>
      <c r="L8" s="232" t="s">
        <v>133</v>
      </c>
      <c r="M8" s="231"/>
      <c r="N8" s="16"/>
      <c r="O8" s="17"/>
      <c r="P8" s="17"/>
      <c r="Q8" s="232" t="s">
        <v>133</v>
      </c>
      <c r="R8" s="231"/>
      <c r="S8" s="16"/>
      <c r="T8" s="47"/>
      <c r="V8" s="232" t="s">
        <v>132</v>
      </c>
      <c r="W8" s="231"/>
      <c r="X8" s="16"/>
      <c r="Y8" s="17"/>
      <c r="Z8" s="16"/>
      <c r="AA8" s="232" t="s">
        <v>132</v>
      </c>
      <c r="AB8" s="231"/>
      <c r="AC8" s="16"/>
      <c r="AD8" s="17"/>
      <c r="AE8" s="17"/>
      <c r="AF8" s="232" t="s">
        <v>132</v>
      </c>
      <c r="AG8" s="231"/>
      <c r="AH8" s="16"/>
      <c r="AI8" s="47"/>
    </row>
    <row r="9" spans="1:57" s="225" customFormat="1" ht="14.55" thickBot="1" x14ac:dyDescent="0.35">
      <c r="D9" s="6"/>
      <c r="E9" s="194"/>
      <c r="F9" s="230"/>
      <c r="G9" s="227" t="s">
        <v>131</v>
      </c>
      <c r="H9" s="226"/>
      <c r="I9" s="437" t="s">
        <v>7</v>
      </c>
      <c r="J9" s="438"/>
      <c r="K9" s="229"/>
      <c r="L9" s="227" t="s">
        <v>130</v>
      </c>
      <c r="M9" s="226"/>
      <c r="N9" s="437" t="s">
        <v>8</v>
      </c>
      <c r="O9" s="438"/>
      <c r="P9" s="228"/>
      <c r="Q9" s="227" t="s">
        <v>129</v>
      </c>
      <c r="R9" s="226"/>
      <c r="S9" s="437" t="s">
        <v>9</v>
      </c>
      <c r="T9" s="438"/>
      <c r="V9" s="227" t="s">
        <v>128</v>
      </c>
      <c r="W9" s="226"/>
      <c r="X9" s="437" t="s">
        <v>26</v>
      </c>
      <c r="Y9" s="438"/>
      <c r="Z9" s="229"/>
      <c r="AA9" s="227" t="s">
        <v>127</v>
      </c>
      <c r="AB9" s="226"/>
      <c r="AC9" s="437" t="s">
        <v>27</v>
      </c>
      <c r="AD9" s="438"/>
      <c r="AE9" s="228"/>
      <c r="AF9" s="227" t="s">
        <v>126</v>
      </c>
      <c r="AG9" s="226"/>
      <c r="AH9" s="437" t="s">
        <v>28</v>
      </c>
      <c r="AI9" s="438"/>
    </row>
    <row r="10" spans="1:57" ht="23.55" thickBot="1" x14ac:dyDescent="0.35">
      <c r="G10" s="52" t="s">
        <v>124</v>
      </c>
      <c r="H10" s="54" t="s">
        <v>123</v>
      </c>
      <c r="I10" s="90" t="s">
        <v>122</v>
      </c>
      <c r="J10" s="57" t="s">
        <v>125</v>
      </c>
      <c r="K10" s="16"/>
      <c r="L10" s="52" t="s">
        <v>124</v>
      </c>
      <c r="M10" s="54" t="s">
        <v>123</v>
      </c>
      <c r="N10" s="90" t="s">
        <v>122</v>
      </c>
      <c r="O10" s="57" t="s">
        <v>122</v>
      </c>
      <c r="P10" s="17"/>
      <c r="Q10" s="52" t="s">
        <v>124</v>
      </c>
      <c r="R10" s="54" t="s">
        <v>123</v>
      </c>
      <c r="S10" s="90" t="s">
        <v>122</v>
      </c>
      <c r="T10" s="57" t="s">
        <v>122</v>
      </c>
      <c r="V10" s="52" t="s">
        <v>124</v>
      </c>
      <c r="W10" s="54" t="s">
        <v>123</v>
      </c>
      <c r="X10" s="90" t="s">
        <v>122</v>
      </c>
      <c r="Y10" s="57" t="s">
        <v>122</v>
      </c>
      <c r="Z10" s="16"/>
      <c r="AA10" s="52" t="s">
        <v>124</v>
      </c>
      <c r="AB10" s="54" t="s">
        <v>123</v>
      </c>
      <c r="AC10" s="90" t="s">
        <v>122</v>
      </c>
      <c r="AD10" s="57" t="s">
        <v>122</v>
      </c>
      <c r="AE10" s="17"/>
      <c r="AF10" s="52" t="s">
        <v>124</v>
      </c>
      <c r="AG10" s="54" t="s">
        <v>123</v>
      </c>
      <c r="AH10" s="90" t="s">
        <v>122</v>
      </c>
      <c r="AI10" s="57" t="s">
        <v>122</v>
      </c>
    </row>
    <row r="11" spans="1:57" ht="35" thickBot="1" x14ac:dyDescent="0.35">
      <c r="A11" s="52" t="s">
        <v>40</v>
      </c>
      <c r="B11" s="53" t="s">
        <v>10</v>
      </c>
      <c r="C11" s="54" t="s">
        <v>41</v>
      </c>
      <c r="D11" s="160" t="s">
        <v>121</v>
      </c>
      <c r="E11" s="159" t="s">
        <v>35</v>
      </c>
      <c r="G11" s="224" t="s">
        <v>118</v>
      </c>
      <c r="H11" s="223" t="s">
        <v>118</v>
      </c>
      <c r="I11" s="224" t="s">
        <v>120</v>
      </c>
      <c r="J11" s="223" t="s">
        <v>119</v>
      </c>
      <c r="K11" s="16"/>
      <c r="L11" s="224" t="s">
        <v>118</v>
      </c>
      <c r="M11" s="223" t="s">
        <v>118</v>
      </c>
      <c r="N11" s="224" t="s">
        <v>120</v>
      </c>
      <c r="O11" s="223" t="s">
        <v>119</v>
      </c>
      <c r="P11" s="17"/>
      <c r="Q11" s="224" t="s">
        <v>118</v>
      </c>
      <c r="R11" s="223" t="s">
        <v>118</v>
      </c>
      <c r="S11" s="224" t="s">
        <v>120</v>
      </c>
      <c r="T11" s="223" t="s">
        <v>119</v>
      </c>
      <c r="V11" s="224" t="s">
        <v>118</v>
      </c>
      <c r="W11" s="223" t="s">
        <v>118</v>
      </c>
      <c r="X11" s="224" t="s">
        <v>120</v>
      </c>
      <c r="Y11" s="223" t="s">
        <v>119</v>
      </c>
      <c r="Z11" s="16"/>
      <c r="AA11" s="224" t="s">
        <v>118</v>
      </c>
      <c r="AB11" s="223" t="s">
        <v>118</v>
      </c>
      <c r="AC11" s="224" t="s">
        <v>120</v>
      </c>
      <c r="AD11" s="223" t="s">
        <v>119</v>
      </c>
      <c r="AE11" s="17"/>
      <c r="AF11" s="224" t="s">
        <v>118</v>
      </c>
      <c r="AG11" s="223" t="s">
        <v>118</v>
      </c>
      <c r="AH11" s="224" t="s">
        <v>120</v>
      </c>
      <c r="AI11" s="223" t="s">
        <v>119</v>
      </c>
    </row>
    <row r="12" spans="1:57" ht="6" customHeight="1" x14ac:dyDescent="0.3">
      <c r="A12" s="13"/>
      <c r="B12" s="14"/>
      <c r="C12" s="14"/>
      <c r="D12" s="14"/>
      <c r="E12" s="15"/>
      <c r="F12" s="94"/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5"/>
      <c r="U12" s="94"/>
      <c r="V12" s="13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5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</row>
    <row r="13" spans="1:57" s="146" customFormat="1" ht="13.5" x14ac:dyDescent="0.3">
      <c r="A13" s="222" t="s">
        <v>182</v>
      </c>
      <c r="B13" s="221" t="s">
        <v>118</v>
      </c>
      <c r="C13" s="220" t="s">
        <v>182</v>
      </c>
      <c r="D13" s="219">
        <f>SUM(D15:D98)</f>
        <v>1</v>
      </c>
      <c r="E13" s="218">
        <f>SUM(E15:E98)</f>
        <v>168.50843985556708</v>
      </c>
      <c r="F13" s="6"/>
      <c r="G13" s="217" t="s">
        <v>118</v>
      </c>
      <c r="H13" s="214" t="s">
        <v>118</v>
      </c>
      <c r="I13" s="213">
        <f>SUM(I15:I98)</f>
        <v>0</v>
      </c>
      <c r="J13" s="212">
        <f>IFERROR(I13/$E$13,I13)</f>
        <v>0</v>
      </c>
      <c r="K13" s="216"/>
      <c r="L13" s="214" t="s">
        <v>118</v>
      </c>
      <c r="M13" s="214" t="s">
        <v>118</v>
      </c>
      <c r="N13" s="213">
        <f>SUM(N15:N98)</f>
        <v>-0.54173195698933185</v>
      </c>
      <c r="O13" s="212">
        <f>IFERROR(N13/$E$13,N13)</f>
        <v>-3.2148654242699312E-3</v>
      </c>
      <c r="P13" s="215"/>
      <c r="Q13" s="214" t="s">
        <v>118</v>
      </c>
      <c r="R13" s="214" t="s">
        <v>118</v>
      </c>
      <c r="S13" s="213">
        <f>SUM(S15:S98)</f>
        <v>-2.2484949163218859</v>
      </c>
      <c r="T13" s="212">
        <f>IFERROR(S13/$E$13,S13)</f>
        <v>-1.3343515127486367E-2</v>
      </c>
      <c r="U13" s="211"/>
      <c r="V13" s="217" t="s">
        <v>118</v>
      </c>
      <c r="W13" s="214" t="s">
        <v>118</v>
      </c>
      <c r="X13" s="213">
        <f>SUM(X15:X98)</f>
        <v>0.89113487360994892</v>
      </c>
      <c r="Y13" s="212">
        <f>IFERROR(X13/$E$13,X13)</f>
        <v>5.2883693800367722E-3</v>
      </c>
      <c r="Z13" s="216"/>
      <c r="AA13" s="214" t="s">
        <v>118</v>
      </c>
      <c r="AB13" s="214" t="s">
        <v>118</v>
      </c>
      <c r="AC13" s="213">
        <f>SUM(AC15:AC98)</f>
        <v>11.832875155349853</v>
      </c>
      <c r="AD13" s="212">
        <f>IFERROR(AC13/$E$13,AC13)</f>
        <v>7.0221261116013622E-2</v>
      </c>
      <c r="AE13" s="215"/>
      <c r="AF13" s="214"/>
      <c r="AG13" s="214"/>
      <c r="AH13" s="213">
        <f>SUM(AH15:AH98)</f>
        <v>42.863584318375601</v>
      </c>
      <c r="AI13" s="212">
        <f>IFERROR(AH13/$E$13,AH13)</f>
        <v>0.25437054876963483</v>
      </c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</row>
    <row r="14" spans="1:57" ht="6" customHeight="1" x14ac:dyDescent="0.3">
      <c r="A14" s="13"/>
      <c r="B14" s="14"/>
      <c r="C14" s="14"/>
      <c r="D14" s="14"/>
      <c r="E14" s="15"/>
      <c r="F14" s="94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94"/>
      <c r="V14" s="13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</row>
    <row r="15" spans="1:57" ht="13.5" x14ac:dyDescent="0.3">
      <c r="A15" s="340" t="s">
        <v>37</v>
      </c>
      <c r="B15" s="169">
        <v>1</v>
      </c>
      <c r="C15" s="168" t="s">
        <v>42</v>
      </c>
      <c r="D15" s="207">
        <f>Appendix_MR_Weighting!I16</f>
        <v>6.124142678683285E-2</v>
      </c>
      <c r="E15" s="206">
        <f>D15*SUMIF('2.3_Input_Data_Orig_MC'!AA10:AA13,"&gt;0")</f>
        <v>0.42868998750782994</v>
      </c>
      <c r="F15" s="210"/>
      <c r="G15" s="205" t="str">
        <f>'5.2_Check_3.1_Crit_PTO'!L12</f>
        <v>N/A</v>
      </c>
      <c r="H15" s="204">
        <f>'5.2_Check_3.1_Crit_PTO'!AJ12</f>
        <v>6.124142678683285E-2</v>
      </c>
      <c r="I15" s="204" t="str">
        <f>IFERROR(G15-H15, "Direct to C1 &amp; C2")</f>
        <v>Direct to C1 &amp; C2</v>
      </c>
      <c r="J15" s="203" t="str">
        <f>IFERROR(I15/$E$13,I15)</f>
        <v>Direct to C1 &amp; C2</v>
      </c>
      <c r="K15" s="16"/>
      <c r="L15" s="204">
        <f>'5.2_Check_3.1_Crit_PTO'!T12</f>
        <v>0</v>
      </c>
      <c r="M15" s="204">
        <f>'5.2_Check_3.1_Crit_PTO'!AR12</f>
        <v>0.1224828535736657</v>
      </c>
      <c r="N15" s="204">
        <f>IFERROR(L15-M15, "Direct to C1, C2 &amp; C3")</f>
        <v>-0.1224828535736657</v>
      </c>
      <c r="O15" s="203">
        <f>IFERROR(N15/$E$13,N15)</f>
        <v>-7.2686480082925764E-4</v>
      </c>
      <c r="P15" s="17"/>
      <c r="Q15" s="204">
        <f>'5.2_Check_3.1_Crit_PTO'!AB12</f>
        <v>0</v>
      </c>
      <c r="R15" s="204">
        <f>'5.2_Check_3.1_Crit_PTO'!AZ12</f>
        <v>0.30002049349550802</v>
      </c>
      <c r="S15" s="204">
        <f>IFERROR(Q15-R15, "No Intervention")</f>
        <v>-0.30002049349550802</v>
      </c>
      <c r="T15" s="203">
        <f>IFERROR(S15/$E$13,S15)</f>
        <v>-1.780447874021404E-3</v>
      </c>
      <c r="V15" s="205">
        <f>'5.3_Check_3.2_AH_PTO'!L12</f>
        <v>0</v>
      </c>
      <c r="W15" s="204">
        <f>'5.3_Check_3.2_AH_PTO'!AJ12</f>
        <v>0</v>
      </c>
      <c r="X15" s="204">
        <f>IFERROR(V15-W15, "Direct to AH4 &amp; AH5")</f>
        <v>0</v>
      </c>
      <c r="Y15" s="203">
        <f>IFERROR(X15/$E$13,X15)</f>
        <v>0</v>
      </c>
      <c r="Z15" s="16"/>
      <c r="AA15" s="204">
        <f>'5.3_Check_3.2_AH_PTO'!T12</f>
        <v>0</v>
      </c>
      <c r="AB15" s="204">
        <f>'5.3_Check_3.2_AH_PTO'!AR12</f>
        <v>0</v>
      </c>
      <c r="AC15" s="204">
        <f>IFERROR(AA15-AB15, "Direct to AH3, AH4 &amp; AH5")</f>
        <v>0</v>
      </c>
      <c r="AD15" s="203">
        <f>IFERROR(AC15/$E$13,AC15)</f>
        <v>0</v>
      </c>
      <c r="AE15" s="17"/>
      <c r="AF15" s="204">
        <f>'5.3_Check_3.2_AH_PTO'!AB12</f>
        <v>0</v>
      </c>
      <c r="AG15" s="204">
        <f>'5.3_Check_3.2_AH_PTO'!AZ12</f>
        <v>0</v>
      </c>
      <c r="AH15" s="204">
        <f>IFERROR(AF15-AG15, "No Intervention")</f>
        <v>0</v>
      </c>
      <c r="AI15" s="203">
        <f>IFERROR(AH15/$E$13,AH15)</f>
        <v>0</v>
      </c>
    </row>
    <row r="16" spans="1:57" ht="13.5" x14ac:dyDescent="0.3">
      <c r="A16" s="22"/>
      <c r="B16" s="23"/>
      <c r="C16" s="133"/>
      <c r="D16" s="202"/>
      <c r="E16" s="201"/>
      <c r="G16" s="200"/>
      <c r="H16" s="199"/>
      <c r="I16" s="199"/>
      <c r="J16" s="198"/>
      <c r="K16" s="16"/>
      <c r="L16" s="199"/>
      <c r="M16" s="199"/>
      <c r="N16" s="199"/>
      <c r="O16" s="198"/>
      <c r="P16" s="17"/>
      <c r="Q16" s="199"/>
      <c r="R16" s="199"/>
      <c r="S16" s="199"/>
      <c r="T16" s="198"/>
      <c r="V16" s="200"/>
      <c r="W16" s="199"/>
      <c r="X16" s="199"/>
      <c r="Y16" s="198"/>
      <c r="Z16" s="16"/>
      <c r="AA16" s="199"/>
      <c r="AB16" s="199"/>
      <c r="AC16" s="199"/>
      <c r="AD16" s="198"/>
      <c r="AE16" s="17"/>
      <c r="AF16" s="199"/>
      <c r="AG16" s="199"/>
      <c r="AH16" s="199"/>
      <c r="AI16" s="198"/>
    </row>
    <row r="17" spans="1:35" ht="13.5" x14ac:dyDescent="0.3">
      <c r="A17" s="22"/>
      <c r="B17" s="23"/>
      <c r="C17" s="133"/>
      <c r="D17" s="202"/>
      <c r="E17" s="201"/>
      <c r="G17" s="200"/>
      <c r="H17" s="199"/>
      <c r="I17" s="199"/>
      <c r="J17" s="198"/>
      <c r="K17" s="16"/>
      <c r="L17" s="199"/>
      <c r="M17" s="199"/>
      <c r="N17" s="199"/>
      <c r="O17" s="198"/>
      <c r="P17" s="17"/>
      <c r="Q17" s="199"/>
      <c r="R17" s="199"/>
      <c r="S17" s="199"/>
      <c r="T17" s="198"/>
      <c r="V17" s="200"/>
      <c r="W17" s="199"/>
      <c r="X17" s="199"/>
      <c r="Y17" s="198"/>
      <c r="Z17" s="16"/>
      <c r="AA17" s="199"/>
      <c r="AB17" s="199"/>
      <c r="AC17" s="199"/>
      <c r="AD17" s="198"/>
      <c r="AE17" s="17"/>
      <c r="AF17" s="199"/>
      <c r="AG17" s="199"/>
      <c r="AH17" s="199"/>
      <c r="AI17" s="198"/>
    </row>
    <row r="18" spans="1:35" ht="13.5" x14ac:dyDescent="0.3">
      <c r="A18" s="22"/>
      <c r="B18" s="171"/>
      <c r="C18" s="170"/>
      <c r="D18" s="209"/>
      <c r="E18" s="208"/>
      <c r="G18" s="197"/>
      <c r="H18" s="196"/>
      <c r="I18" s="196"/>
      <c r="J18" s="195"/>
      <c r="K18" s="16"/>
      <c r="L18" s="196"/>
      <c r="M18" s="196"/>
      <c r="N18" s="196"/>
      <c r="O18" s="195"/>
      <c r="P18" s="17"/>
      <c r="Q18" s="196"/>
      <c r="R18" s="196"/>
      <c r="S18" s="196"/>
      <c r="T18" s="195"/>
      <c r="V18" s="197"/>
      <c r="W18" s="196"/>
      <c r="X18" s="196"/>
      <c r="Y18" s="195"/>
      <c r="Z18" s="16"/>
      <c r="AA18" s="196"/>
      <c r="AB18" s="196"/>
      <c r="AC18" s="196"/>
      <c r="AD18" s="195"/>
      <c r="AE18" s="17"/>
      <c r="AF18" s="196"/>
      <c r="AG18" s="196"/>
      <c r="AH18" s="196"/>
      <c r="AI18" s="195"/>
    </row>
    <row r="19" spans="1:35" ht="13.5" x14ac:dyDescent="0.3">
      <c r="A19" s="341" t="str">
        <f>A15</f>
        <v>400KV Network</v>
      </c>
      <c r="B19" s="169">
        <v>2</v>
      </c>
      <c r="C19" s="168" t="s">
        <v>43</v>
      </c>
      <c r="D19" s="207">
        <f>Appendix_MR_Weighting!I20</f>
        <v>0</v>
      </c>
      <c r="E19" s="206">
        <f>D19*SUMIF('2.3_Input_Data_Orig_MC'!AA14:AA17,"&gt;0")</f>
        <v>0</v>
      </c>
      <c r="G19" s="205" t="str">
        <f>'5.2_Check_3.1_Crit_PTO'!L16</f>
        <v>N/A</v>
      </c>
      <c r="H19" s="204" t="str">
        <f>'5.2_Check_3.1_Crit_PTO'!AJ16</f>
        <v>N/A</v>
      </c>
      <c r="I19" s="204" t="str">
        <f>IFERROR(G19-H19, "Direct to C1 &amp; C2")</f>
        <v>Direct to C1 &amp; C2</v>
      </c>
      <c r="J19" s="203" t="str">
        <f>IFERROR(I19/$E$13,I19)</f>
        <v>Direct to C1 &amp; C2</v>
      </c>
      <c r="K19" s="16"/>
      <c r="L19" s="204" t="str">
        <f>'5.2_Check_3.1_Crit_PTO'!T16</f>
        <v>N/A</v>
      </c>
      <c r="M19" s="204" t="str">
        <f>'5.2_Check_3.1_Crit_PTO'!AR16</f>
        <v>N/A</v>
      </c>
      <c r="N19" s="204" t="str">
        <f>IFERROR(L19-M19, "Direct to C1, C2 &amp; C3")</f>
        <v>Direct to C1, C2 &amp; C3</v>
      </c>
      <c r="O19" s="203" t="str">
        <f>IFERROR(N19/$E$13,N19)</f>
        <v>Direct to C1, C2 &amp; C3</v>
      </c>
      <c r="P19" s="17"/>
      <c r="Q19" s="204" t="str">
        <f>'5.2_Check_3.1_Crit_PTO'!AB16</f>
        <v>No Interventions</v>
      </c>
      <c r="R19" s="204" t="str">
        <f>'5.2_Check_3.1_Crit_PTO'!AZ16</f>
        <v>No Interventions</v>
      </c>
      <c r="S19" s="204" t="str">
        <f>IFERROR(Q19-R19, "No Intervention")</f>
        <v>No Intervention</v>
      </c>
      <c r="T19" s="203" t="str">
        <f>IFERROR(S19/$E$13,S19)</f>
        <v>No Intervention</v>
      </c>
      <c r="V19" s="205" t="str">
        <f>'5.3_Check_3.2_AH_PTO'!L16</f>
        <v>N/A</v>
      </c>
      <c r="W19" s="204" t="str">
        <f>'5.3_Check_3.2_AH_PTO'!AJ16</f>
        <v>N/A</v>
      </c>
      <c r="X19" s="204" t="str">
        <f>IFERROR(V19-W19, "Direct to AH4 &amp; AH5")</f>
        <v>Direct to AH4 &amp; AH5</v>
      </c>
      <c r="Y19" s="203" t="str">
        <f>IFERROR(X19/$E$13,X19)</f>
        <v>Direct to AH4 &amp; AH5</v>
      </c>
      <c r="Z19" s="16"/>
      <c r="AA19" s="204" t="str">
        <f>'5.3_Check_3.2_AH_PTO'!T16</f>
        <v>N/A</v>
      </c>
      <c r="AB19" s="204" t="str">
        <f>'5.3_Check_3.2_AH_PTO'!AR16</f>
        <v>N/A</v>
      </c>
      <c r="AC19" s="204" t="str">
        <f>IFERROR(AA19-AB19, "Direct to AH3, AH4 &amp; AH5")</f>
        <v>Direct to AH3, AH4 &amp; AH5</v>
      </c>
      <c r="AD19" s="203" t="str">
        <f>IFERROR(AC19/$E$13,AC19)</f>
        <v>Direct to AH3, AH4 &amp; AH5</v>
      </c>
      <c r="AE19" s="17"/>
      <c r="AF19" s="204" t="str">
        <f>'5.3_Check_3.2_AH_PTO'!AB16</f>
        <v>N/A</v>
      </c>
      <c r="AG19" s="204" t="str">
        <f>'5.3_Check_3.2_AH_PTO'!AZ16</f>
        <v>No Interventions</v>
      </c>
      <c r="AH19" s="204" t="str">
        <f>IFERROR(AF19-AG19, "No Intervention")</f>
        <v>No Intervention</v>
      </c>
      <c r="AI19" s="203" t="str">
        <f>IFERROR(AH19/$E$13,AH19)</f>
        <v>No Intervention</v>
      </c>
    </row>
    <row r="20" spans="1:35" ht="13.5" x14ac:dyDescent="0.3">
      <c r="A20" s="342"/>
      <c r="B20" s="23"/>
      <c r="C20" s="133"/>
      <c r="D20" s="202"/>
      <c r="E20" s="201"/>
      <c r="G20" s="200"/>
      <c r="H20" s="199"/>
      <c r="I20" s="199"/>
      <c r="J20" s="198"/>
      <c r="K20" s="16"/>
      <c r="L20" s="199"/>
      <c r="M20" s="199"/>
      <c r="N20" s="199"/>
      <c r="O20" s="198"/>
      <c r="P20" s="17"/>
      <c r="Q20" s="199"/>
      <c r="R20" s="199"/>
      <c r="S20" s="199"/>
      <c r="T20" s="198"/>
      <c r="V20" s="200"/>
      <c r="W20" s="199"/>
      <c r="X20" s="199"/>
      <c r="Y20" s="198"/>
      <c r="Z20" s="16"/>
      <c r="AA20" s="199"/>
      <c r="AB20" s="199"/>
      <c r="AC20" s="199"/>
      <c r="AD20" s="198"/>
      <c r="AE20" s="17"/>
      <c r="AF20" s="199"/>
      <c r="AG20" s="199"/>
      <c r="AH20" s="199"/>
      <c r="AI20" s="198"/>
    </row>
    <row r="21" spans="1:35" ht="13.5" x14ac:dyDescent="0.3">
      <c r="A21" s="342"/>
      <c r="B21" s="23"/>
      <c r="C21" s="133"/>
      <c r="D21" s="202"/>
      <c r="E21" s="201"/>
      <c r="G21" s="200"/>
      <c r="H21" s="199"/>
      <c r="I21" s="199"/>
      <c r="J21" s="198"/>
      <c r="K21" s="16"/>
      <c r="L21" s="199"/>
      <c r="M21" s="199"/>
      <c r="N21" s="199"/>
      <c r="O21" s="198"/>
      <c r="P21" s="17"/>
      <c r="Q21" s="199"/>
      <c r="R21" s="199"/>
      <c r="S21" s="199"/>
      <c r="T21" s="198"/>
      <c r="V21" s="200"/>
      <c r="W21" s="199"/>
      <c r="X21" s="199"/>
      <c r="Y21" s="198"/>
      <c r="Z21" s="16"/>
      <c r="AA21" s="199"/>
      <c r="AB21" s="199"/>
      <c r="AC21" s="199"/>
      <c r="AD21" s="198"/>
      <c r="AE21" s="17"/>
      <c r="AF21" s="199"/>
      <c r="AG21" s="199"/>
      <c r="AH21" s="199"/>
      <c r="AI21" s="198"/>
    </row>
    <row r="22" spans="1:35" ht="13.5" x14ac:dyDescent="0.3">
      <c r="A22" s="342"/>
      <c r="B22" s="171"/>
      <c r="C22" s="170"/>
      <c r="D22" s="209"/>
      <c r="E22" s="208"/>
      <c r="G22" s="197"/>
      <c r="H22" s="196"/>
      <c r="I22" s="196"/>
      <c r="J22" s="195"/>
      <c r="K22" s="16"/>
      <c r="L22" s="196"/>
      <c r="M22" s="196"/>
      <c r="N22" s="196"/>
      <c r="O22" s="195"/>
      <c r="P22" s="17"/>
      <c r="Q22" s="196"/>
      <c r="R22" s="196"/>
      <c r="S22" s="196"/>
      <c r="T22" s="195"/>
      <c r="V22" s="197"/>
      <c r="W22" s="196"/>
      <c r="X22" s="196"/>
      <c r="Y22" s="195"/>
      <c r="Z22" s="16"/>
      <c r="AA22" s="196"/>
      <c r="AB22" s="196"/>
      <c r="AC22" s="196"/>
      <c r="AD22" s="195"/>
      <c r="AE22" s="17"/>
      <c r="AF22" s="196"/>
      <c r="AG22" s="196"/>
      <c r="AH22" s="196"/>
      <c r="AI22" s="195"/>
    </row>
    <row r="23" spans="1:35" ht="13.5" x14ac:dyDescent="0.3">
      <c r="A23" s="341" t="str">
        <f>A19</f>
        <v>400KV Network</v>
      </c>
      <c r="B23" s="169">
        <v>3</v>
      </c>
      <c r="C23" s="168" t="s">
        <v>44</v>
      </c>
      <c r="D23" s="207">
        <f>Appendix_MR_Weighting!I24</f>
        <v>0</v>
      </c>
      <c r="E23" s="206">
        <f>D23*SUMIF('2.3_Input_Data_Orig_MC'!AA18:AA21,"&gt;0")</f>
        <v>0</v>
      </c>
      <c r="G23" s="205" t="str">
        <f>'5.2_Check_3.1_Crit_PTO'!L20</f>
        <v>N/A</v>
      </c>
      <c r="H23" s="204" t="str">
        <f>'5.2_Check_3.1_Crit_PTO'!AJ20</f>
        <v>N/A</v>
      </c>
      <c r="I23" s="204" t="str">
        <f>IFERROR(G23-H23, "Direct to C1 &amp; C2")</f>
        <v>Direct to C1 &amp; C2</v>
      </c>
      <c r="J23" s="203" t="str">
        <f>IFERROR(I23/$E$13,I23)</f>
        <v>Direct to C1 &amp; C2</v>
      </c>
      <c r="K23" s="16"/>
      <c r="L23" s="204" t="str">
        <f>'5.2_Check_3.1_Crit_PTO'!T20</f>
        <v>N/A</v>
      </c>
      <c r="M23" s="204" t="str">
        <f>'5.2_Check_3.1_Crit_PTO'!AR20</f>
        <v>N/A</v>
      </c>
      <c r="N23" s="204" t="str">
        <f>IFERROR(L23-M23, "Direct to C1, C2 &amp; C3")</f>
        <v>Direct to C1, C2 &amp; C3</v>
      </c>
      <c r="O23" s="203" t="str">
        <f>IFERROR(N23/$E$13,N23)</f>
        <v>Direct to C1, C2 &amp; C3</v>
      </c>
      <c r="P23" s="17"/>
      <c r="Q23" s="204" t="str">
        <f>'5.2_Check_3.1_Crit_PTO'!AB20</f>
        <v>No Interventions</v>
      </c>
      <c r="R23" s="204" t="str">
        <f>'5.2_Check_3.1_Crit_PTO'!AZ20</f>
        <v>No Interventions</v>
      </c>
      <c r="S23" s="204" t="str">
        <f>IFERROR(Q23-R23, "No Intervention")</f>
        <v>No Intervention</v>
      </c>
      <c r="T23" s="203" t="str">
        <f>IFERROR(S23/$E$13,S23)</f>
        <v>No Intervention</v>
      </c>
      <c r="V23" s="205" t="str">
        <f>'5.3_Check_3.2_AH_PTO'!L20</f>
        <v>N/A</v>
      </c>
      <c r="W23" s="204" t="str">
        <f>'5.3_Check_3.2_AH_PTO'!AJ20</f>
        <v>N/A</v>
      </c>
      <c r="X23" s="204" t="str">
        <f>IFERROR(V23-W23, "Direct to AH4 &amp; AH5")</f>
        <v>Direct to AH4 &amp; AH5</v>
      </c>
      <c r="Y23" s="203" t="str">
        <f>IFERROR(X23/$E$13,X23)</f>
        <v>Direct to AH4 &amp; AH5</v>
      </c>
      <c r="Z23" s="16"/>
      <c r="AA23" s="204" t="str">
        <f>'5.3_Check_3.2_AH_PTO'!T20</f>
        <v>N/A</v>
      </c>
      <c r="AB23" s="204" t="str">
        <f>'5.3_Check_3.2_AH_PTO'!AR20</f>
        <v>N/A</v>
      </c>
      <c r="AC23" s="204" t="str">
        <f>IFERROR(AA23-AB23, "Direct to AH3, AH4 &amp; AH5")</f>
        <v>Direct to AH3, AH4 &amp; AH5</v>
      </c>
      <c r="AD23" s="203" t="str">
        <f>IFERROR(AC23/$E$13,AC23)</f>
        <v>Direct to AH3, AH4 &amp; AH5</v>
      </c>
      <c r="AE23" s="17"/>
      <c r="AF23" s="204" t="str">
        <f>'5.3_Check_3.2_AH_PTO'!AB20</f>
        <v>N/A</v>
      </c>
      <c r="AG23" s="204" t="str">
        <f>'5.3_Check_3.2_AH_PTO'!AZ20</f>
        <v>No Interventions</v>
      </c>
      <c r="AH23" s="204" t="str">
        <f>IFERROR(AF23-AG23, "No Intervention")</f>
        <v>No Intervention</v>
      </c>
      <c r="AI23" s="203" t="str">
        <f>IFERROR(AH23/$E$13,AH23)</f>
        <v>No Intervention</v>
      </c>
    </row>
    <row r="24" spans="1:35" ht="13.5" x14ac:dyDescent="0.3">
      <c r="A24" s="342"/>
      <c r="B24" s="23"/>
      <c r="C24" s="133"/>
      <c r="D24" s="202"/>
      <c r="E24" s="201"/>
      <c r="G24" s="200"/>
      <c r="H24" s="199"/>
      <c r="I24" s="199"/>
      <c r="J24" s="198"/>
      <c r="K24" s="16"/>
      <c r="L24" s="199"/>
      <c r="M24" s="199"/>
      <c r="N24" s="199"/>
      <c r="O24" s="198"/>
      <c r="P24" s="17"/>
      <c r="Q24" s="199"/>
      <c r="R24" s="199"/>
      <c r="S24" s="199"/>
      <c r="T24" s="198"/>
      <c r="V24" s="200"/>
      <c r="W24" s="199"/>
      <c r="X24" s="199"/>
      <c r="Y24" s="198"/>
      <c r="Z24" s="16"/>
      <c r="AA24" s="199"/>
      <c r="AB24" s="199"/>
      <c r="AC24" s="199"/>
      <c r="AD24" s="198"/>
      <c r="AE24" s="17"/>
      <c r="AF24" s="199"/>
      <c r="AG24" s="199"/>
      <c r="AH24" s="199"/>
      <c r="AI24" s="198"/>
    </row>
    <row r="25" spans="1:35" ht="13.5" x14ac:dyDescent="0.3">
      <c r="A25" s="342"/>
      <c r="B25" s="23"/>
      <c r="C25" s="133"/>
      <c r="D25" s="202"/>
      <c r="E25" s="201"/>
      <c r="G25" s="200"/>
      <c r="H25" s="199"/>
      <c r="I25" s="199"/>
      <c r="J25" s="198"/>
      <c r="K25" s="16"/>
      <c r="L25" s="199"/>
      <c r="M25" s="199"/>
      <c r="N25" s="199"/>
      <c r="O25" s="198"/>
      <c r="P25" s="17"/>
      <c r="Q25" s="199"/>
      <c r="R25" s="199"/>
      <c r="S25" s="199"/>
      <c r="T25" s="198"/>
      <c r="V25" s="200"/>
      <c r="W25" s="199"/>
      <c r="X25" s="199"/>
      <c r="Y25" s="198"/>
      <c r="Z25" s="16"/>
      <c r="AA25" s="199"/>
      <c r="AB25" s="199"/>
      <c r="AC25" s="199"/>
      <c r="AD25" s="198"/>
      <c r="AE25" s="17"/>
      <c r="AF25" s="199"/>
      <c r="AG25" s="199"/>
      <c r="AH25" s="199"/>
      <c r="AI25" s="198"/>
    </row>
    <row r="26" spans="1:35" ht="13.5" x14ac:dyDescent="0.3">
      <c r="A26" s="342"/>
      <c r="B26" s="171"/>
      <c r="C26" s="170"/>
      <c r="D26" s="209"/>
      <c r="E26" s="208"/>
      <c r="G26" s="197"/>
      <c r="H26" s="196"/>
      <c r="I26" s="196"/>
      <c r="J26" s="195"/>
      <c r="K26" s="16"/>
      <c r="L26" s="196"/>
      <c r="M26" s="196"/>
      <c r="N26" s="196"/>
      <c r="O26" s="195"/>
      <c r="P26" s="17"/>
      <c r="Q26" s="196"/>
      <c r="R26" s="196"/>
      <c r="S26" s="196"/>
      <c r="T26" s="195"/>
      <c r="V26" s="197"/>
      <c r="W26" s="196"/>
      <c r="X26" s="196"/>
      <c r="Y26" s="195"/>
      <c r="Z26" s="16"/>
      <c r="AA26" s="196"/>
      <c r="AB26" s="196"/>
      <c r="AC26" s="196"/>
      <c r="AD26" s="195"/>
      <c r="AE26" s="17"/>
      <c r="AF26" s="196"/>
      <c r="AG26" s="196"/>
      <c r="AH26" s="196"/>
      <c r="AI26" s="195"/>
    </row>
    <row r="27" spans="1:35" ht="13.5" x14ac:dyDescent="0.3">
      <c r="A27" s="341" t="str">
        <f>A23</f>
        <v>400KV Network</v>
      </c>
      <c r="B27" s="169">
        <v>4</v>
      </c>
      <c r="C27" s="168" t="s">
        <v>45</v>
      </c>
      <c r="D27" s="207">
        <f>Appendix_MR_Weighting!I28</f>
        <v>0</v>
      </c>
      <c r="E27" s="206">
        <f>D27*SUMIF('2.3_Input_Data_Orig_MC'!AA22:AA25,"&gt;0")</f>
        <v>0</v>
      </c>
      <c r="G27" s="205" t="str">
        <f>'5.2_Check_3.1_Crit_PTO'!L24</f>
        <v>N/A</v>
      </c>
      <c r="H27" s="204" t="str">
        <f>'5.2_Check_3.1_Crit_PTO'!AJ24</f>
        <v>N/A</v>
      </c>
      <c r="I27" s="204" t="str">
        <f>IFERROR(G27-H27, "Direct to C1 &amp; C2")</f>
        <v>Direct to C1 &amp; C2</v>
      </c>
      <c r="J27" s="203" t="str">
        <f>IFERROR(I27/$E$13,I27)</f>
        <v>Direct to C1 &amp; C2</v>
      </c>
      <c r="K27" s="16"/>
      <c r="L27" s="204" t="str">
        <f>'5.2_Check_3.1_Crit_PTO'!T24</f>
        <v>N/A</v>
      </c>
      <c r="M27" s="204" t="str">
        <f>'5.2_Check_3.1_Crit_PTO'!AR24</f>
        <v>N/A</v>
      </c>
      <c r="N27" s="204" t="str">
        <f>IFERROR(L27-M27, "Direct to C1, C2 &amp; C3")</f>
        <v>Direct to C1, C2 &amp; C3</v>
      </c>
      <c r="O27" s="203" t="str">
        <f>IFERROR(N27/$E$13,N27)</f>
        <v>Direct to C1, C2 &amp; C3</v>
      </c>
      <c r="P27" s="17"/>
      <c r="Q27" s="204" t="str">
        <f>'5.2_Check_3.1_Crit_PTO'!AB24</f>
        <v>No Interventions</v>
      </c>
      <c r="R27" s="204" t="str">
        <f>'5.2_Check_3.1_Crit_PTO'!AZ24</f>
        <v>No Interventions</v>
      </c>
      <c r="S27" s="204" t="str">
        <f>IFERROR(Q27-R27, "No Intervention")</f>
        <v>No Intervention</v>
      </c>
      <c r="T27" s="203" t="str">
        <f>IFERROR(S27/$E$13,S27)</f>
        <v>No Intervention</v>
      </c>
      <c r="V27" s="205" t="str">
        <f>'5.3_Check_3.2_AH_PTO'!L24</f>
        <v>N/A</v>
      </c>
      <c r="W27" s="204" t="str">
        <f>'5.3_Check_3.2_AH_PTO'!AJ24</f>
        <v>N/A</v>
      </c>
      <c r="X27" s="204" t="str">
        <f>IFERROR(V27-W27, "Direct to AH4 &amp; AH5")</f>
        <v>Direct to AH4 &amp; AH5</v>
      </c>
      <c r="Y27" s="203" t="str">
        <f>IFERROR(X27/$E$13,X27)</f>
        <v>Direct to AH4 &amp; AH5</v>
      </c>
      <c r="Z27" s="16"/>
      <c r="AA27" s="204" t="str">
        <f>'5.3_Check_3.2_AH_PTO'!T24</f>
        <v>N/A</v>
      </c>
      <c r="AB27" s="204" t="str">
        <f>'5.3_Check_3.2_AH_PTO'!AR24</f>
        <v>N/A</v>
      </c>
      <c r="AC27" s="204" t="str">
        <f>IFERROR(AA27-AB27, "Direct to AH3, AH4 &amp; AH5")</f>
        <v>Direct to AH3, AH4 &amp; AH5</v>
      </c>
      <c r="AD27" s="203" t="str">
        <f>IFERROR(AC27/$E$13,AC27)</f>
        <v>Direct to AH3, AH4 &amp; AH5</v>
      </c>
      <c r="AE27" s="17"/>
      <c r="AF27" s="204" t="str">
        <f>'5.3_Check_3.2_AH_PTO'!AB24</f>
        <v>N/A</v>
      </c>
      <c r="AG27" s="204" t="str">
        <f>'5.3_Check_3.2_AH_PTO'!AZ24</f>
        <v>No Interventions</v>
      </c>
      <c r="AH27" s="204" t="str">
        <f>IFERROR(AF27-AG27, "No Intervention")</f>
        <v>No Intervention</v>
      </c>
      <c r="AI27" s="203" t="str">
        <f>IFERROR(AH27/$E$13,AH27)</f>
        <v>No Intervention</v>
      </c>
    </row>
    <row r="28" spans="1:35" ht="13.5" x14ac:dyDescent="0.3">
      <c r="A28" s="342"/>
      <c r="B28" s="23"/>
      <c r="C28" s="133"/>
      <c r="D28" s="202"/>
      <c r="E28" s="201"/>
      <c r="G28" s="200"/>
      <c r="H28" s="199"/>
      <c r="I28" s="199"/>
      <c r="J28" s="198"/>
      <c r="K28" s="16"/>
      <c r="L28" s="199"/>
      <c r="M28" s="199"/>
      <c r="N28" s="199"/>
      <c r="O28" s="198"/>
      <c r="P28" s="17"/>
      <c r="Q28" s="199"/>
      <c r="R28" s="199"/>
      <c r="S28" s="199"/>
      <c r="T28" s="198"/>
      <c r="V28" s="200"/>
      <c r="W28" s="199"/>
      <c r="X28" s="199"/>
      <c r="Y28" s="198"/>
      <c r="Z28" s="16"/>
      <c r="AA28" s="199"/>
      <c r="AB28" s="199"/>
      <c r="AC28" s="199"/>
      <c r="AD28" s="198"/>
      <c r="AE28" s="17"/>
      <c r="AF28" s="199"/>
      <c r="AG28" s="199"/>
      <c r="AH28" s="199"/>
      <c r="AI28" s="198"/>
    </row>
    <row r="29" spans="1:35" ht="13.5" x14ac:dyDescent="0.3">
      <c r="A29" s="342"/>
      <c r="B29" s="23"/>
      <c r="C29" s="133"/>
      <c r="D29" s="202"/>
      <c r="E29" s="201"/>
      <c r="G29" s="200"/>
      <c r="H29" s="199"/>
      <c r="I29" s="199"/>
      <c r="J29" s="198"/>
      <c r="K29" s="16"/>
      <c r="L29" s="199"/>
      <c r="M29" s="199"/>
      <c r="N29" s="199"/>
      <c r="O29" s="198"/>
      <c r="P29" s="17"/>
      <c r="Q29" s="199"/>
      <c r="R29" s="199"/>
      <c r="S29" s="199"/>
      <c r="T29" s="198"/>
      <c r="V29" s="200"/>
      <c r="W29" s="199"/>
      <c r="X29" s="199"/>
      <c r="Y29" s="198"/>
      <c r="Z29" s="16"/>
      <c r="AA29" s="199"/>
      <c r="AB29" s="199"/>
      <c r="AC29" s="199"/>
      <c r="AD29" s="198"/>
      <c r="AE29" s="17"/>
      <c r="AF29" s="199"/>
      <c r="AG29" s="199"/>
      <c r="AH29" s="199"/>
      <c r="AI29" s="198"/>
    </row>
    <row r="30" spans="1:35" ht="13.5" x14ac:dyDescent="0.3">
      <c r="A30" s="342"/>
      <c r="B30" s="171"/>
      <c r="C30" s="170"/>
      <c r="D30" s="209"/>
      <c r="E30" s="208"/>
      <c r="G30" s="197"/>
      <c r="H30" s="196"/>
      <c r="I30" s="196"/>
      <c r="J30" s="195"/>
      <c r="K30" s="16"/>
      <c r="L30" s="196"/>
      <c r="M30" s="196"/>
      <c r="N30" s="196"/>
      <c r="O30" s="195"/>
      <c r="P30" s="17"/>
      <c r="Q30" s="196"/>
      <c r="R30" s="196"/>
      <c r="S30" s="196"/>
      <c r="T30" s="195"/>
      <c r="V30" s="197"/>
      <c r="W30" s="196"/>
      <c r="X30" s="196"/>
      <c r="Y30" s="195"/>
      <c r="Z30" s="16"/>
      <c r="AA30" s="196"/>
      <c r="AB30" s="196"/>
      <c r="AC30" s="196"/>
      <c r="AD30" s="195"/>
      <c r="AE30" s="17"/>
      <c r="AF30" s="196"/>
      <c r="AG30" s="196"/>
      <c r="AH30" s="196"/>
      <c r="AI30" s="195"/>
    </row>
    <row r="31" spans="1:35" ht="13.5" x14ac:dyDescent="0.3">
      <c r="A31" s="341" t="str">
        <f>A27</f>
        <v>400KV Network</v>
      </c>
      <c r="B31" s="169">
        <v>5</v>
      </c>
      <c r="C31" s="168" t="s">
        <v>46</v>
      </c>
      <c r="D31" s="207">
        <f>Appendix_MR_Weighting!I32</f>
        <v>2.2009942886245727E-2</v>
      </c>
      <c r="E31" s="206">
        <f>D31*SUMIF('2.3_Input_Data_Orig_MC'!AA26:AA29,"&gt;0")</f>
        <v>1.6205524768170778</v>
      </c>
      <c r="G31" s="205" t="str">
        <f>'5.2_Check_3.1_Crit_PTO'!L28</f>
        <v>N/A</v>
      </c>
      <c r="H31" s="204" t="str">
        <f>'5.2_Check_3.1_Crit_PTO'!AJ28</f>
        <v>N/A</v>
      </c>
      <c r="I31" s="204" t="str">
        <f>IFERROR(G31-H31, "Direct to C1 &amp; C2")</f>
        <v>Direct to C1 &amp; C2</v>
      </c>
      <c r="J31" s="203" t="str">
        <f>IFERROR(I31/$E$13,I31)</f>
        <v>Direct to C1 &amp; C2</v>
      </c>
      <c r="K31" s="16"/>
      <c r="L31" s="204" t="str">
        <f>'5.2_Check_3.1_Crit_PTO'!T28</f>
        <v>N/A</v>
      </c>
      <c r="M31" s="204" t="str">
        <f>'5.2_Check_3.1_Crit_PTO'!AR28</f>
        <v>N/A</v>
      </c>
      <c r="N31" s="204" t="str">
        <f>IFERROR(L31-M31, "Direct to C1, C2 &amp; C3")</f>
        <v>Direct to C1, C2 &amp; C3</v>
      </c>
      <c r="O31" s="203" t="str">
        <f>IFERROR(N31/$E$13,N31)</f>
        <v>Direct to C1, C2 &amp; C3</v>
      </c>
      <c r="P31" s="17"/>
      <c r="Q31" s="204">
        <f>'5.2_Check_3.1_Crit_PTO'!AB28</f>
        <v>0</v>
      </c>
      <c r="R31" s="204">
        <f>'5.2_Check_3.1_Crit_PTO'!AZ28</f>
        <v>1.3105432599309697</v>
      </c>
      <c r="S31" s="204">
        <f>IFERROR(Q31-R31, "No Intervention")</f>
        <v>-1.3105432599309697</v>
      </c>
      <c r="T31" s="203">
        <f>IFERROR(S31/$E$13,S31)</f>
        <v>-7.777315255273089E-3</v>
      </c>
      <c r="V31" s="205">
        <f>'5.3_Check_3.2_AH_PTO'!L28</f>
        <v>0</v>
      </c>
      <c r="W31" s="204">
        <f>'5.3_Check_3.2_AH_PTO'!AJ28</f>
        <v>3.6009829267842957</v>
      </c>
      <c r="X31" s="204">
        <f>IFERROR(V31-W31, "Direct to AH4 &amp; AH5")</f>
        <v>-3.6009829267842957</v>
      </c>
      <c r="Y31" s="203">
        <f>IFERROR(X31/$E$13,X31)</f>
        <v>-2.1369748185140109E-2</v>
      </c>
      <c r="Z31" s="16"/>
      <c r="AA31" s="204">
        <f>'5.3_Check_3.2_AH_PTO'!T28</f>
        <v>0</v>
      </c>
      <c r="AB31" s="204">
        <f>'5.3_Check_3.2_AH_PTO'!AR28</f>
        <v>1.9642530669037825</v>
      </c>
      <c r="AC31" s="204">
        <f>IFERROR(AA31-AB31, "Direct to AH3, AH4 &amp; AH5")</f>
        <v>-1.9642530669037825</v>
      </c>
      <c r="AD31" s="203">
        <f>IFERROR(AC31/$E$13,AC31)</f>
        <v>-1.165670436796753E-2</v>
      </c>
      <c r="AE31" s="17"/>
      <c r="AF31" s="204">
        <f>'5.3_Check_3.2_AH_PTO'!AB28</f>
        <v>0</v>
      </c>
      <c r="AG31" s="204">
        <f>'5.3_Check_3.2_AH_PTO'!AZ28</f>
        <v>0</v>
      </c>
      <c r="AH31" s="204">
        <f>IFERROR(AF31-AG31, "No Intervention")</f>
        <v>0</v>
      </c>
      <c r="AI31" s="203">
        <f>IFERROR(AH31/$E$13,AH31)</f>
        <v>0</v>
      </c>
    </row>
    <row r="32" spans="1:35" ht="13.5" x14ac:dyDescent="0.3">
      <c r="A32" s="342"/>
      <c r="B32" s="23"/>
      <c r="C32" s="133"/>
      <c r="D32" s="202"/>
      <c r="E32" s="201"/>
      <c r="G32" s="200"/>
      <c r="H32" s="199"/>
      <c r="I32" s="199"/>
      <c r="J32" s="198"/>
      <c r="K32" s="16"/>
      <c r="L32" s="199"/>
      <c r="M32" s="199"/>
      <c r="N32" s="199"/>
      <c r="O32" s="198"/>
      <c r="P32" s="17"/>
      <c r="Q32" s="199"/>
      <c r="R32" s="199"/>
      <c r="S32" s="199"/>
      <c r="T32" s="198"/>
      <c r="V32" s="200"/>
      <c r="W32" s="199"/>
      <c r="X32" s="199"/>
      <c r="Y32" s="198"/>
      <c r="Z32" s="16"/>
      <c r="AA32" s="199"/>
      <c r="AB32" s="199"/>
      <c r="AC32" s="199"/>
      <c r="AD32" s="198"/>
      <c r="AE32" s="17"/>
      <c r="AF32" s="199"/>
      <c r="AG32" s="199"/>
      <c r="AH32" s="199"/>
      <c r="AI32" s="198"/>
    </row>
    <row r="33" spans="1:35" ht="13.5" x14ac:dyDescent="0.3">
      <c r="A33" s="342"/>
      <c r="B33" s="23"/>
      <c r="C33" s="133"/>
      <c r="D33" s="202"/>
      <c r="E33" s="201"/>
      <c r="G33" s="200"/>
      <c r="H33" s="199"/>
      <c r="I33" s="199"/>
      <c r="J33" s="198"/>
      <c r="K33" s="16"/>
      <c r="L33" s="199"/>
      <c r="M33" s="199"/>
      <c r="N33" s="199"/>
      <c r="O33" s="198"/>
      <c r="P33" s="17"/>
      <c r="Q33" s="199"/>
      <c r="R33" s="199"/>
      <c r="S33" s="199"/>
      <c r="T33" s="198"/>
      <c r="V33" s="200"/>
      <c r="W33" s="199"/>
      <c r="X33" s="199"/>
      <c r="Y33" s="198"/>
      <c r="Z33" s="16"/>
      <c r="AA33" s="199"/>
      <c r="AB33" s="199"/>
      <c r="AC33" s="199"/>
      <c r="AD33" s="198"/>
      <c r="AE33" s="17"/>
      <c r="AF33" s="199"/>
      <c r="AG33" s="199"/>
      <c r="AH33" s="199"/>
      <c r="AI33" s="198"/>
    </row>
    <row r="34" spans="1:35" ht="13.5" x14ac:dyDescent="0.3">
      <c r="A34" s="342"/>
      <c r="B34" s="171"/>
      <c r="C34" s="170"/>
      <c r="D34" s="209"/>
      <c r="E34" s="208"/>
      <c r="G34" s="197"/>
      <c r="H34" s="196"/>
      <c r="I34" s="196"/>
      <c r="J34" s="195"/>
      <c r="K34" s="16"/>
      <c r="L34" s="196"/>
      <c r="M34" s="196"/>
      <c r="N34" s="196"/>
      <c r="O34" s="195"/>
      <c r="P34" s="17"/>
      <c r="Q34" s="196"/>
      <c r="R34" s="196"/>
      <c r="S34" s="196"/>
      <c r="T34" s="195"/>
      <c r="V34" s="197"/>
      <c r="W34" s="196"/>
      <c r="X34" s="196"/>
      <c r="Y34" s="195"/>
      <c r="Z34" s="16"/>
      <c r="AA34" s="196"/>
      <c r="AB34" s="196"/>
      <c r="AC34" s="196"/>
      <c r="AD34" s="195"/>
      <c r="AE34" s="17"/>
      <c r="AF34" s="196"/>
      <c r="AG34" s="196"/>
      <c r="AH34" s="196"/>
      <c r="AI34" s="195"/>
    </row>
    <row r="35" spans="1:35" ht="13.5" x14ac:dyDescent="0.3">
      <c r="A35" s="341" t="str">
        <f>A31</f>
        <v>400KV Network</v>
      </c>
      <c r="B35" s="169">
        <v>6</v>
      </c>
      <c r="C35" s="168" t="s">
        <v>47</v>
      </c>
      <c r="D35" s="207">
        <f>Appendix_MR_Weighting!I36</f>
        <v>2.1028376041061454E-2</v>
      </c>
      <c r="E35" s="206">
        <f>D35*SUMIF('2.3_Input_Data_Orig_MC'!AA30:AA33,"&gt;0")</f>
        <v>1.5482814768264812</v>
      </c>
      <c r="G35" s="205" t="str">
        <f>'5.2_Check_3.1_Crit_PTO'!L32</f>
        <v>N/A</v>
      </c>
      <c r="H35" s="204" t="str">
        <f>'5.2_Check_3.1_Crit_PTO'!AJ32</f>
        <v>N/A</v>
      </c>
      <c r="I35" s="204" t="str">
        <f>IFERROR(G35-H35, "Direct to C1 &amp; C2")</f>
        <v>Direct to C1 &amp; C2</v>
      </c>
      <c r="J35" s="203" t="str">
        <f>IFERROR(I35/$E$13,I35)</f>
        <v>Direct to C1 &amp; C2</v>
      </c>
      <c r="K35" s="16"/>
      <c r="L35" s="204" t="str">
        <f>'5.2_Check_3.1_Crit_PTO'!T32</f>
        <v>N/A</v>
      </c>
      <c r="M35" s="204">
        <f>'5.2_Check_3.1_Crit_PTO'!AR32</f>
        <v>1.3192635362008904</v>
      </c>
      <c r="N35" s="204" t="str">
        <f>IFERROR(L35-M35, "Direct to C1, C2 &amp; C3")</f>
        <v>Direct to C1, C2 &amp; C3</v>
      </c>
      <c r="O35" s="203" t="str">
        <f>IFERROR(N35/$E$13,N35)</f>
        <v>Direct to C1, C2 &amp; C3</v>
      </c>
      <c r="P35" s="17"/>
      <c r="Q35" s="204">
        <f>'5.2_Check_3.1_Crit_PTO'!AB32</f>
        <v>4.1654983929482388</v>
      </c>
      <c r="R35" s="204">
        <f>'5.2_Check_3.1_Crit_PTO'!AZ32</f>
        <v>4.2852523048015048</v>
      </c>
      <c r="S35" s="204">
        <f>IFERROR(Q35-R35, "No Intervention")</f>
        <v>-0.119753911853266</v>
      </c>
      <c r="T35" s="203">
        <f>IFERROR(S35/$E$13,S35)</f>
        <v>-7.1067011216714227E-4</v>
      </c>
      <c r="V35" s="205">
        <f>'5.3_Check_3.2_AH_PTO'!L32</f>
        <v>2.1228965720117139</v>
      </c>
      <c r="W35" s="204">
        <f>'5.3_Check_3.2_AH_PTO'!AJ32</f>
        <v>6.5502849362216935</v>
      </c>
      <c r="X35" s="204">
        <f>IFERROR(V35-W35, "Direct to AH4 &amp; AH5")</f>
        <v>-4.4273883642099801</v>
      </c>
      <c r="Y35" s="203">
        <f>IFERROR(X35/$E$13,X35)</f>
        <v>-2.6273985849045951E-2</v>
      </c>
      <c r="Z35" s="16"/>
      <c r="AA35" s="204">
        <f>'5.3_Check_3.2_AH_PTO'!T32</f>
        <v>4.1654983929482388</v>
      </c>
      <c r="AB35" s="204">
        <f>'5.3_Check_3.2_AH_PTO'!AR32</f>
        <v>7.2353914026248001</v>
      </c>
      <c r="AC35" s="204">
        <f>IFERROR(AA35-AB35, "Direct to AH3, AH4 &amp; AH5")</f>
        <v>-3.0698930096765613</v>
      </c>
      <c r="AD35" s="203">
        <f>IFERROR(AC35/$E$13,AC35)</f>
        <v>-1.8218037104300804E-2</v>
      </c>
      <c r="AE35" s="17"/>
      <c r="AF35" s="204">
        <f>'5.3_Check_3.2_AH_PTO'!AB32</f>
        <v>13.732175125957593</v>
      </c>
      <c r="AG35" s="204">
        <f>'5.3_Check_3.2_AH_PTO'!AZ32</f>
        <v>8.7351866390911805</v>
      </c>
      <c r="AH35" s="204">
        <f>IFERROR(AF35-AG35, "No Intervention")</f>
        <v>4.9969884868664121</v>
      </c>
      <c r="AI35" s="203">
        <f>IFERROR(AH35/$E$13,AH35)</f>
        <v>2.9654232696887228E-2</v>
      </c>
    </row>
    <row r="36" spans="1:35" ht="13.5" x14ac:dyDescent="0.3">
      <c r="A36" s="342"/>
      <c r="B36" s="23"/>
      <c r="C36" s="133"/>
      <c r="D36" s="202"/>
      <c r="E36" s="201"/>
      <c r="G36" s="200"/>
      <c r="H36" s="199"/>
      <c r="I36" s="199"/>
      <c r="J36" s="198"/>
      <c r="K36" s="16"/>
      <c r="L36" s="199"/>
      <c r="M36" s="199"/>
      <c r="N36" s="199"/>
      <c r="O36" s="198"/>
      <c r="P36" s="17"/>
      <c r="Q36" s="199"/>
      <c r="R36" s="199"/>
      <c r="S36" s="199"/>
      <c r="T36" s="198"/>
      <c r="V36" s="200"/>
      <c r="W36" s="199"/>
      <c r="X36" s="199"/>
      <c r="Y36" s="198"/>
      <c r="Z36" s="16"/>
      <c r="AA36" s="199"/>
      <c r="AB36" s="199"/>
      <c r="AC36" s="199"/>
      <c r="AD36" s="198"/>
      <c r="AE36" s="17"/>
      <c r="AF36" s="199"/>
      <c r="AG36" s="199"/>
      <c r="AH36" s="199"/>
      <c r="AI36" s="198"/>
    </row>
    <row r="37" spans="1:35" ht="13.5" x14ac:dyDescent="0.3">
      <c r="A37" s="342"/>
      <c r="B37" s="23"/>
      <c r="C37" s="133"/>
      <c r="D37" s="202"/>
      <c r="E37" s="201"/>
      <c r="G37" s="200"/>
      <c r="H37" s="199"/>
      <c r="I37" s="199"/>
      <c r="J37" s="198"/>
      <c r="K37" s="16"/>
      <c r="L37" s="199"/>
      <c r="M37" s="199"/>
      <c r="N37" s="199"/>
      <c r="O37" s="198"/>
      <c r="P37" s="17"/>
      <c r="Q37" s="199"/>
      <c r="R37" s="199"/>
      <c r="S37" s="199"/>
      <c r="T37" s="198"/>
      <c r="V37" s="200"/>
      <c r="W37" s="199"/>
      <c r="X37" s="199"/>
      <c r="Y37" s="198"/>
      <c r="Z37" s="16"/>
      <c r="AA37" s="199"/>
      <c r="AB37" s="199"/>
      <c r="AC37" s="199"/>
      <c r="AD37" s="198"/>
      <c r="AE37" s="17"/>
      <c r="AF37" s="199"/>
      <c r="AG37" s="199"/>
      <c r="AH37" s="199"/>
      <c r="AI37" s="198"/>
    </row>
    <row r="38" spans="1:35" ht="13.5" x14ac:dyDescent="0.3">
      <c r="A38" s="342"/>
      <c r="B38" s="171"/>
      <c r="C38" s="170"/>
      <c r="D38" s="209"/>
      <c r="E38" s="208"/>
      <c r="G38" s="197"/>
      <c r="H38" s="196"/>
      <c r="I38" s="196"/>
      <c r="J38" s="195"/>
      <c r="K38" s="16"/>
      <c r="L38" s="196"/>
      <c r="M38" s="196"/>
      <c r="N38" s="196"/>
      <c r="O38" s="195"/>
      <c r="P38" s="17"/>
      <c r="Q38" s="196"/>
      <c r="R38" s="196"/>
      <c r="S38" s="196"/>
      <c r="T38" s="195"/>
      <c r="V38" s="197"/>
      <c r="W38" s="196"/>
      <c r="X38" s="196"/>
      <c r="Y38" s="195"/>
      <c r="Z38" s="16"/>
      <c r="AA38" s="196"/>
      <c r="AB38" s="196"/>
      <c r="AC38" s="196"/>
      <c r="AD38" s="195"/>
      <c r="AE38" s="17"/>
      <c r="AF38" s="196"/>
      <c r="AG38" s="196"/>
      <c r="AH38" s="196"/>
      <c r="AI38" s="195"/>
    </row>
    <row r="39" spans="1:35" ht="13.5" x14ac:dyDescent="0.3">
      <c r="A39" s="341" t="str">
        <f>A35</f>
        <v>400KV Network</v>
      </c>
      <c r="B39" s="169">
        <v>7</v>
      </c>
      <c r="C39" s="168" t="s">
        <v>48</v>
      </c>
      <c r="D39" s="207">
        <f>Appendix_MR_Weighting!I40</f>
        <v>1.5117477568839115E-2</v>
      </c>
      <c r="E39" s="206">
        <f>D39*SUMIF('2.3_Input_Data_Orig_MC'!AA34:AA37,"&gt;0")</f>
        <v>3.3409625427134446</v>
      </c>
      <c r="G39" s="205" t="str">
        <f>'5.2_Check_3.1_Crit_PTO'!L36</f>
        <v>N/A</v>
      </c>
      <c r="H39" s="204" t="str">
        <f>'5.2_Check_3.1_Crit_PTO'!AJ36</f>
        <v>N/A</v>
      </c>
      <c r="I39" s="204" t="str">
        <f>IFERROR(G39-H39, "Direct to C1 &amp; C2")</f>
        <v>Direct to C1 &amp; C2</v>
      </c>
      <c r="J39" s="203" t="str">
        <f>IFERROR(I39/$E$13,I39)</f>
        <v>Direct to C1 &amp; C2</v>
      </c>
      <c r="K39" s="16"/>
      <c r="L39" s="204" t="str">
        <f>'5.2_Check_3.1_Crit_PTO'!T36</f>
        <v>N/A</v>
      </c>
      <c r="M39" s="204">
        <f>'5.2_Check_3.1_Crit_PTO'!AR36</f>
        <v>0</v>
      </c>
      <c r="N39" s="204" t="str">
        <f>IFERROR(L39-M39, "Direct to C1, C2 &amp; C3")</f>
        <v>Direct to C1, C2 &amp; C3</v>
      </c>
      <c r="O39" s="203" t="str">
        <f>IFERROR(N39/$E$13,N39)</f>
        <v>Direct to C1, C2 &amp; C3</v>
      </c>
      <c r="P39" s="17"/>
      <c r="Q39" s="204">
        <f>'5.2_Check_3.1_Crit_PTO'!AB36</f>
        <v>0</v>
      </c>
      <c r="R39" s="204">
        <f>'5.2_Check_3.1_Crit_PTO'!AZ36</f>
        <v>0.63289492408184311</v>
      </c>
      <c r="S39" s="204">
        <f>IFERROR(Q39-R39, "No Intervention")</f>
        <v>-0.63289492408184311</v>
      </c>
      <c r="T39" s="203">
        <f>IFERROR(S39/$E$13,S39)</f>
        <v>-3.7558648375375955E-3</v>
      </c>
      <c r="V39" s="205">
        <f>'5.3_Check_3.2_AH_PTO'!L36</f>
        <v>3.6281946165213879</v>
      </c>
      <c r="W39" s="204">
        <f>'5.3_Check_3.2_AH_PTO'!AJ36</f>
        <v>0</v>
      </c>
      <c r="X39" s="204">
        <f>IFERROR(V39-W39, "Direct to AH4 &amp; AH5")</f>
        <v>3.6281946165213879</v>
      </c>
      <c r="Y39" s="203">
        <f>IFERROR(X39/$E$13,X39)</f>
        <v>2.1531233804260527E-2</v>
      </c>
      <c r="Z39" s="16"/>
      <c r="AA39" s="204">
        <f>'5.3_Check_3.2_AH_PTO'!T36</f>
        <v>0</v>
      </c>
      <c r="AB39" s="204">
        <f>'5.3_Check_3.2_AH_PTO'!AR36</f>
        <v>0</v>
      </c>
      <c r="AC39" s="204">
        <f>IFERROR(AA39-AB39, "Direct to AH3, AH4 &amp; AH5")</f>
        <v>0</v>
      </c>
      <c r="AD39" s="203">
        <f>IFERROR(AC39/$E$13,AC39)</f>
        <v>0</v>
      </c>
      <c r="AE39" s="17"/>
      <c r="AF39" s="204">
        <f>'5.3_Check_3.2_AH_PTO'!AB36</f>
        <v>0</v>
      </c>
      <c r="AG39" s="204">
        <f>'5.3_Check_3.2_AH_PTO'!AZ36</f>
        <v>0</v>
      </c>
      <c r="AH39" s="204">
        <f>IFERROR(AF39-AG39, "No Intervention")</f>
        <v>0</v>
      </c>
      <c r="AI39" s="203">
        <f>IFERROR(AH39/$E$13,AH39)</f>
        <v>0</v>
      </c>
    </row>
    <row r="40" spans="1:35" ht="13.5" x14ac:dyDescent="0.3">
      <c r="A40" s="342"/>
      <c r="B40" s="23"/>
      <c r="C40" s="133"/>
      <c r="D40" s="202"/>
      <c r="E40" s="201"/>
      <c r="G40" s="200"/>
      <c r="H40" s="199"/>
      <c r="I40" s="199"/>
      <c r="J40" s="198"/>
      <c r="K40" s="16"/>
      <c r="L40" s="199"/>
      <c r="M40" s="199"/>
      <c r="N40" s="199"/>
      <c r="O40" s="198"/>
      <c r="P40" s="17"/>
      <c r="Q40" s="199"/>
      <c r="R40" s="199"/>
      <c r="S40" s="199"/>
      <c r="T40" s="198"/>
      <c r="V40" s="200"/>
      <c r="W40" s="199"/>
      <c r="X40" s="199"/>
      <c r="Y40" s="198"/>
      <c r="Z40" s="16"/>
      <c r="AA40" s="199"/>
      <c r="AB40" s="199"/>
      <c r="AC40" s="199"/>
      <c r="AD40" s="198"/>
      <c r="AE40" s="17"/>
      <c r="AF40" s="199"/>
      <c r="AG40" s="199"/>
      <c r="AH40" s="199"/>
      <c r="AI40" s="198"/>
    </row>
    <row r="41" spans="1:35" ht="13.5" x14ac:dyDescent="0.3">
      <c r="A41" s="342"/>
      <c r="B41" s="23"/>
      <c r="C41" s="133"/>
      <c r="D41" s="202"/>
      <c r="E41" s="201"/>
      <c r="G41" s="200"/>
      <c r="H41" s="199"/>
      <c r="I41" s="199"/>
      <c r="J41" s="198"/>
      <c r="K41" s="16"/>
      <c r="L41" s="199"/>
      <c r="M41" s="199"/>
      <c r="N41" s="199"/>
      <c r="O41" s="198"/>
      <c r="P41" s="17"/>
      <c r="Q41" s="199"/>
      <c r="R41" s="199"/>
      <c r="S41" s="199"/>
      <c r="T41" s="198"/>
      <c r="V41" s="200"/>
      <c r="W41" s="199"/>
      <c r="X41" s="199"/>
      <c r="Y41" s="198"/>
      <c r="Z41" s="16"/>
      <c r="AA41" s="199"/>
      <c r="AB41" s="199"/>
      <c r="AC41" s="199"/>
      <c r="AD41" s="198"/>
      <c r="AE41" s="17"/>
      <c r="AF41" s="199"/>
      <c r="AG41" s="199"/>
      <c r="AH41" s="199"/>
      <c r="AI41" s="198"/>
    </row>
    <row r="42" spans="1:35" ht="14" thickBot="1" x14ac:dyDescent="0.35">
      <c r="A42" s="343"/>
      <c r="B42" s="171"/>
      <c r="C42" s="170"/>
      <c r="D42" s="209"/>
      <c r="E42" s="208"/>
      <c r="G42" s="197"/>
      <c r="H42" s="196"/>
      <c r="I42" s="196"/>
      <c r="J42" s="195"/>
      <c r="K42" s="16"/>
      <c r="L42" s="196"/>
      <c r="M42" s="196"/>
      <c r="N42" s="196"/>
      <c r="O42" s="195"/>
      <c r="P42" s="17"/>
      <c r="Q42" s="196"/>
      <c r="R42" s="196"/>
      <c r="S42" s="196"/>
      <c r="T42" s="195"/>
      <c r="V42" s="197"/>
      <c r="W42" s="196"/>
      <c r="X42" s="196"/>
      <c r="Y42" s="195"/>
      <c r="Z42" s="16"/>
      <c r="AA42" s="196"/>
      <c r="AB42" s="196"/>
      <c r="AC42" s="196"/>
      <c r="AD42" s="195"/>
      <c r="AE42" s="17"/>
      <c r="AF42" s="196"/>
      <c r="AG42" s="196"/>
      <c r="AH42" s="196"/>
      <c r="AI42" s="195"/>
    </row>
    <row r="43" spans="1:35" ht="13.5" x14ac:dyDescent="0.3">
      <c r="A43" s="344" t="s">
        <v>38</v>
      </c>
      <c r="B43" s="169">
        <v>1</v>
      </c>
      <c r="C43" s="168" t="s">
        <v>42</v>
      </c>
      <c r="D43" s="207">
        <f>Appendix_MR_Weighting!I44</f>
        <v>5.6704242949288816E-2</v>
      </c>
      <c r="E43" s="206">
        <f>D43*SUMIF('2.3_Input_Data_Orig_MC'!AA38:AA41,"&gt;0")</f>
        <v>2.0980569891236862</v>
      </c>
      <c r="G43" s="205" t="str">
        <f>'5.2_Check_3.1_Crit_PTO'!L40</f>
        <v>N/A</v>
      </c>
      <c r="H43" s="204">
        <f>'5.2_Check_3.1_Crit_PTO'!AJ40</f>
        <v>0.56268951505450193</v>
      </c>
      <c r="I43" s="204" t="str">
        <f>IFERROR(G43-H43, "Direct to C1 &amp; C2")</f>
        <v>Direct to C1 &amp; C2</v>
      </c>
      <c r="J43" s="203" t="str">
        <f>IFERROR(I43/$E$13,I43)</f>
        <v>Direct to C1 &amp; C2</v>
      </c>
      <c r="K43" s="16"/>
      <c r="L43" s="204">
        <f>'5.2_Check_3.1_Crit_PTO'!T40</f>
        <v>1.595798848669205</v>
      </c>
      <c r="M43" s="204">
        <f>'5.2_Check_3.1_Crit_PTO'!AR40</f>
        <v>1.2253118771098945</v>
      </c>
      <c r="N43" s="204">
        <f>IFERROR(L43-M43, "Direct to C1, C2 &amp; C3")</f>
        <v>0.37048697155931043</v>
      </c>
      <c r="O43" s="203">
        <f>IFERROR(N43/$E$13,N43)</f>
        <v>2.198625611137723E-3</v>
      </c>
      <c r="P43" s="17"/>
      <c r="Q43" s="204">
        <f>'5.2_Check_3.1_Crit_PTO'!AB40</f>
        <v>0</v>
      </c>
      <c r="R43" s="204">
        <f>'5.2_Check_3.1_Crit_PTO'!AZ40</f>
        <v>1.675924009429737</v>
      </c>
      <c r="S43" s="204">
        <f>IFERROR(Q43-R43, "No Intervention")</f>
        <v>-1.675924009429737</v>
      </c>
      <c r="T43" s="203">
        <f>IFERROR(S43/$E$13,S43)</f>
        <v>-9.9456383957160516E-3</v>
      </c>
      <c r="V43" s="205">
        <f>'5.3_Check_3.2_AH_PTO'!L40</f>
        <v>0</v>
      </c>
      <c r="W43" s="204">
        <f>'5.3_Check_3.2_AH_PTO'!AJ40</f>
        <v>0</v>
      </c>
      <c r="X43" s="204">
        <f>IFERROR(V43-W43, "Direct to AH4 &amp; AH5")</f>
        <v>0</v>
      </c>
      <c r="Y43" s="203">
        <f>IFERROR(X43/$E$13,X43)</f>
        <v>0</v>
      </c>
      <c r="Z43" s="16"/>
      <c r="AA43" s="204">
        <f>'5.3_Check_3.2_AH_PTO'!T40</f>
        <v>0</v>
      </c>
      <c r="AB43" s="204">
        <f>'5.3_Check_3.2_AH_PTO'!AR40</f>
        <v>0</v>
      </c>
      <c r="AC43" s="204">
        <f>IFERROR(AA43-AB43, "Direct to AH3, AH4 &amp; AH5")</f>
        <v>0</v>
      </c>
      <c r="AD43" s="203">
        <f>IFERROR(AC43/$E$13,AC43)</f>
        <v>0</v>
      </c>
      <c r="AE43" s="17"/>
      <c r="AF43" s="204">
        <f>'5.3_Check_3.2_AH_PTO'!AB40</f>
        <v>0</v>
      </c>
      <c r="AG43" s="204">
        <f>'5.3_Check_3.2_AH_PTO'!AZ40</f>
        <v>0</v>
      </c>
      <c r="AH43" s="204">
        <f>IFERROR(AF43-AG43, "No Intervention")</f>
        <v>0</v>
      </c>
      <c r="AI43" s="203">
        <f>IFERROR(AH43/$E$13,AH43)</f>
        <v>0</v>
      </c>
    </row>
    <row r="44" spans="1:35" ht="13.5" x14ac:dyDescent="0.3">
      <c r="A44" s="345"/>
      <c r="B44" s="23"/>
      <c r="C44" s="133"/>
      <c r="D44" s="202"/>
      <c r="E44" s="201"/>
      <c r="G44" s="200"/>
      <c r="H44" s="199"/>
      <c r="I44" s="199"/>
      <c r="J44" s="198"/>
      <c r="K44" s="16"/>
      <c r="L44" s="199"/>
      <c r="M44" s="199"/>
      <c r="N44" s="199"/>
      <c r="O44" s="198"/>
      <c r="P44" s="17"/>
      <c r="Q44" s="199"/>
      <c r="R44" s="199"/>
      <c r="S44" s="199"/>
      <c r="T44" s="198"/>
      <c r="V44" s="200"/>
      <c r="W44" s="199"/>
      <c r="X44" s="199"/>
      <c r="Y44" s="198"/>
      <c r="Z44" s="16"/>
      <c r="AA44" s="199"/>
      <c r="AB44" s="199"/>
      <c r="AC44" s="199"/>
      <c r="AD44" s="198"/>
      <c r="AE44" s="17"/>
      <c r="AF44" s="199"/>
      <c r="AG44" s="199"/>
      <c r="AH44" s="199"/>
      <c r="AI44" s="198"/>
    </row>
    <row r="45" spans="1:35" ht="13.5" x14ac:dyDescent="0.3">
      <c r="A45" s="345"/>
      <c r="B45" s="23"/>
      <c r="C45" s="133"/>
      <c r="D45" s="202"/>
      <c r="E45" s="201"/>
      <c r="G45" s="200"/>
      <c r="H45" s="199"/>
      <c r="I45" s="199"/>
      <c r="J45" s="198"/>
      <c r="K45" s="16"/>
      <c r="L45" s="199"/>
      <c r="M45" s="199"/>
      <c r="N45" s="199"/>
      <c r="O45" s="198"/>
      <c r="P45" s="17"/>
      <c r="Q45" s="199"/>
      <c r="R45" s="199"/>
      <c r="S45" s="199"/>
      <c r="T45" s="198"/>
      <c r="V45" s="200"/>
      <c r="W45" s="199"/>
      <c r="X45" s="199"/>
      <c r="Y45" s="198"/>
      <c r="Z45" s="16"/>
      <c r="AA45" s="199"/>
      <c r="AB45" s="199"/>
      <c r="AC45" s="199"/>
      <c r="AD45" s="198"/>
      <c r="AE45" s="17"/>
      <c r="AF45" s="199"/>
      <c r="AG45" s="199"/>
      <c r="AH45" s="199"/>
      <c r="AI45" s="198"/>
    </row>
    <row r="46" spans="1:35" ht="13.5" x14ac:dyDescent="0.3">
      <c r="A46" s="345"/>
      <c r="B46" s="171"/>
      <c r="C46" s="170"/>
      <c r="D46" s="209"/>
      <c r="E46" s="208"/>
      <c r="G46" s="197"/>
      <c r="H46" s="196"/>
      <c r="I46" s="196"/>
      <c r="J46" s="195"/>
      <c r="K46" s="16"/>
      <c r="L46" s="196"/>
      <c r="M46" s="196"/>
      <c r="N46" s="196"/>
      <c r="O46" s="195"/>
      <c r="P46" s="17"/>
      <c r="Q46" s="196"/>
      <c r="R46" s="196"/>
      <c r="S46" s="196"/>
      <c r="T46" s="195"/>
      <c r="V46" s="197"/>
      <c r="W46" s="196"/>
      <c r="X46" s="196"/>
      <c r="Y46" s="195"/>
      <c r="Z46" s="16"/>
      <c r="AA46" s="196"/>
      <c r="AB46" s="196"/>
      <c r="AC46" s="196"/>
      <c r="AD46" s="195"/>
      <c r="AE46" s="17"/>
      <c r="AF46" s="196"/>
      <c r="AG46" s="196"/>
      <c r="AH46" s="196"/>
      <c r="AI46" s="195"/>
    </row>
    <row r="47" spans="1:35" ht="13.5" x14ac:dyDescent="0.3">
      <c r="A47" s="346" t="str">
        <f>A43</f>
        <v>275KV Network</v>
      </c>
      <c r="B47" s="169">
        <v>2</v>
      </c>
      <c r="C47" s="168" t="s">
        <v>43</v>
      </c>
      <c r="D47" s="207">
        <f>Appendix_MR_Weighting!I48</f>
        <v>0.16175418056867413</v>
      </c>
      <c r="E47" s="206">
        <f>D47*SUMIF('2.3_Input_Data_Orig_MC'!AA42:AA45,"&gt;0")</f>
        <v>1.1322792639807189</v>
      </c>
      <c r="G47" s="205" t="str">
        <f>'5.2_Check_3.1_Crit_PTO'!L44</f>
        <v>N/A</v>
      </c>
      <c r="H47" s="204">
        <f>'5.2_Check_3.1_Crit_PTO'!AJ44</f>
        <v>0.32350836113734827</v>
      </c>
      <c r="I47" s="204" t="str">
        <f>IFERROR(G47-H47, "Direct to C1 &amp; C2")</f>
        <v>Direct to C1 &amp; C2</v>
      </c>
      <c r="J47" s="203" t="str">
        <f>IFERROR(I47/$E$13,I47)</f>
        <v>Direct to C1 &amp; C2</v>
      </c>
      <c r="K47" s="16"/>
      <c r="L47" s="204">
        <f>'5.2_Check_3.1_Crit_PTO'!T44</f>
        <v>1.3324572945413693</v>
      </c>
      <c r="M47" s="204">
        <f>'5.2_Check_3.1_Crit_PTO'!AR44</f>
        <v>1.1470380524182411</v>
      </c>
      <c r="N47" s="204">
        <f>IFERROR(L47-M47, "Direct to C1, C2 &amp; C3")</f>
        <v>0.18541924212312821</v>
      </c>
      <c r="O47" s="203">
        <f>IFERROR(N47/$E$13,N47)</f>
        <v>1.1003558176792558E-3</v>
      </c>
      <c r="P47" s="17"/>
      <c r="Q47" s="204">
        <f>'5.2_Check_3.1_Crit_PTO'!AB44</f>
        <v>0</v>
      </c>
      <c r="R47" s="204">
        <f>'5.2_Check_3.1_Crit_PTO'!AZ44</f>
        <v>2.1941404575335541</v>
      </c>
      <c r="S47" s="204">
        <f>IFERROR(Q47-R47, "No Intervention")</f>
        <v>-2.1941404575335541</v>
      </c>
      <c r="T47" s="203">
        <f>IFERROR(S47/$E$13,S47)</f>
        <v>-1.3020952893601107E-2</v>
      </c>
      <c r="V47" s="205">
        <f>'5.3_Check_3.2_AH_PTO'!L44</f>
        <v>0</v>
      </c>
      <c r="W47" s="204">
        <f>'5.3_Check_3.2_AH_PTO'!AJ44</f>
        <v>0.42357187224657383</v>
      </c>
      <c r="X47" s="204">
        <f>IFERROR(V47-W47, "Direct to AH4 &amp; AH5")</f>
        <v>-0.42357187224657383</v>
      </c>
      <c r="Y47" s="203">
        <f>IFERROR(X47/$E$13,X47)</f>
        <v>-2.5136537529492778E-3</v>
      </c>
      <c r="Z47" s="16"/>
      <c r="AA47" s="204">
        <f>'5.3_Check_3.2_AH_PTO'!T44</f>
        <v>0</v>
      </c>
      <c r="AB47" s="204">
        <f>'5.3_Check_3.2_AH_PTO'!AR44</f>
        <v>0</v>
      </c>
      <c r="AC47" s="204">
        <f>IFERROR(AA47-AB47, "Direct to AH3, AH4 &amp; AH5")</f>
        <v>0</v>
      </c>
      <c r="AD47" s="203">
        <f>IFERROR(AC47/$E$13,AC47)</f>
        <v>0</v>
      </c>
      <c r="AE47" s="17"/>
      <c r="AF47" s="204">
        <f>'5.3_Check_3.2_AH_PTO'!AB44</f>
        <v>0</v>
      </c>
      <c r="AG47" s="204">
        <f>'5.3_Check_3.2_AH_PTO'!AZ44</f>
        <v>0</v>
      </c>
      <c r="AH47" s="204">
        <f>IFERROR(AF47-AG47, "No Intervention")</f>
        <v>0</v>
      </c>
      <c r="AI47" s="203">
        <f>IFERROR(AH47/$E$13,AH47)</f>
        <v>0</v>
      </c>
    </row>
    <row r="48" spans="1:35" ht="13.5" x14ac:dyDescent="0.3">
      <c r="A48" s="345"/>
      <c r="B48" s="23"/>
      <c r="C48" s="133"/>
      <c r="D48" s="202"/>
      <c r="E48" s="201"/>
      <c r="G48" s="200"/>
      <c r="H48" s="199"/>
      <c r="I48" s="199"/>
      <c r="J48" s="198"/>
      <c r="K48" s="16"/>
      <c r="L48" s="199"/>
      <c r="M48" s="199"/>
      <c r="N48" s="199"/>
      <c r="O48" s="198"/>
      <c r="P48" s="17"/>
      <c r="Q48" s="199"/>
      <c r="R48" s="199"/>
      <c r="S48" s="199"/>
      <c r="T48" s="198"/>
      <c r="V48" s="200"/>
      <c r="W48" s="199"/>
      <c r="X48" s="199"/>
      <c r="Y48" s="198"/>
      <c r="Z48" s="16"/>
      <c r="AA48" s="199"/>
      <c r="AB48" s="199"/>
      <c r="AC48" s="199"/>
      <c r="AD48" s="198"/>
      <c r="AE48" s="17"/>
      <c r="AF48" s="199"/>
      <c r="AG48" s="199"/>
      <c r="AH48" s="199"/>
      <c r="AI48" s="198"/>
    </row>
    <row r="49" spans="1:35" ht="13.5" x14ac:dyDescent="0.3">
      <c r="A49" s="345"/>
      <c r="B49" s="23"/>
      <c r="C49" s="133"/>
      <c r="D49" s="202"/>
      <c r="E49" s="201"/>
      <c r="G49" s="200"/>
      <c r="H49" s="199"/>
      <c r="I49" s="199"/>
      <c r="J49" s="198"/>
      <c r="K49" s="16"/>
      <c r="L49" s="199"/>
      <c r="M49" s="199"/>
      <c r="N49" s="199"/>
      <c r="O49" s="198"/>
      <c r="P49" s="17"/>
      <c r="Q49" s="199"/>
      <c r="R49" s="199"/>
      <c r="S49" s="199"/>
      <c r="T49" s="198"/>
      <c r="V49" s="200"/>
      <c r="W49" s="199"/>
      <c r="X49" s="199"/>
      <c r="Y49" s="198"/>
      <c r="Z49" s="16"/>
      <c r="AA49" s="199"/>
      <c r="AB49" s="199"/>
      <c r="AC49" s="199"/>
      <c r="AD49" s="198"/>
      <c r="AE49" s="17"/>
      <c r="AF49" s="199"/>
      <c r="AG49" s="199"/>
      <c r="AH49" s="199"/>
      <c r="AI49" s="198"/>
    </row>
    <row r="50" spans="1:35" ht="13.5" x14ac:dyDescent="0.3">
      <c r="A50" s="345"/>
      <c r="B50" s="171"/>
      <c r="C50" s="170"/>
      <c r="D50" s="209"/>
      <c r="E50" s="208"/>
      <c r="G50" s="197"/>
      <c r="H50" s="196"/>
      <c r="I50" s="196"/>
      <c r="J50" s="195"/>
      <c r="K50" s="16"/>
      <c r="L50" s="196"/>
      <c r="M50" s="196"/>
      <c r="N50" s="196"/>
      <c r="O50" s="195"/>
      <c r="P50" s="17"/>
      <c r="Q50" s="196"/>
      <c r="R50" s="196"/>
      <c r="S50" s="196"/>
      <c r="T50" s="195"/>
      <c r="V50" s="197"/>
      <c r="W50" s="196"/>
      <c r="X50" s="196"/>
      <c r="Y50" s="195"/>
      <c r="Z50" s="16"/>
      <c r="AA50" s="196"/>
      <c r="AB50" s="196"/>
      <c r="AC50" s="196"/>
      <c r="AD50" s="195"/>
      <c r="AE50" s="17"/>
      <c r="AF50" s="196"/>
      <c r="AG50" s="196"/>
      <c r="AH50" s="196"/>
      <c r="AI50" s="195"/>
    </row>
    <row r="51" spans="1:35" ht="13.5" x14ac:dyDescent="0.3">
      <c r="A51" s="346" t="str">
        <f>A47</f>
        <v>275KV Network</v>
      </c>
      <c r="B51" s="169">
        <v>3</v>
      </c>
      <c r="C51" s="168" t="s">
        <v>44</v>
      </c>
      <c r="D51" s="207">
        <f>Appendix_MR_Weighting!I52</f>
        <v>2.5430211499576656E-2</v>
      </c>
      <c r="E51" s="206">
        <f>D51*SUMIF('2.3_Input_Data_Orig_MC'!AA46:AA49,"&gt;0")</f>
        <v>0.20344169199661324</v>
      </c>
      <c r="G51" s="205" t="str">
        <f>'5.2_Check_3.1_Crit_PTO'!L48</f>
        <v>N/A</v>
      </c>
      <c r="H51" s="204" t="str">
        <f>'5.2_Check_3.1_Crit_PTO'!AJ48</f>
        <v>N/A</v>
      </c>
      <c r="I51" s="204" t="str">
        <f>IFERROR(G51-H51, "Direct to C1 &amp; C2")</f>
        <v>Direct to C1 &amp; C2</v>
      </c>
      <c r="J51" s="203" t="str">
        <f>IFERROR(I51/$E$13,I51)</f>
        <v>Direct to C1 &amp; C2</v>
      </c>
      <c r="K51" s="16"/>
      <c r="L51" s="204">
        <f>'5.2_Check_3.1_Crit_PTO'!T48</f>
        <v>9.4297748024841546E-2</v>
      </c>
      <c r="M51" s="204" t="str">
        <f>'5.2_Check_3.1_Crit_PTO'!AR48</f>
        <v>N/A</v>
      </c>
      <c r="N51" s="204" t="str">
        <f>IFERROR(L51-M51, "Direct to C1, C2 &amp; C3")</f>
        <v>Direct to C1, C2 &amp; C3</v>
      </c>
      <c r="O51" s="203" t="str">
        <f>IFERROR(N51/$E$13,N51)</f>
        <v>Direct to C1, C2 &amp; C3</v>
      </c>
      <c r="P51" s="17"/>
      <c r="Q51" s="204">
        <f>'5.2_Check_3.1_Crit_PTO'!AB48</f>
        <v>0</v>
      </c>
      <c r="R51" s="204">
        <f>'5.2_Check_3.1_Crit_PTO'!AZ48</f>
        <v>0</v>
      </c>
      <c r="S51" s="204">
        <f>IFERROR(Q51-R51, "No Intervention")</f>
        <v>0</v>
      </c>
      <c r="T51" s="203">
        <f>IFERROR(S51/$E$13,S51)</f>
        <v>0</v>
      </c>
      <c r="V51" s="205">
        <f>'5.3_Check_3.2_AH_PTO'!L48</f>
        <v>0</v>
      </c>
      <c r="W51" s="204">
        <f>'5.3_Check_3.2_AH_PTO'!AJ48</f>
        <v>2.5430211499576656E-2</v>
      </c>
      <c r="X51" s="204">
        <f>IFERROR(V51-W51, "Direct to AH4 &amp; AH5")</f>
        <v>-2.5430211499576656E-2</v>
      </c>
      <c r="Y51" s="203">
        <f>IFERROR(X51/$E$13,X51)</f>
        <v>-1.5091357751204358E-4</v>
      </c>
      <c r="Z51" s="16"/>
      <c r="AA51" s="204">
        <f>'5.3_Check_3.2_AH_PTO'!T48</f>
        <v>0</v>
      </c>
      <c r="AB51" s="204">
        <f>'5.3_Check_3.2_AH_PTO'!AR48</f>
        <v>0</v>
      </c>
      <c r="AC51" s="204">
        <f>IFERROR(AA51-AB51, "Direct to AH3, AH4 &amp; AH5")</f>
        <v>0</v>
      </c>
      <c r="AD51" s="203">
        <f>IFERROR(AC51/$E$13,AC51)</f>
        <v>0</v>
      </c>
      <c r="AE51" s="17"/>
      <c r="AF51" s="204">
        <f>'5.3_Check_3.2_AH_PTO'!AB48</f>
        <v>0</v>
      </c>
      <c r="AG51" s="204">
        <f>'5.3_Check_3.2_AH_PTO'!AZ48</f>
        <v>0</v>
      </c>
      <c r="AH51" s="204">
        <f>IFERROR(AF51-AG51, "No Intervention")</f>
        <v>0</v>
      </c>
      <c r="AI51" s="203">
        <f>IFERROR(AH51/$E$13,AH51)</f>
        <v>0</v>
      </c>
    </row>
    <row r="52" spans="1:35" ht="13.5" x14ac:dyDescent="0.3">
      <c r="A52" s="345"/>
      <c r="B52" s="23"/>
      <c r="C52" s="133"/>
      <c r="D52" s="202"/>
      <c r="E52" s="201"/>
      <c r="G52" s="200"/>
      <c r="H52" s="199"/>
      <c r="I52" s="199"/>
      <c r="J52" s="198"/>
      <c r="K52" s="16"/>
      <c r="L52" s="199"/>
      <c r="M52" s="199"/>
      <c r="N52" s="199"/>
      <c r="O52" s="198"/>
      <c r="P52" s="17"/>
      <c r="Q52" s="199"/>
      <c r="R52" s="199"/>
      <c r="S52" s="199"/>
      <c r="T52" s="198"/>
      <c r="V52" s="200"/>
      <c r="W52" s="199"/>
      <c r="X52" s="199"/>
      <c r="Y52" s="198"/>
      <c r="Z52" s="16"/>
      <c r="AA52" s="199"/>
      <c r="AB52" s="199"/>
      <c r="AC52" s="199"/>
      <c r="AD52" s="198"/>
      <c r="AE52" s="17"/>
      <c r="AF52" s="199"/>
      <c r="AG52" s="199"/>
      <c r="AH52" s="199"/>
      <c r="AI52" s="198"/>
    </row>
    <row r="53" spans="1:35" ht="13.5" x14ac:dyDescent="0.3">
      <c r="A53" s="345"/>
      <c r="B53" s="23"/>
      <c r="C53" s="133"/>
      <c r="D53" s="202"/>
      <c r="E53" s="201"/>
      <c r="G53" s="200"/>
      <c r="H53" s="199"/>
      <c r="I53" s="199"/>
      <c r="J53" s="198"/>
      <c r="K53" s="16"/>
      <c r="L53" s="199"/>
      <c r="M53" s="199"/>
      <c r="N53" s="199"/>
      <c r="O53" s="198"/>
      <c r="P53" s="17"/>
      <c r="Q53" s="199"/>
      <c r="R53" s="199"/>
      <c r="S53" s="199"/>
      <c r="T53" s="198"/>
      <c r="V53" s="200"/>
      <c r="W53" s="199"/>
      <c r="X53" s="199"/>
      <c r="Y53" s="198"/>
      <c r="Z53" s="16"/>
      <c r="AA53" s="199"/>
      <c r="AB53" s="199"/>
      <c r="AC53" s="199"/>
      <c r="AD53" s="198"/>
      <c r="AE53" s="17"/>
      <c r="AF53" s="199"/>
      <c r="AG53" s="199"/>
      <c r="AH53" s="199"/>
      <c r="AI53" s="198"/>
    </row>
    <row r="54" spans="1:35" ht="13.5" x14ac:dyDescent="0.3">
      <c r="A54" s="345"/>
      <c r="B54" s="171"/>
      <c r="C54" s="170"/>
      <c r="D54" s="209"/>
      <c r="E54" s="208"/>
      <c r="G54" s="197"/>
      <c r="H54" s="196"/>
      <c r="I54" s="196"/>
      <c r="J54" s="195"/>
      <c r="K54" s="16"/>
      <c r="L54" s="196"/>
      <c r="M54" s="196"/>
      <c r="N54" s="196"/>
      <c r="O54" s="195"/>
      <c r="P54" s="17"/>
      <c r="Q54" s="196"/>
      <c r="R54" s="196"/>
      <c r="S54" s="196"/>
      <c r="T54" s="195"/>
      <c r="V54" s="197"/>
      <c r="W54" s="196"/>
      <c r="X54" s="196"/>
      <c r="Y54" s="195"/>
      <c r="Z54" s="16"/>
      <c r="AA54" s="196"/>
      <c r="AB54" s="196"/>
      <c r="AC54" s="196"/>
      <c r="AD54" s="195"/>
      <c r="AE54" s="17"/>
      <c r="AF54" s="196"/>
      <c r="AG54" s="196"/>
      <c r="AH54" s="196"/>
      <c r="AI54" s="195"/>
    </row>
    <row r="55" spans="1:35" ht="13.5" x14ac:dyDescent="0.3">
      <c r="A55" s="346" t="str">
        <f>A51</f>
        <v>275KV Network</v>
      </c>
      <c r="B55" s="169">
        <v>4</v>
      </c>
      <c r="C55" s="168" t="s">
        <v>45</v>
      </c>
      <c r="D55" s="207">
        <f>Appendix_MR_Weighting!I56</f>
        <v>0</v>
      </c>
      <c r="E55" s="206">
        <f>D55*SUMIF('2.3_Input_Data_Orig_MC'!AA50:AA53,"&gt;0")</f>
        <v>0</v>
      </c>
      <c r="G55" s="205" t="str">
        <f>'5.2_Check_3.1_Crit_PTO'!L52</f>
        <v>N/A</v>
      </c>
      <c r="H55" s="204" t="str">
        <f>'5.2_Check_3.1_Crit_PTO'!AJ52</f>
        <v>N/A</v>
      </c>
      <c r="I55" s="204" t="str">
        <f>IFERROR(G55-H55, "Direct to C1 &amp; C2")</f>
        <v>Direct to C1 &amp; C2</v>
      </c>
      <c r="J55" s="203" t="str">
        <f>IFERROR(I55/$E$13,I55)</f>
        <v>Direct to C1 &amp; C2</v>
      </c>
      <c r="K55" s="16"/>
      <c r="L55" s="204" t="str">
        <f>'5.2_Check_3.1_Crit_PTO'!T52</f>
        <v>N/A</v>
      </c>
      <c r="M55" s="204" t="str">
        <f>'5.2_Check_3.1_Crit_PTO'!AR52</f>
        <v>N/A</v>
      </c>
      <c r="N55" s="204" t="str">
        <f>IFERROR(L55-M55, "Direct to C1, C2 &amp; C3")</f>
        <v>Direct to C1, C2 &amp; C3</v>
      </c>
      <c r="O55" s="203" t="str">
        <f>IFERROR(N55/$E$13,N55)</f>
        <v>Direct to C1, C2 &amp; C3</v>
      </c>
      <c r="P55" s="17"/>
      <c r="Q55" s="204" t="str">
        <f>'5.2_Check_3.1_Crit_PTO'!AB52</f>
        <v>No Interventions</v>
      </c>
      <c r="R55" s="204" t="str">
        <f>'5.2_Check_3.1_Crit_PTO'!AZ52</f>
        <v>No Interventions</v>
      </c>
      <c r="S55" s="204" t="str">
        <f>IFERROR(Q55-R55, "No Intervention")</f>
        <v>No Intervention</v>
      </c>
      <c r="T55" s="203" t="str">
        <f>IFERROR(S55/$E$13,S55)</f>
        <v>No Intervention</v>
      </c>
      <c r="V55" s="205" t="str">
        <f>'5.3_Check_3.2_AH_PTO'!L52</f>
        <v>N/A</v>
      </c>
      <c r="W55" s="204" t="str">
        <f>'5.3_Check_3.2_AH_PTO'!AJ52</f>
        <v>N/A</v>
      </c>
      <c r="X55" s="204" t="str">
        <f>IFERROR(V55-W55, "Direct to AH4 &amp; AH5")</f>
        <v>Direct to AH4 &amp; AH5</v>
      </c>
      <c r="Y55" s="203" t="str">
        <f>IFERROR(X55/$E$13,X55)</f>
        <v>Direct to AH4 &amp; AH5</v>
      </c>
      <c r="Z55" s="16"/>
      <c r="AA55" s="204" t="str">
        <f>'5.3_Check_3.2_AH_PTO'!T52</f>
        <v>N/A</v>
      </c>
      <c r="AB55" s="204" t="str">
        <f>'5.3_Check_3.2_AH_PTO'!AR52</f>
        <v>N/A</v>
      </c>
      <c r="AC55" s="204" t="str">
        <f>IFERROR(AA55-AB55, "Direct to AH3, AH4 &amp; AH5")</f>
        <v>Direct to AH3, AH4 &amp; AH5</v>
      </c>
      <c r="AD55" s="203" t="str">
        <f>IFERROR(AC55/$E$13,AC55)</f>
        <v>Direct to AH3, AH4 &amp; AH5</v>
      </c>
      <c r="AE55" s="17"/>
      <c r="AF55" s="204" t="str">
        <f>'5.3_Check_3.2_AH_PTO'!AB52</f>
        <v>N/A</v>
      </c>
      <c r="AG55" s="204" t="str">
        <f>'5.3_Check_3.2_AH_PTO'!AZ52</f>
        <v>No Interventions</v>
      </c>
      <c r="AH55" s="204" t="str">
        <f>IFERROR(AF55-AG55, "No Intervention")</f>
        <v>No Intervention</v>
      </c>
      <c r="AI55" s="203" t="str">
        <f>IFERROR(AH55/$E$13,AH55)</f>
        <v>No Intervention</v>
      </c>
    </row>
    <row r="56" spans="1:35" ht="13.5" x14ac:dyDescent="0.3">
      <c r="A56" s="345"/>
      <c r="B56" s="23"/>
      <c r="C56" s="133"/>
      <c r="D56" s="202"/>
      <c r="E56" s="201"/>
      <c r="G56" s="200"/>
      <c r="H56" s="199"/>
      <c r="I56" s="199"/>
      <c r="J56" s="198"/>
      <c r="K56" s="16"/>
      <c r="L56" s="199"/>
      <c r="M56" s="199"/>
      <c r="N56" s="199"/>
      <c r="O56" s="198"/>
      <c r="P56" s="17"/>
      <c r="Q56" s="199"/>
      <c r="R56" s="199"/>
      <c r="S56" s="199"/>
      <c r="T56" s="198"/>
      <c r="V56" s="200"/>
      <c r="W56" s="199"/>
      <c r="X56" s="199"/>
      <c r="Y56" s="198"/>
      <c r="Z56" s="16"/>
      <c r="AA56" s="199"/>
      <c r="AB56" s="199"/>
      <c r="AC56" s="199"/>
      <c r="AD56" s="198"/>
      <c r="AE56" s="17"/>
      <c r="AF56" s="199"/>
      <c r="AG56" s="199"/>
      <c r="AH56" s="199"/>
      <c r="AI56" s="198"/>
    </row>
    <row r="57" spans="1:35" ht="13.5" x14ac:dyDescent="0.3">
      <c r="A57" s="345"/>
      <c r="B57" s="23"/>
      <c r="C57" s="133"/>
      <c r="D57" s="202"/>
      <c r="E57" s="201"/>
      <c r="G57" s="200"/>
      <c r="H57" s="199"/>
      <c r="I57" s="199"/>
      <c r="J57" s="198"/>
      <c r="K57" s="16"/>
      <c r="L57" s="199"/>
      <c r="M57" s="199"/>
      <c r="N57" s="199"/>
      <c r="O57" s="198"/>
      <c r="P57" s="17"/>
      <c r="Q57" s="199"/>
      <c r="R57" s="199"/>
      <c r="S57" s="199"/>
      <c r="T57" s="198"/>
      <c r="V57" s="200"/>
      <c r="W57" s="199"/>
      <c r="X57" s="199"/>
      <c r="Y57" s="198"/>
      <c r="Z57" s="16"/>
      <c r="AA57" s="199"/>
      <c r="AB57" s="199"/>
      <c r="AC57" s="199"/>
      <c r="AD57" s="198"/>
      <c r="AE57" s="17"/>
      <c r="AF57" s="199"/>
      <c r="AG57" s="199"/>
      <c r="AH57" s="199"/>
      <c r="AI57" s="198"/>
    </row>
    <row r="58" spans="1:35" ht="13.5" x14ac:dyDescent="0.3">
      <c r="A58" s="345"/>
      <c r="B58" s="171"/>
      <c r="C58" s="170"/>
      <c r="D58" s="209"/>
      <c r="E58" s="208"/>
      <c r="G58" s="197"/>
      <c r="H58" s="196"/>
      <c r="I58" s="196"/>
      <c r="J58" s="195"/>
      <c r="K58" s="16"/>
      <c r="L58" s="196"/>
      <c r="M58" s="196"/>
      <c r="N58" s="196"/>
      <c r="O58" s="195"/>
      <c r="P58" s="17"/>
      <c r="Q58" s="196"/>
      <c r="R58" s="196"/>
      <c r="S58" s="196"/>
      <c r="T58" s="195"/>
      <c r="V58" s="197"/>
      <c r="W58" s="196"/>
      <c r="X58" s="196"/>
      <c r="Y58" s="195"/>
      <c r="Z58" s="16"/>
      <c r="AA58" s="196"/>
      <c r="AB58" s="196"/>
      <c r="AC58" s="196"/>
      <c r="AD58" s="195"/>
      <c r="AE58" s="17"/>
      <c r="AF58" s="196"/>
      <c r="AG58" s="196"/>
      <c r="AH58" s="196"/>
      <c r="AI58" s="195"/>
    </row>
    <row r="59" spans="1:35" ht="13.5" x14ac:dyDescent="0.3">
      <c r="A59" s="346" t="str">
        <f>A55</f>
        <v>275KV Network</v>
      </c>
      <c r="B59" s="169">
        <v>5</v>
      </c>
      <c r="C59" s="168" t="s">
        <v>46</v>
      </c>
      <c r="D59" s="207">
        <f>Appendix_MR_Weighting!I60</f>
        <v>1.7103166813745917E-2</v>
      </c>
      <c r="E59" s="206">
        <f>D59*SUMIF('2.3_Input_Data_Orig_MC'!AA54:AA57,"&gt;0")</f>
        <v>5.6539888297216647</v>
      </c>
      <c r="G59" s="205" t="str">
        <f>'5.2_Check_3.1_Crit_PTO'!L56</f>
        <v>N/A</v>
      </c>
      <c r="H59" s="204">
        <f>'5.2_Check_3.1_Crit_PTO'!AJ56</f>
        <v>2.6395972245257413</v>
      </c>
      <c r="I59" s="204" t="str">
        <f>IFERROR(G59-H59, "Direct to C1 &amp; C2")</f>
        <v>Direct to C1 &amp; C2</v>
      </c>
      <c r="J59" s="203" t="str">
        <f>IFERROR(I59/$E$13,I59)</f>
        <v>Direct to C1 &amp; C2</v>
      </c>
      <c r="K59" s="16"/>
      <c r="L59" s="204">
        <f>'5.2_Check_3.1_Crit_PTO'!T56</f>
        <v>3.5783029136823141</v>
      </c>
      <c r="M59" s="204">
        <f>'5.2_Check_3.1_Crit_PTO'!AR56</f>
        <v>3.6728751230662371</v>
      </c>
      <c r="N59" s="204">
        <f>IFERROR(L59-M59, "Direct to C1, C2 &amp; C3")</f>
        <v>-9.4572209383922967E-2</v>
      </c>
      <c r="O59" s="203">
        <f>IFERROR(N59/$E$13,N59)</f>
        <v>-5.6123129182718235E-4</v>
      </c>
      <c r="P59" s="17"/>
      <c r="Q59" s="204">
        <f>'5.2_Check_3.1_Crit_PTO'!AB56</f>
        <v>3.8925219271189011</v>
      </c>
      <c r="R59" s="204">
        <f>'5.2_Check_3.1_Crit_PTO'!AZ56</f>
        <v>4.6849187869169011</v>
      </c>
      <c r="S59" s="204">
        <f>IFERROR(Q59-R59, "No Intervention")</f>
        <v>-0.79239685979800001</v>
      </c>
      <c r="T59" s="203">
        <f>IFERROR(S59/$E$13,S59)</f>
        <v>-4.7024164515271985E-3</v>
      </c>
      <c r="V59" s="205">
        <f>'5.3_Check_3.2_AH_PTO'!L56</f>
        <v>0.86353763245714066</v>
      </c>
      <c r="W59" s="204">
        <f>'5.3_Check_3.2_AH_PTO'!AJ56</f>
        <v>4.1200826951907805</v>
      </c>
      <c r="X59" s="204">
        <f>IFERROR(V59-W59, "Direct to AH4 &amp; AH5")</f>
        <v>-3.2565450627336396</v>
      </c>
      <c r="Y59" s="203">
        <f>IFERROR(X59/$E$13,X59)</f>
        <v>-1.9325708940898797E-2</v>
      </c>
      <c r="Z59" s="16"/>
      <c r="AA59" s="204">
        <f>'5.3_Check_3.2_AH_PTO'!T56</f>
        <v>0.99887943259491896</v>
      </c>
      <c r="AB59" s="204">
        <f>'5.3_Check_3.2_AH_PTO'!AR56</f>
        <v>3.6874624108273517</v>
      </c>
      <c r="AC59" s="204">
        <f>IFERROR(AA59-AB59, "Direct to AH3, AH4 &amp; AH5")</f>
        <v>-2.6885829782324326</v>
      </c>
      <c r="AD59" s="203">
        <f>IFERROR(AC59/$E$13,AC59)</f>
        <v>-1.5955182900849872E-2</v>
      </c>
      <c r="AE59" s="17"/>
      <c r="AF59" s="204">
        <f>'5.3_Check_3.2_AH_PTO'!AB56</f>
        <v>1.0112556483470041</v>
      </c>
      <c r="AG59" s="204">
        <f>'5.3_Check_3.2_AH_PTO'!AZ56</f>
        <v>1.3488228816306782</v>
      </c>
      <c r="AH59" s="204">
        <f>IFERROR(AF59-AG59, "No Intervention")</f>
        <v>-0.33756723328367411</v>
      </c>
      <c r="AI59" s="203">
        <f>IFERROR(AH59/$E$13,AH59)</f>
        <v>-2.0032660297194115E-3</v>
      </c>
    </row>
    <row r="60" spans="1:35" ht="13.5" x14ac:dyDescent="0.3">
      <c r="A60" s="345"/>
      <c r="B60" s="23"/>
      <c r="C60" s="133"/>
      <c r="D60" s="202"/>
      <c r="E60" s="201"/>
      <c r="G60" s="200"/>
      <c r="H60" s="199"/>
      <c r="I60" s="199"/>
      <c r="J60" s="198"/>
      <c r="K60" s="16"/>
      <c r="L60" s="199"/>
      <c r="M60" s="199"/>
      <c r="N60" s="199"/>
      <c r="O60" s="198"/>
      <c r="P60" s="17"/>
      <c r="Q60" s="199"/>
      <c r="R60" s="199"/>
      <c r="S60" s="199"/>
      <c r="T60" s="198"/>
      <c r="V60" s="200"/>
      <c r="W60" s="199"/>
      <c r="X60" s="199"/>
      <c r="Y60" s="198"/>
      <c r="Z60" s="16"/>
      <c r="AA60" s="199"/>
      <c r="AB60" s="199"/>
      <c r="AC60" s="199"/>
      <c r="AD60" s="198"/>
      <c r="AE60" s="17"/>
      <c r="AF60" s="199"/>
      <c r="AG60" s="199"/>
      <c r="AH60" s="199"/>
      <c r="AI60" s="198"/>
    </row>
    <row r="61" spans="1:35" ht="13.5" x14ac:dyDescent="0.3">
      <c r="A61" s="345"/>
      <c r="B61" s="23"/>
      <c r="C61" s="133"/>
      <c r="D61" s="202"/>
      <c r="E61" s="201"/>
      <c r="G61" s="200"/>
      <c r="H61" s="199"/>
      <c r="I61" s="199"/>
      <c r="J61" s="198"/>
      <c r="K61" s="16"/>
      <c r="L61" s="199"/>
      <c r="M61" s="199"/>
      <c r="N61" s="199"/>
      <c r="O61" s="198"/>
      <c r="P61" s="17"/>
      <c r="Q61" s="199"/>
      <c r="R61" s="199"/>
      <c r="S61" s="199"/>
      <c r="T61" s="198"/>
      <c r="V61" s="200"/>
      <c r="W61" s="199"/>
      <c r="X61" s="199"/>
      <c r="Y61" s="198"/>
      <c r="Z61" s="16"/>
      <c r="AA61" s="199"/>
      <c r="AB61" s="199"/>
      <c r="AC61" s="199"/>
      <c r="AD61" s="198"/>
      <c r="AE61" s="17"/>
      <c r="AF61" s="199"/>
      <c r="AG61" s="199"/>
      <c r="AH61" s="199"/>
      <c r="AI61" s="198"/>
    </row>
    <row r="62" spans="1:35" ht="13.5" x14ac:dyDescent="0.3">
      <c r="A62" s="345"/>
      <c r="B62" s="171"/>
      <c r="C62" s="170"/>
      <c r="D62" s="209"/>
      <c r="E62" s="208"/>
      <c r="G62" s="197"/>
      <c r="H62" s="196"/>
      <c r="I62" s="196"/>
      <c r="J62" s="195"/>
      <c r="K62" s="16"/>
      <c r="L62" s="196"/>
      <c r="M62" s="196"/>
      <c r="N62" s="196"/>
      <c r="O62" s="195"/>
      <c r="P62" s="17"/>
      <c r="Q62" s="196"/>
      <c r="R62" s="196"/>
      <c r="S62" s="196"/>
      <c r="T62" s="195"/>
      <c r="V62" s="197"/>
      <c r="W62" s="196"/>
      <c r="X62" s="196"/>
      <c r="Y62" s="195"/>
      <c r="Z62" s="16"/>
      <c r="AA62" s="196"/>
      <c r="AB62" s="196"/>
      <c r="AC62" s="196"/>
      <c r="AD62" s="195"/>
      <c r="AE62" s="17"/>
      <c r="AF62" s="196"/>
      <c r="AG62" s="196"/>
      <c r="AH62" s="196"/>
      <c r="AI62" s="195"/>
    </row>
    <row r="63" spans="1:35" ht="13.5" x14ac:dyDescent="0.3">
      <c r="A63" s="346" t="str">
        <f>A59</f>
        <v>275KV Network</v>
      </c>
      <c r="B63" s="169">
        <v>6</v>
      </c>
      <c r="C63" s="168" t="s">
        <v>47</v>
      </c>
      <c r="D63" s="207">
        <f>Appendix_MR_Weighting!I64</f>
        <v>0.169906860233172</v>
      </c>
      <c r="E63" s="206">
        <f>D63*SUMIF('2.3_Input_Data_Orig_MC'!AA58:AA61,"&gt;0")</f>
        <v>56.168047725486332</v>
      </c>
      <c r="G63" s="205" t="str">
        <f>'5.2_Check_3.1_Crit_PTO'!L60</f>
        <v>N/A</v>
      </c>
      <c r="H63" s="204">
        <f>'5.2_Check_3.1_Crit_PTO'!AJ60</f>
        <v>14.17642279882655</v>
      </c>
      <c r="I63" s="204" t="str">
        <f>IFERROR(G63-H63, "Direct to C1 &amp; C2")</f>
        <v>Direct to C1 &amp; C2</v>
      </c>
      <c r="J63" s="203" t="str">
        <f>IFERROR(I63/$E$13,I63)</f>
        <v>Direct to C1 &amp; C2</v>
      </c>
      <c r="K63" s="16"/>
      <c r="L63" s="204">
        <f>'5.2_Check_3.1_Crit_PTO'!T60</f>
        <v>23.939129016668915</v>
      </c>
      <c r="M63" s="204">
        <f>'5.2_Check_3.1_Crit_PTO'!AR60</f>
        <v>23.829009772512208</v>
      </c>
      <c r="N63" s="204">
        <f>IFERROR(L63-M63, "Direct to C1, C2 &amp; C3")</f>
        <v>0.11011924415670649</v>
      </c>
      <c r="O63" s="203">
        <f>IFERROR(N63/$E$13,N63)</f>
        <v>6.5349393924181204E-4</v>
      </c>
      <c r="P63" s="17"/>
      <c r="Q63" s="204">
        <f>'5.2_Check_3.1_Crit_PTO'!AB60</f>
        <v>77.154268907590165</v>
      </c>
      <c r="R63" s="204">
        <f>'5.2_Check_3.1_Crit_PTO'!AZ60</f>
        <v>28.107974894891576</v>
      </c>
      <c r="S63" s="204">
        <f>IFERROR(Q63-R63, "No Intervention")</f>
        <v>49.046294012698588</v>
      </c>
      <c r="T63" s="203">
        <f>IFERROR(S63/$E$13,S63)</f>
        <v>0.29106135013022155</v>
      </c>
      <c r="V63" s="205">
        <f>'5.3_Check_3.2_AH_PTO'!L60</f>
        <v>38.64801743511719</v>
      </c>
      <c r="W63" s="204">
        <f>'5.3_Check_3.2_AH_PTO'!AJ60</f>
        <v>29.69508105456724</v>
      </c>
      <c r="X63" s="204">
        <f>IFERROR(V63-W63, "Direct to AH4 &amp; AH5")</f>
        <v>8.95293638054995</v>
      </c>
      <c r="Y63" s="203">
        <f>IFERROR(X63/$E$13,X63)</f>
        <v>5.3130492384973374E-2</v>
      </c>
      <c r="Z63" s="16"/>
      <c r="AA63" s="204">
        <f>'5.3_Check_3.2_AH_PTO'!T60</f>
        <v>74.910893457099974</v>
      </c>
      <c r="AB63" s="204">
        <f>'5.3_Check_3.2_AH_PTO'!AR60</f>
        <v>15.563142135695543</v>
      </c>
      <c r="AC63" s="204">
        <f>IFERROR(AA63-AB63, "Direct to AH3, AH4 &amp; AH5")</f>
        <v>59.347751321404431</v>
      </c>
      <c r="AD63" s="203">
        <f>IFERROR(AC63/$E$13,AC63)</f>
        <v>0.35219453323686883</v>
      </c>
      <c r="AE63" s="17"/>
      <c r="AF63" s="204">
        <f>'5.3_Check_3.2_AH_PTO'!AB60</f>
        <v>77.243271644410413</v>
      </c>
      <c r="AG63" s="204">
        <f>'5.3_Check_3.2_AH_PTO'!AZ60</f>
        <v>12.973275107135581</v>
      </c>
      <c r="AH63" s="204">
        <f>IFERROR(AF63-AG63, "No Intervention")</f>
        <v>64.269996537274835</v>
      </c>
      <c r="AI63" s="203">
        <f>IFERROR(AH63/$E$13,AH63)</f>
        <v>0.3814052079074633</v>
      </c>
    </row>
    <row r="64" spans="1:35" ht="13.5" x14ac:dyDescent="0.3">
      <c r="A64" s="345"/>
      <c r="B64" s="23"/>
      <c r="C64" s="133"/>
      <c r="D64" s="202"/>
      <c r="E64" s="201"/>
      <c r="G64" s="200"/>
      <c r="H64" s="199"/>
      <c r="I64" s="199"/>
      <c r="J64" s="198"/>
      <c r="K64" s="16"/>
      <c r="L64" s="199"/>
      <c r="M64" s="199"/>
      <c r="N64" s="199"/>
      <c r="O64" s="198"/>
      <c r="P64" s="17"/>
      <c r="Q64" s="199"/>
      <c r="R64" s="199"/>
      <c r="S64" s="199"/>
      <c r="T64" s="198"/>
      <c r="V64" s="200"/>
      <c r="W64" s="199"/>
      <c r="X64" s="199"/>
      <c r="Y64" s="198"/>
      <c r="Z64" s="16"/>
      <c r="AA64" s="199"/>
      <c r="AB64" s="199"/>
      <c r="AC64" s="199"/>
      <c r="AD64" s="198"/>
      <c r="AE64" s="17"/>
      <c r="AF64" s="199"/>
      <c r="AG64" s="199"/>
      <c r="AH64" s="199"/>
      <c r="AI64" s="198"/>
    </row>
    <row r="65" spans="1:35" ht="13.5" x14ac:dyDescent="0.3">
      <c r="A65" s="345"/>
      <c r="B65" s="23"/>
      <c r="C65" s="133"/>
      <c r="D65" s="202"/>
      <c r="E65" s="201"/>
      <c r="G65" s="200"/>
      <c r="H65" s="199"/>
      <c r="I65" s="199"/>
      <c r="J65" s="198"/>
      <c r="K65" s="16"/>
      <c r="L65" s="199"/>
      <c r="M65" s="199"/>
      <c r="N65" s="199"/>
      <c r="O65" s="198"/>
      <c r="P65" s="17"/>
      <c r="Q65" s="199"/>
      <c r="R65" s="199"/>
      <c r="S65" s="199"/>
      <c r="T65" s="198"/>
      <c r="V65" s="200"/>
      <c r="W65" s="199"/>
      <c r="X65" s="199"/>
      <c r="Y65" s="198"/>
      <c r="Z65" s="16"/>
      <c r="AA65" s="199"/>
      <c r="AB65" s="199"/>
      <c r="AC65" s="199"/>
      <c r="AD65" s="198"/>
      <c r="AE65" s="17"/>
      <c r="AF65" s="199"/>
      <c r="AG65" s="199"/>
      <c r="AH65" s="199"/>
      <c r="AI65" s="198"/>
    </row>
    <row r="66" spans="1:35" ht="13.5" x14ac:dyDescent="0.3">
      <c r="A66" s="345"/>
      <c r="B66" s="171"/>
      <c r="C66" s="170"/>
      <c r="D66" s="209"/>
      <c r="E66" s="208"/>
      <c r="G66" s="197"/>
      <c r="H66" s="196"/>
      <c r="I66" s="196"/>
      <c r="J66" s="195"/>
      <c r="K66" s="16"/>
      <c r="L66" s="196"/>
      <c r="M66" s="196"/>
      <c r="N66" s="196"/>
      <c r="O66" s="195"/>
      <c r="P66" s="17"/>
      <c r="Q66" s="196"/>
      <c r="R66" s="196"/>
      <c r="S66" s="196"/>
      <c r="T66" s="195"/>
      <c r="V66" s="197"/>
      <c r="W66" s="196"/>
      <c r="X66" s="196"/>
      <c r="Y66" s="195"/>
      <c r="Z66" s="16"/>
      <c r="AA66" s="196"/>
      <c r="AB66" s="196"/>
      <c r="AC66" s="196"/>
      <c r="AD66" s="195"/>
      <c r="AE66" s="17"/>
      <c r="AF66" s="196"/>
      <c r="AG66" s="196"/>
      <c r="AH66" s="196"/>
      <c r="AI66" s="195"/>
    </row>
    <row r="67" spans="1:35" ht="13.5" x14ac:dyDescent="0.3">
      <c r="A67" s="346" t="str">
        <f>A63</f>
        <v>275KV Network</v>
      </c>
      <c r="B67" s="169">
        <v>7</v>
      </c>
      <c r="C67" s="168" t="s">
        <v>48</v>
      </c>
      <c r="D67" s="207">
        <f>Appendix_MR_Weighting!I68</f>
        <v>4.1960876619039258E-2</v>
      </c>
      <c r="E67" s="206">
        <f>D67*SUMIF('2.3_Input_Data_Orig_MC'!AA62:AA65,"&gt;0")</f>
        <v>17.161998537187056</v>
      </c>
      <c r="G67" s="205" t="str">
        <f>'5.2_Check_3.1_Crit_PTO'!L64</f>
        <v>N/A</v>
      </c>
      <c r="H67" s="204">
        <f>'5.2_Check_3.1_Crit_PTO'!AJ64</f>
        <v>6.4209206394876679</v>
      </c>
      <c r="I67" s="204" t="str">
        <f>IFERROR(G67-H67, "Direct to C1 &amp; C2")</f>
        <v>Direct to C1 &amp; C2</v>
      </c>
      <c r="J67" s="203" t="str">
        <f>IFERROR(I67/$E$13,I67)</f>
        <v>Direct to C1 &amp; C2</v>
      </c>
      <c r="K67" s="16"/>
      <c r="L67" s="204">
        <f>'5.2_Check_3.1_Crit_PTO'!T64</f>
        <v>8.6495095720155621</v>
      </c>
      <c r="M67" s="204">
        <f>'5.2_Check_3.1_Crit_PTO'!AR64</f>
        <v>7.2414614687518233</v>
      </c>
      <c r="N67" s="204">
        <f>IFERROR(L67-M67, "Direct to C1, C2 &amp; C3")</f>
        <v>1.4080481032637389</v>
      </c>
      <c r="O67" s="203">
        <f>IFERROR(N67/$E$13,N67)</f>
        <v>8.3559500311712175E-3</v>
      </c>
      <c r="P67" s="17"/>
      <c r="Q67" s="204">
        <f>'5.2_Check_3.1_Crit_PTO'!AB64</f>
        <v>8.1741535420630225</v>
      </c>
      <c r="R67" s="204">
        <f>'5.2_Check_3.1_Crit_PTO'!AZ64</f>
        <v>8.1947462359961367</v>
      </c>
      <c r="S67" s="204">
        <f>IFERROR(Q67-R67, "No Intervention")</f>
        <v>-2.0592693933114248E-2</v>
      </c>
      <c r="T67" s="203">
        <f>IFERROR(S67/$E$13,S67)</f>
        <v>-1.2220571237123065E-4</v>
      </c>
      <c r="V67" s="205">
        <f>'5.3_Check_3.2_AH_PTO'!L64</f>
        <v>3.39883100614218</v>
      </c>
      <c r="W67" s="204">
        <f>'5.3_Check_3.2_AH_PTO'!AJ64</f>
        <v>0</v>
      </c>
      <c r="X67" s="204">
        <f>IFERROR(V67-W67, "Direct to AH4 &amp; AH5")</f>
        <v>3.39883100614218</v>
      </c>
      <c r="Y67" s="203">
        <f>IFERROR(X67/$E$13,X67)</f>
        <v>2.0170093611070198E-2</v>
      </c>
      <c r="Z67" s="16"/>
      <c r="AA67" s="204">
        <f>'5.3_Check_3.2_AH_PTO'!T64</f>
        <v>0</v>
      </c>
      <c r="AB67" s="204">
        <f>'5.3_Check_3.2_AH_PTO'!AR64</f>
        <v>0</v>
      </c>
      <c r="AC67" s="204">
        <f>IFERROR(AA67-AB67, "Direct to AH3, AH4 &amp; AH5")</f>
        <v>0</v>
      </c>
      <c r="AD67" s="203">
        <f>IFERROR(AC67/$E$13,AC67)</f>
        <v>0</v>
      </c>
      <c r="AE67" s="17"/>
      <c r="AF67" s="204">
        <f>'5.3_Check_3.2_AH_PTO'!AB64</f>
        <v>0</v>
      </c>
      <c r="AG67" s="204">
        <f>'5.3_Check_3.2_AH_PTO'!AZ64</f>
        <v>0</v>
      </c>
      <c r="AH67" s="204">
        <f>IFERROR(AF67-AG67, "No Intervention")</f>
        <v>0</v>
      </c>
      <c r="AI67" s="203">
        <f>IFERROR(AH67/$E$13,AH67)</f>
        <v>0</v>
      </c>
    </row>
    <row r="68" spans="1:35" x14ac:dyDescent="0.3">
      <c r="A68" s="345"/>
      <c r="B68" s="23"/>
      <c r="C68" s="133"/>
      <c r="D68" s="202"/>
      <c r="E68" s="201"/>
      <c r="G68" s="200"/>
      <c r="H68" s="199"/>
      <c r="I68" s="199"/>
      <c r="J68" s="198"/>
      <c r="K68" s="16"/>
      <c r="L68" s="199"/>
      <c r="M68" s="199"/>
      <c r="N68" s="199"/>
      <c r="O68" s="198"/>
      <c r="P68" s="17"/>
      <c r="Q68" s="199"/>
      <c r="R68" s="199"/>
      <c r="S68" s="199"/>
      <c r="T68" s="198"/>
      <c r="V68" s="200"/>
      <c r="W68" s="199"/>
      <c r="X68" s="199"/>
      <c r="Y68" s="198"/>
      <c r="Z68" s="16"/>
      <c r="AA68" s="199"/>
      <c r="AB68" s="199"/>
      <c r="AC68" s="199"/>
      <c r="AD68" s="198"/>
      <c r="AE68" s="17"/>
      <c r="AF68" s="199"/>
      <c r="AG68" s="199"/>
      <c r="AH68" s="199"/>
      <c r="AI68" s="198"/>
    </row>
    <row r="69" spans="1:35" x14ac:dyDescent="0.3">
      <c r="A69" s="345"/>
      <c r="B69" s="23"/>
      <c r="C69" s="133"/>
      <c r="D69" s="202"/>
      <c r="E69" s="201"/>
      <c r="G69" s="200"/>
      <c r="H69" s="199"/>
      <c r="I69" s="199"/>
      <c r="J69" s="198"/>
      <c r="K69" s="16"/>
      <c r="L69" s="199"/>
      <c r="M69" s="199"/>
      <c r="N69" s="199"/>
      <c r="O69" s="198"/>
      <c r="P69" s="17"/>
      <c r="Q69" s="199"/>
      <c r="R69" s="199"/>
      <c r="S69" s="199"/>
      <c r="T69" s="198"/>
      <c r="V69" s="200"/>
      <c r="W69" s="199"/>
      <c r="X69" s="199"/>
      <c r="Y69" s="198"/>
      <c r="Z69" s="16"/>
      <c r="AA69" s="199"/>
      <c r="AB69" s="199"/>
      <c r="AC69" s="199"/>
      <c r="AD69" s="198"/>
      <c r="AE69" s="17"/>
      <c r="AF69" s="199"/>
      <c r="AG69" s="199"/>
      <c r="AH69" s="199"/>
      <c r="AI69" s="198"/>
    </row>
    <row r="70" spans="1:35" ht="12.75" thickBot="1" x14ac:dyDescent="0.35">
      <c r="A70" s="347"/>
      <c r="B70" s="171"/>
      <c r="C70" s="170"/>
      <c r="D70" s="209"/>
      <c r="E70" s="208"/>
      <c r="G70" s="197"/>
      <c r="H70" s="196"/>
      <c r="I70" s="196"/>
      <c r="J70" s="195"/>
      <c r="K70" s="16"/>
      <c r="L70" s="196"/>
      <c r="M70" s="196"/>
      <c r="N70" s="196"/>
      <c r="O70" s="195"/>
      <c r="P70" s="17"/>
      <c r="Q70" s="196"/>
      <c r="R70" s="196"/>
      <c r="S70" s="196"/>
      <c r="T70" s="195"/>
      <c r="V70" s="197"/>
      <c r="W70" s="196"/>
      <c r="X70" s="196"/>
      <c r="Y70" s="195"/>
      <c r="Z70" s="16"/>
      <c r="AA70" s="196"/>
      <c r="AB70" s="196"/>
      <c r="AC70" s="196"/>
      <c r="AD70" s="195"/>
      <c r="AE70" s="17"/>
      <c r="AF70" s="196"/>
      <c r="AG70" s="196"/>
      <c r="AH70" s="196"/>
      <c r="AI70" s="195"/>
    </row>
    <row r="71" spans="1:35" x14ac:dyDescent="0.3">
      <c r="A71" s="348" t="s">
        <v>39</v>
      </c>
      <c r="B71" s="169">
        <v>1</v>
      </c>
      <c r="C71" s="168" t="s">
        <v>42</v>
      </c>
      <c r="D71" s="207">
        <f>Appendix_MR_Weighting!I72</f>
        <v>4.0886725946251229E-2</v>
      </c>
      <c r="E71" s="206">
        <f>D71*SUMIF('2.3_Input_Data_Orig_MC'!AA66:AA69,"&gt;0")</f>
        <v>2.289656652990069</v>
      </c>
      <c r="G71" s="205" t="str">
        <f>'5.2_Check_3.1_Crit_PTO'!L68</f>
        <v>N/A</v>
      </c>
      <c r="H71" s="204">
        <f>'5.2_Check_3.1_Crit_PTO'!AJ68</f>
        <v>0.67652123392805918</v>
      </c>
      <c r="I71" s="204" t="str">
        <f>IFERROR(G71-H71, "Direct to C1 &amp; C2")</f>
        <v>Direct to C1 &amp; C2</v>
      </c>
      <c r="J71" s="203" t="str">
        <f>IFERROR(I71/$E$13,I71)</f>
        <v>Direct to C1 &amp; C2</v>
      </c>
      <c r="K71" s="16"/>
      <c r="L71" s="204">
        <f>'5.2_Check_3.1_Crit_PTO'!T68</f>
        <v>0</v>
      </c>
      <c r="M71" s="204">
        <f>'5.2_Check_3.1_Crit_PTO'!AR68</f>
        <v>0.99135673483772224</v>
      </c>
      <c r="N71" s="204">
        <f>IFERROR(L71-M71, "Direct to C1, C2 &amp; C3")</f>
        <v>-0.99135673483772224</v>
      </c>
      <c r="O71" s="203">
        <f>IFERROR(N71/$E$13,N71)</f>
        <v>-5.8831280835988965E-3</v>
      </c>
      <c r="P71" s="17"/>
      <c r="Q71" s="204">
        <f>'5.2_Check_3.1_Crit_PTO'!AB68</f>
        <v>0</v>
      </c>
      <c r="R71" s="204">
        <f>'5.2_Check_3.1_Crit_PTO'!AZ68</f>
        <v>0.9786910348843616</v>
      </c>
      <c r="S71" s="204">
        <f>IFERROR(Q71-R71, "No Intervention")</f>
        <v>-0.9786910348843616</v>
      </c>
      <c r="T71" s="203">
        <f>IFERROR(S71/$E$13,S71)</f>
        <v>-5.8079644896316344E-3</v>
      </c>
      <c r="V71" s="205">
        <f>'5.3_Check_3.2_AH_PTO'!L68</f>
        <v>0</v>
      </c>
      <c r="W71" s="204">
        <f>'5.3_Check_3.2_AH_PTO'!AJ68</f>
        <v>0</v>
      </c>
      <c r="X71" s="204">
        <f>IFERROR(V71-W71, "Direct to AH4 &amp; AH5")</f>
        <v>0</v>
      </c>
      <c r="Y71" s="203">
        <f>IFERROR(X71/$E$13,X71)</f>
        <v>0</v>
      </c>
      <c r="Z71" s="16"/>
      <c r="AA71" s="204">
        <f>'5.3_Check_3.2_AH_PTO'!T68</f>
        <v>0</v>
      </c>
      <c r="AB71" s="204">
        <f>'5.3_Check_3.2_AH_PTO'!AR68</f>
        <v>0</v>
      </c>
      <c r="AC71" s="204">
        <f>IFERROR(AA71-AB71, "Direct to AH3, AH4 &amp; AH5")</f>
        <v>0</v>
      </c>
      <c r="AD71" s="203">
        <f>IFERROR(AC71/$E$13,AC71)</f>
        <v>0</v>
      </c>
      <c r="AE71" s="17"/>
      <c r="AF71" s="204">
        <f>'5.3_Check_3.2_AH_PTO'!AB68</f>
        <v>0</v>
      </c>
      <c r="AG71" s="204">
        <f>'5.3_Check_3.2_AH_PTO'!AZ68</f>
        <v>0</v>
      </c>
      <c r="AH71" s="204">
        <f>IFERROR(AF71-AG71, "No Intervention")</f>
        <v>0</v>
      </c>
      <c r="AI71" s="203">
        <f>IFERROR(AH71/$E$13,AH71)</f>
        <v>0</v>
      </c>
    </row>
    <row r="72" spans="1:35" x14ac:dyDescent="0.3">
      <c r="A72" s="342"/>
      <c r="B72" s="23"/>
      <c r="C72" s="133"/>
      <c r="D72" s="202"/>
      <c r="E72" s="201"/>
      <c r="G72" s="200"/>
      <c r="H72" s="199"/>
      <c r="I72" s="199"/>
      <c r="J72" s="198"/>
      <c r="K72" s="16"/>
      <c r="L72" s="199"/>
      <c r="M72" s="199"/>
      <c r="N72" s="199"/>
      <c r="O72" s="198"/>
      <c r="P72" s="17"/>
      <c r="Q72" s="199"/>
      <c r="R72" s="199"/>
      <c r="S72" s="199"/>
      <c r="T72" s="198"/>
      <c r="V72" s="200"/>
      <c r="W72" s="199"/>
      <c r="X72" s="199"/>
      <c r="Y72" s="198"/>
      <c r="Z72" s="16"/>
      <c r="AA72" s="199"/>
      <c r="AB72" s="199"/>
      <c r="AC72" s="199"/>
      <c r="AD72" s="198"/>
      <c r="AE72" s="17"/>
      <c r="AF72" s="199"/>
      <c r="AG72" s="199"/>
      <c r="AH72" s="199"/>
      <c r="AI72" s="198"/>
    </row>
    <row r="73" spans="1:35" x14ac:dyDescent="0.3">
      <c r="A73" s="342"/>
      <c r="B73" s="23"/>
      <c r="C73" s="133"/>
      <c r="D73" s="202"/>
      <c r="E73" s="201"/>
      <c r="G73" s="200"/>
      <c r="H73" s="199"/>
      <c r="I73" s="199"/>
      <c r="J73" s="198"/>
      <c r="K73" s="16"/>
      <c r="L73" s="199"/>
      <c r="M73" s="199"/>
      <c r="N73" s="199"/>
      <c r="O73" s="198"/>
      <c r="P73" s="17"/>
      <c r="Q73" s="199"/>
      <c r="R73" s="199"/>
      <c r="S73" s="199"/>
      <c r="T73" s="198"/>
      <c r="V73" s="200"/>
      <c r="W73" s="199"/>
      <c r="X73" s="199"/>
      <c r="Y73" s="198"/>
      <c r="Z73" s="16"/>
      <c r="AA73" s="199"/>
      <c r="AB73" s="199"/>
      <c r="AC73" s="199"/>
      <c r="AD73" s="198"/>
      <c r="AE73" s="17"/>
      <c r="AF73" s="199"/>
      <c r="AG73" s="199"/>
      <c r="AH73" s="199"/>
      <c r="AI73" s="198"/>
    </row>
    <row r="74" spans="1:35" x14ac:dyDescent="0.3">
      <c r="A74" s="342"/>
      <c r="B74" s="171"/>
      <c r="C74" s="170"/>
      <c r="D74" s="209"/>
      <c r="E74" s="208"/>
      <c r="G74" s="197"/>
      <c r="H74" s="196"/>
      <c r="I74" s="196"/>
      <c r="J74" s="195"/>
      <c r="K74" s="16"/>
      <c r="L74" s="196"/>
      <c r="M74" s="196"/>
      <c r="N74" s="196"/>
      <c r="O74" s="195"/>
      <c r="P74" s="17"/>
      <c r="Q74" s="196"/>
      <c r="R74" s="196"/>
      <c r="S74" s="196"/>
      <c r="T74" s="195"/>
      <c r="V74" s="197"/>
      <c r="W74" s="196"/>
      <c r="X74" s="196"/>
      <c r="Y74" s="195"/>
      <c r="Z74" s="16"/>
      <c r="AA74" s="196"/>
      <c r="AB74" s="196"/>
      <c r="AC74" s="196"/>
      <c r="AD74" s="195"/>
      <c r="AE74" s="17"/>
      <c r="AF74" s="196"/>
      <c r="AG74" s="196"/>
      <c r="AH74" s="196"/>
      <c r="AI74" s="195"/>
    </row>
    <row r="75" spans="1:35" x14ac:dyDescent="0.3">
      <c r="A75" s="341" t="str">
        <f>A71</f>
        <v>132KV Network</v>
      </c>
      <c r="B75" s="169">
        <v>2</v>
      </c>
      <c r="C75" s="168" t="s">
        <v>43</v>
      </c>
      <c r="D75" s="207">
        <f>Appendix_MR_Weighting!I76</f>
        <v>0.1114226263631647</v>
      </c>
      <c r="E75" s="206">
        <f>D75*SUMIF('2.3_Input_Data_Orig_MC'!AA70:AA73,"&gt;0")</f>
        <v>1.2256488899948117</v>
      </c>
      <c r="G75" s="205" t="str">
        <f>'5.2_Check_3.1_Crit_PTO'!L72</f>
        <v>N/A</v>
      </c>
      <c r="H75" s="204" t="str">
        <f>'5.2_Check_3.1_Crit_PTO'!AJ72</f>
        <v>N/A</v>
      </c>
      <c r="I75" s="204" t="str">
        <f>IFERROR(G75-H75, "Direct to C1 &amp; C2")</f>
        <v>Direct to C1 &amp; C2</v>
      </c>
      <c r="J75" s="203" t="str">
        <f>IFERROR(I75/$E$13,I75)</f>
        <v>Direct to C1 &amp; C2</v>
      </c>
      <c r="K75" s="16"/>
      <c r="L75" s="204">
        <f>'5.2_Check_3.1_Crit_PTO'!T72</f>
        <v>0</v>
      </c>
      <c r="M75" s="204">
        <f>'5.2_Check_3.1_Crit_PTO'!AR72</f>
        <v>1.4073937202969049</v>
      </c>
      <c r="N75" s="204">
        <f>IFERROR(L75-M75, "Direct to C1, C2 &amp; C3")</f>
        <v>-1.4073937202969049</v>
      </c>
      <c r="O75" s="203">
        <f>IFERROR(N75/$E$13,N75)</f>
        <v>-8.3520666472446034E-3</v>
      </c>
      <c r="P75" s="17"/>
      <c r="Q75" s="204">
        <f>'5.2_Check_3.1_Crit_PTO'!AB72</f>
        <v>0</v>
      </c>
      <c r="R75" s="204">
        <f>'5.2_Check_3.1_Crit_PTO'!AZ72</f>
        <v>1.6713393954474705</v>
      </c>
      <c r="S75" s="204">
        <f>IFERROR(Q75-R75, "No Intervention")</f>
        <v>-1.6713393954474705</v>
      </c>
      <c r="T75" s="203">
        <f>IFERROR(S75/$E$13,S75)</f>
        <v>-9.9184313668800126E-3</v>
      </c>
      <c r="V75" s="205">
        <f>'5.3_Check_3.2_AH_PTO'!L72</f>
        <v>0</v>
      </c>
      <c r="W75" s="204">
        <f>'5.3_Check_3.2_AH_PTO'!AJ72</f>
        <v>0.95021535035400961</v>
      </c>
      <c r="X75" s="204">
        <f>IFERROR(V75-W75, "Direct to AH4 &amp; AH5")</f>
        <v>-0.95021535035400961</v>
      </c>
      <c r="Y75" s="203">
        <f>IFERROR(X75/$E$13,X75)</f>
        <v>-5.6389777934474005E-3</v>
      </c>
      <c r="Z75" s="16"/>
      <c r="AA75" s="204">
        <f>'5.3_Check_3.2_AH_PTO'!T72</f>
        <v>0</v>
      </c>
      <c r="AB75" s="204">
        <f>'5.3_Check_3.2_AH_PTO'!AR72</f>
        <v>2.6281657999772783</v>
      </c>
      <c r="AC75" s="204">
        <f>IFERROR(AA75-AB75, "Direct to AH3, AH4 &amp; AH5")</f>
        <v>-2.6281657999772783</v>
      </c>
      <c r="AD75" s="203">
        <f>IFERROR(AC75/$E$13,AC75)</f>
        <v>-1.5596641938112695E-2</v>
      </c>
      <c r="AE75" s="17"/>
      <c r="AF75" s="204">
        <f>'5.3_Check_3.2_AH_PTO'!AB72</f>
        <v>0</v>
      </c>
      <c r="AG75" s="204">
        <f>'5.3_Check_3.2_AH_PTO'!AZ72</f>
        <v>0</v>
      </c>
      <c r="AH75" s="204">
        <f>IFERROR(AF75-AG75, "No Intervention")</f>
        <v>0</v>
      </c>
      <c r="AI75" s="203">
        <f>IFERROR(AH75/$E$13,AH75)</f>
        <v>0</v>
      </c>
    </row>
    <row r="76" spans="1:35" x14ac:dyDescent="0.3">
      <c r="A76" s="342"/>
      <c r="B76" s="23"/>
      <c r="C76" s="133"/>
      <c r="D76" s="202"/>
      <c r="E76" s="201"/>
      <c r="G76" s="200"/>
      <c r="H76" s="199"/>
      <c r="I76" s="199"/>
      <c r="J76" s="198"/>
      <c r="K76" s="16"/>
      <c r="L76" s="199"/>
      <c r="M76" s="199"/>
      <c r="N76" s="199"/>
      <c r="O76" s="198"/>
      <c r="P76" s="17"/>
      <c r="Q76" s="199"/>
      <c r="R76" s="199"/>
      <c r="S76" s="199"/>
      <c r="T76" s="198"/>
      <c r="V76" s="200"/>
      <c r="W76" s="199"/>
      <c r="X76" s="199"/>
      <c r="Y76" s="198"/>
      <c r="Z76" s="16"/>
      <c r="AA76" s="199"/>
      <c r="AB76" s="199"/>
      <c r="AC76" s="199"/>
      <c r="AD76" s="198"/>
      <c r="AE76" s="17"/>
      <c r="AF76" s="199"/>
      <c r="AG76" s="199"/>
      <c r="AH76" s="199"/>
      <c r="AI76" s="198"/>
    </row>
    <row r="77" spans="1:35" x14ac:dyDescent="0.3">
      <c r="A77" s="342"/>
      <c r="B77" s="23"/>
      <c r="C77" s="133"/>
      <c r="D77" s="202"/>
      <c r="E77" s="201"/>
      <c r="G77" s="200"/>
      <c r="H77" s="199"/>
      <c r="I77" s="199"/>
      <c r="J77" s="198"/>
      <c r="K77" s="16"/>
      <c r="L77" s="199"/>
      <c r="M77" s="199"/>
      <c r="N77" s="199"/>
      <c r="O77" s="198"/>
      <c r="P77" s="17"/>
      <c r="Q77" s="199"/>
      <c r="R77" s="199"/>
      <c r="S77" s="199"/>
      <c r="T77" s="198"/>
      <c r="V77" s="200"/>
      <c r="W77" s="199"/>
      <c r="X77" s="199"/>
      <c r="Y77" s="198"/>
      <c r="Z77" s="16"/>
      <c r="AA77" s="199"/>
      <c r="AB77" s="199"/>
      <c r="AC77" s="199"/>
      <c r="AD77" s="198"/>
      <c r="AE77" s="17"/>
      <c r="AF77" s="199"/>
      <c r="AG77" s="199"/>
      <c r="AH77" s="199"/>
      <c r="AI77" s="198"/>
    </row>
    <row r="78" spans="1:35" x14ac:dyDescent="0.3">
      <c r="A78" s="342"/>
      <c r="B78" s="171"/>
      <c r="C78" s="170"/>
      <c r="D78" s="209"/>
      <c r="E78" s="208"/>
      <c r="G78" s="197"/>
      <c r="H78" s="196"/>
      <c r="I78" s="196"/>
      <c r="J78" s="195"/>
      <c r="K78" s="16"/>
      <c r="L78" s="196"/>
      <c r="M78" s="196"/>
      <c r="N78" s="196"/>
      <c r="O78" s="195"/>
      <c r="P78" s="17"/>
      <c r="Q78" s="196"/>
      <c r="R78" s="196"/>
      <c r="S78" s="196"/>
      <c r="T78" s="195"/>
      <c r="V78" s="197"/>
      <c r="W78" s="196"/>
      <c r="X78" s="196"/>
      <c r="Y78" s="195"/>
      <c r="Z78" s="16"/>
      <c r="AA78" s="196"/>
      <c r="AB78" s="196"/>
      <c r="AC78" s="196"/>
      <c r="AD78" s="195"/>
      <c r="AE78" s="17"/>
      <c r="AF78" s="196"/>
      <c r="AG78" s="196"/>
      <c r="AH78" s="196"/>
      <c r="AI78" s="195"/>
    </row>
    <row r="79" spans="1:35" x14ac:dyDescent="0.3">
      <c r="A79" s="341" t="str">
        <f>A75</f>
        <v>132KV Network</v>
      </c>
      <c r="B79" s="169">
        <v>3</v>
      </c>
      <c r="C79" s="168" t="s">
        <v>44</v>
      </c>
      <c r="D79" s="207">
        <f>Appendix_MR_Weighting!I80</f>
        <v>0</v>
      </c>
      <c r="E79" s="206">
        <f>D79*SUMIF('2.3_Input_Data_Orig_MC'!AA74:AA77,"&gt;0")</f>
        <v>0</v>
      </c>
      <c r="G79" s="205" t="str">
        <f>'5.2_Check_3.1_Crit_PTO'!L76</f>
        <v>N/A</v>
      </c>
      <c r="H79" s="204" t="str">
        <f>'5.2_Check_3.1_Crit_PTO'!AJ76</f>
        <v>N/A</v>
      </c>
      <c r="I79" s="204" t="str">
        <f>IFERROR(G79-H79, "Direct to C1 &amp; C2")</f>
        <v>Direct to C1 &amp; C2</v>
      </c>
      <c r="J79" s="203" t="str">
        <f>IFERROR(I79/$E$13,I79)</f>
        <v>Direct to C1 &amp; C2</v>
      </c>
      <c r="K79" s="16"/>
      <c r="L79" s="204" t="str">
        <f>'5.2_Check_3.1_Crit_PTO'!T76</f>
        <v>N/A</v>
      </c>
      <c r="M79" s="204" t="str">
        <f>'5.2_Check_3.1_Crit_PTO'!AR76</f>
        <v>N/A</v>
      </c>
      <c r="N79" s="204" t="str">
        <f>IFERROR(L79-M79, "Direct to C1, C2 &amp; C3")</f>
        <v>Direct to C1, C2 &amp; C3</v>
      </c>
      <c r="O79" s="203" t="str">
        <f>IFERROR(N79/$E$13,N79)</f>
        <v>Direct to C1, C2 &amp; C3</v>
      </c>
      <c r="P79" s="17"/>
      <c r="Q79" s="204" t="str">
        <f>'5.2_Check_3.1_Crit_PTO'!AB76</f>
        <v>No Interventions</v>
      </c>
      <c r="R79" s="204" t="str">
        <f>'5.2_Check_3.1_Crit_PTO'!AZ76</f>
        <v>No Interventions</v>
      </c>
      <c r="S79" s="204" t="str">
        <f>IFERROR(Q79-R79, "No Intervention")</f>
        <v>No Intervention</v>
      </c>
      <c r="T79" s="203" t="str">
        <f>IFERROR(S79/$E$13,S79)</f>
        <v>No Intervention</v>
      </c>
      <c r="V79" s="205" t="str">
        <f>'5.3_Check_3.2_AH_PTO'!L76</f>
        <v>N/A</v>
      </c>
      <c r="W79" s="204" t="str">
        <f>'5.3_Check_3.2_AH_PTO'!AJ76</f>
        <v>N/A</v>
      </c>
      <c r="X79" s="204" t="str">
        <f>IFERROR(V79-W79, "Direct to AH4 &amp; AH5")</f>
        <v>Direct to AH4 &amp; AH5</v>
      </c>
      <c r="Y79" s="203" t="str">
        <f>IFERROR(X79/$E$13,X79)</f>
        <v>Direct to AH4 &amp; AH5</v>
      </c>
      <c r="Z79" s="16"/>
      <c r="AA79" s="204" t="str">
        <f>'5.3_Check_3.2_AH_PTO'!T76</f>
        <v>N/A</v>
      </c>
      <c r="AB79" s="204" t="str">
        <f>'5.3_Check_3.2_AH_PTO'!AR76</f>
        <v>N/A</v>
      </c>
      <c r="AC79" s="204" t="str">
        <f>IFERROR(AA79-AB79, "Direct to AH3, AH4 &amp; AH5")</f>
        <v>Direct to AH3, AH4 &amp; AH5</v>
      </c>
      <c r="AD79" s="203" t="str">
        <f>IFERROR(AC79/$E$13,AC79)</f>
        <v>Direct to AH3, AH4 &amp; AH5</v>
      </c>
      <c r="AE79" s="17"/>
      <c r="AF79" s="204" t="str">
        <f>'5.3_Check_3.2_AH_PTO'!AB76</f>
        <v>N/A</v>
      </c>
      <c r="AG79" s="204" t="str">
        <f>'5.3_Check_3.2_AH_PTO'!AZ76</f>
        <v>No Interventions</v>
      </c>
      <c r="AH79" s="204" t="str">
        <f>IFERROR(AF79-AG79, "No Intervention")</f>
        <v>No Intervention</v>
      </c>
      <c r="AI79" s="203" t="str">
        <f>IFERROR(AH79/$E$13,AH79)</f>
        <v>No Intervention</v>
      </c>
    </row>
    <row r="80" spans="1:35" x14ac:dyDescent="0.3">
      <c r="A80" s="342"/>
      <c r="B80" s="23"/>
      <c r="C80" s="133"/>
      <c r="D80" s="202"/>
      <c r="E80" s="201"/>
      <c r="G80" s="200"/>
      <c r="H80" s="199"/>
      <c r="I80" s="199"/>
      <c r="J80" s="198"/>
      <c r="K80" s="16"/>
      <c r="L80" s="199"/>
      <c r="M80" s="199"/>
      <c r="N80" s="199"/>
      <c r="O80" s="198"/>
      <c r="P80" s="17"/>
      <c r="Q80" s="199"/>
      <c r="R80" s="199"/>
      <c r="S80" s="199"/>
      <c r="T80" s="198"/>
      <c r="V80" s="200"/>
      <c r="W80" s="199"/>
      <c r="X80" s="199"/>
      <c r="Y80" s="198"/>
      <c r="Z80" s="16"/>
      <c r="AA80" s="199"/>
      <c r="AB80" s="199"/>
      <c r="AC80" s="199"/>
      <c r="AD80" s="198"/>
      <c r="AE80" s="17"/>
      <c r="AF80" s="199"/>
      <c r="AG80" s="199"/>
      <c r="AH80" s="199"/>
      <c r="AI80" s="198"/>
    </row>
    <row r="81" spans="1:35" x14ac:dyDescent="0.3">
      <c r="A81" s="342"/>
      <c r="B81" s="23"/>
      <c r="C81" s="133"/>
      <c r="D81" s="202"/>
      <c r="E81" s="201"/>
      <c r="G81" s="200"/>
      <c r="H81" s="199"/>
      <c r="I81" s="199"/>
      <c r="J81" s="198"/>
      <c r="K81" s="16"/>
      <c r="L81" s="199"/>
      <c r="M81" s="199"/>
      <c r="N81" s="199"/>
      <c r="O81" s="198"/>
      <c r="P81" s="17"/>
      <c r="Q81" s="199"/>
      <c r="R81" s="199"/>
      <c r="S81" s="199"/>
      <c r="T81" s="198"/>
      <c r="V81" s="200"/>
      <c r="W81" s="199"/>
      <c r="X81" s="199"/>
      <c r="Y81" s="198"/>
      <c r="Z81" s="16"/>
      <c r="AA81" s="199"/>
      <c r="AB81" s="199"/>
      <c r="AC81" s="199"/>
      <c r="AD81" s="198"/>
      <c r="AE81" s="17"/>
      <c r="AF81" s="199"/>
      <c r="AG81" s="199"/>
      <c r="AH81" s="199"/>
      <c r="AI81" s="198"/>
    </row>
    <row r="82" spans="1:35" x14ac:dyDescent="0.3">
      <c r="A82" s="342"/>
      <c r="B82" s="171"/>
      <c r="C82" s="170"/>
      <c r="D82" s="209"/>
      <c r="E82" s="208"/>
      <c r="G82" s="197"/>
      <c r="H82" s="196"/>
      <c r="I82" s="196"/>
      <c r="J82" s="195"/>
      <c r="K82" s="16"/>
      <c r="L82" s="196"/>
      <c r="M82" s="196"/>
      <c r="N82" s="196"/>
      <c r="O82" s="195"/>
      <c r="P82" s="17"/>
      <c r="Q82" s="196"/>
      <c r="R82" s="196"/>
      <c r="S82" s="196"/>
      <c r="T82" s="195"/>
      <c r="V82" s="197"/>
      <c r="W82" s="196"/>
      <c r="X82" s="196"/>
      <c r="Y82" s="195"/>
      <c r="Z82" s="16"/>
      <c r="AA82" s="196"/>
      <c r="AB82" s="196"/>
      <c r="AC82" s="196"/>
      <c r="AD82" s="195"/>
      <c r="AE82" s="17"/>
      <c r="AF82" s="196"/>
      <c r="AG82" s="196"/>
      <c r="AH82" s="196"/>
      <c r="AI82" s="195"/>
    </row>
    <row r="83" spans="1:35" x14ac:dyDescent="0.3">
      <c r="A83" s="341" t="str">
        <f>A79</f>
        <v>132KV Network</v>
      </c>
      <c r="B83" s="169">
        <v>4</v>
      </c>
      <c r="C83" s="168" t="s">
        <v>45</v>
      </c>
      <c r="D83" s="207">
        <f>Appendix_MR_Weighting!I84</f>
        <v>9.3986559795183455E-3</v>
      </c>
      <c r="E83" s="206">
        <f>D83*SUMIF('2.3_Input_Data_Orig_MC'!AA78:AA81,"&gt;0")</f>
        <v>8.5684413679942339E-2</v>
      </c>
      <c r="G83" s="205" t="str">
        <f>'5.2_Check_3.1_Crit_PTO'!L80</f>
        <v>N/A</v>
      </c>
      <c r="H83" s="204" t="str">
        <f>'5.2_Check_3.1_Crit_PTO'!AJ80</f>
        <v>N/A</v>
      </c>
      <c r="I83" s="204" t="str">
        <f>IFERROR(G83-H83, "Direct to C1 &amp; C2")</f>
        <v>Direct to C1 &amp; C2</v>
      </c>
      <c r="J83" s="203" t="str">
        <f>IFERROR(I83/$E$13,I83)</f>
        <v>Direct to C1 &amp; C2</v>
      </c>
      <c r="K83" s="16"/>
      <c r="L83" s="204" t="str">
        <f>'5.2_Check_3.1_Crit_PTO'!T80</f>
        <v>N/A</v>
      </c>
      <c r="M83" s="204" t="str">
        <f>'5.2_Check_3.1_Crit_PTO'!AR80</f>
        <v>N/A</v>
      </c>
      <c r="N83" s="204" t="str">
        <f>IFERROR(L83-M83, "Direct to C1, C2 &amp; C3")</f>
        <v>Direct to C1, C2 &amp; C3</v>
      </c>
      <c r="O83" s="203" t="str">
        <f>IFERROR(N83/$E$13,N83)</f>
        <v>Direct to C1, C2 &amp; C3</v>
      </c>
      <c r="P83" s="17"/>
      <c r="Q83" s="204" t="str">
        <f>'5.2_Check_3.1_Crit_PTO'!AB80</f>
        <v>No Interventions</v>
      </c>
      <c r="R83" s="204">
        <f>'5.2_Check_3.1_Crit_PTO'!AZ80</f>
        <v>3.8280725804578221E-3</v>
      </c>
      <c r="S83" s="204" t="str">
        <f>IFERROR(Q83-R83, "No Intervention")</f>
        <v>No Intervention</v>
      </c>
      <c r="T83" s="203" t="str">
        <f>IFERROR(S83/$E$13,S83)</f>
        <v>No Intervention</v>
      </c>
      <c r="V83" s="205" t="str">
        <f>'5.3_Check_3.2_AH_PTO'!L80</f>
        <v>N/A</v>
      </c>
      <c r="W83" s="204">
        <f>'5.3_Check_3.2_AH_PTO'!AJ80</f>
        <v>0</v>
      </c>
      <c r="X83" s="204" t="str">
        <f>IFERROR(V83-W83, "Direct to AH4 &amp; AH5")</f>
        <v>Direct to AH4 &amp; AH5</v>
      </c>
      <c r="Y83" s="203" t="str">
        <f>IFERROR(X83/$E$13,X83)</f>
        <v>Direct to AH4 &amp; AH5</v>
      </c>
      <c r="Z83" s="16"/>
      <c r="AA83" s="204" t="str">
        <f>'5.3_Check_3.2_AH_PTO'!T80</f>
        <v>N/A</v>
      </c>
      <c r="AB83" s="204">
        <f>'5.3_Check_3.2_AH_PTO'!AR80</f>
        <v>0</v>
      </c>
      <c r="AC83" s="204" t="str">
        <f>IFERROR(AA83-AB83, "Direct to AH3, AH4 &amp; AH5")</f>
        <v>Direct to AH3, AH4 &amp; AH5</v>
      </c>
      <c r="AD83" s="203" t="str">
        <f>IFERROR(AC83/$E$13,AC83)</f>
        <v>Direct to AH3, AH4 &amp; AH5</v>
      </c>
      <c r="AE83" s="17"/>
      <c r="AF83" s="204">
        <f>'5.3_Check_3.2_AH_PTO'!AB80</f>
        <v>0</v>
      </c>
      <c r="AG83" s="204">
        <f>'5.3_Check_3.2_AH_PTO'!AZ80</f>
        <v>0</v>
      </c>
      <c r="AH83" s="204">
        <f>IFERROR(AF83-AG83, "No Intervention")</f>
        <v>0</v>
      </c>
      <c r="AI83" s="203">
        <f>IFERROR(AH83/$E$13,AH83)</f>
        <v>0</v>
      </c>
    </row>
    <row r="84" spans="1:35" x14ac:dyDescent="0.3">
      <c r="A84" s="342"/>
      <c r="B84" s="23"/>
      <c r="C84" s="133"/>
      <c r="D84" s="202"/>
      <c r="E84" s="201"/>
      <c r="G84" s="200"/>
      <c r="H84" s="199"/>
      <c r="I84" s="199"/>
      <c r="J84" s="198"/>
      <c r="K84" s="16"/>
      <c r="L84" s="199"/>
      <c r="M84" s="199"/>
      <c r="N84" s="199"/>
      <c r="O84" s="198"/>
      <c r="P84" s="17"/>
      <c r="Q84" s="199"/>
      <c r="R84" s="199"/>
      <c r="S84" s="199"/>
      <c r="T84" s="198"/>
      <c r="V84" s="200"/>
      <c r="W84" s="199"/>
      <c r="X84" s="199"/>
      <c r="Y84" s="198"/>
      <c r="Z84" s="16"/>
      <c r="AA84" s="199"/>
      <c r="AB84" s="199"/>
      <c r="AC84" s="199"/>
      <c r="AD84" s="198"/>
      <c r="AE84" s="17"/>
      <c r="AF84" s="199"/>
      <c r="AG84" s="199"/>
      <c r="AH84" s="199"/>
      <c r="AI84" s="198"/>
    </row>
    <row r="85" spans="1:35" x14ac:dyDescent="0.3">
      <c r="A85" s="342"/>
      <c r="B85" s="23"/>
      <c r="C85" s="133"/>
      <c r="D85" s="202"/>
      <c r="E85" s="201"/>
      <c r="G85" s="200"/>
      <c r="H85" s="199"/>
      <c r="I85" s="199"/>
      <c r="J85" s="198"/>
      <c r="K85" s="16"/>
      <c r="L85" s="199"/>
      <c r="M85" s="199"/>
      <c r="N85" s="199"/>
      <c r="O85" s="198"/>
      <c r="P85" s="17"/>
      <c r="Q85" s="199"/>
      <c r="R85" s="199"/>
      <c r="S85" s="199"/>
      <c r="T85" s="198"/>
      <c r="V85" s="200"/>
      <c r="W85" s="199"/>
      <c r="X85" s="199"/>
      <c r="Y85" s="198"/>
      <c r="Z85" s="16"/>
      <c r="AA85" s="199"/>
      <c r="AB85" s="199"/>
      <c r="AC85" s="199"/>
      <c r="AD85" s="198"/>
      <c r="AE85" s="17"/>
      <c r="AF85" s="199"/>
      <c r="AG85" s="199"/>
      <c r="AH85" s="199"/>
      <c r="AI85" s="198"/>
    </row>
    <row r="86" spans="1:35" x14ac:dyDescent="0.3">
      <c r="A86" s="342"/>
      <c r="B86" s="171"/>
      <c r="C86" s="170"/>
      <c r="D86" s="209"/>
      <c r="E86" s="208"/>
      <c r="G86" s="197"/>
      <c r="H86" s="196"/>
      <c r="I86" s="196"/>
      <c r="J86" s="195"/>
      <c r="K86" s="16"/>
      <c r="L86" s="196"/>
      <c r="M86" s="196"/>
      <c r="N86" s="196"/>
      <c r="O86" s="195"/>
      <c r="P86" s="17"/>
      <c r="Q86" s="196"/>
      <c r="R86" s="196"/>
      <c r="S86" s="196"/>
      <c r="T86" s="195"/>
      <c r="V86" s="197"/>
      <c r="W86" s="196"/>
      <c r="X86" s="196"/>
      <c r="Y86" s="195"/>
      <c r="Z86" s="16"/>
      <c r="AA86" s="196"/>
      <c r="AB86" s="196"/>
      <c r="AC86" s="196"/>
      <c r="AD86" s="195"/>
      <c r="AE86" s="17"/>
      <c r="AF86" s="196"/>
      <c r="AG86" s="196"/>
      <c r="AH86" s="196"/>
      <c r="AI86" s="195"/>
    </row>
    <row r="87" spans="1:35" x14ac:dyDescent="0.3">
      <c r="A87" s="341" t="str">
        <f>A83</f>
        <v>132KV Network</v>
      </c>
      <c r="B87" s="169">
        <v>5</v>
      </c>
      <c r="C87" s="168" t="s">
        <v>46</v>
      </c>
      <c r="D87" s="207">
        <f>Appendix_MR_Weighting!I88</f>
        <v>1.3005497398209371E-2</v>
      </c>
      <c r="E87" s="206">
        <f>D87*SUMIF('2.3_Input_Data_Orig_MC'!AA82:AA85,"&gt;0")</f>
        <v>3.9468043064293932</v>
      </c>
      <c r="G87" s="205" t="str">
        <f>'5.2_Check_3.1_Crit_PTO'!L84</f>
        <v>N/A</v>
      </c>
      <c r="H87" s="204">
        <f>'5.2_Check_3.1_Crit_PTO'!AJ84</f>
        <v>1.1128906949922128</v>
      </c>
      <c r="I87" s="204" t="str">
        <f>IFERROR(G87-H87, "Direct to C1 &amp; C2")</f>
        <v>Direct to C1 &amp; C2</v>
      </c>
      <c r="J87" s="203" t="str">
        <f>IFERROR(I87/$E$13,I87)</f>
        <v>Direct to C1 &amp; C2</v>
      </c>
      <c r="K87" s="16"/>
      <c r="L87" s="204" t="str">
        <f>'5.2_Check_3.1_Crit_PTO'!T84</f>
        <v>N/A</v>
      </c>
      <c r="M87" s="204">
        <f>'5.2_Check_3.1_Crit_PTO'!AR84</f>
        <v>1.5509149865215781</v>
      </c>
      <c r="N87" s="204" t="str">
        <f>IFERROR(L87-M87, "Direct to C1, C2 &amp; C3")</f>
        <v>Direct to C1, C2 &amp; C3</v>
      </c>
      <c r="O87" s="203" t="str">
        <f>IFERROR(N87/$E$13,N87)</f>
        <v>Direct to C1, C2 &amp; C3</v>
      </c>
      <c r="P87" s="17"/>
      <c r="Q87" s="204">
        <f>'5.2_Check_3.1_Crit_PTO'!AB84</f>
        <v>0.88235208798620457</v>
      </c>
      <c r="R87" s="204">
        <f>'5.2_Check_3.1_Crit_PTO'!AZ84</f>
        <v>2.1346511873307339</v>
      </c>
      <c r="S87" s="204">
        <f>IFERROR(Q87-R87, "No Intervention")</f>
        <v>-1.2522990993445293</v>
      </c>
      <c r="T87" s="203">
        <f>IFERROR(S87/$E$13,S87)</f>
        <v>-7.431669893910994E-3</v>
      </c>
      <c r="V87" s="205">
        <f>'5.3_Check_3.2_AH_PTO'!L84</f>
        <v>1.0624595253671807</v>
      </c>
      <c r="W87" s="204">
        <f>'5.3_Check_3.2_AH_PTO'!AJ84</f>
        <v>2.1007755714365151</v>
      </c>
      <c r="X87" s="204">
        <f>IFERROR(V87-W87, "Direct to AH4 &amp; AH5")</f>
        <v>-1.0383160460693344</v>
      </c>
      <c r="Y87" s="203">
        <f>IFERROR(X87/$E$13,X87)</f>
        <v>-6.1618043995855746E-3</v>
      </c>
      <c r="Z87" s="16"/>
      <c r="AA87" s="204">
        <f>'5.3_Check_3.2_AH_PTO'!T84</f>
        <v>0</v>
      </c>
      <c r="AB87" s="204">
        <f>'5.3_Check_3.2_AH_PTO'!AR84</f>
        <v>3.3028924959908674</v>
      </c>
      <c r="AC87" s="204">
        <f>IFERROR(AA87-AB87, "Direct to AH3, AH4 &amp; AH5")</f>
        <v>-3.3028924959908674</v>
      </c>
      <c r="AD87" s="203">
        <f>IFERROR(AC87/$E$13,AC87)</f>
        <v>-1.9600754115472564E-2</v>
      </c>
      <c r="AE87" s="17"/>
      <c r="AF87" s="204">
        <f>'5.3_Check_3.2_AH_PTO'!AB84</f>
        <v>0</v>
      </c>
      <c r="AG87" s="204">
        <f>'5.3_Check_3.2_AH_PTO'!AZ84</f>
        <v>2.078358586943216</v>
      </c>
      <c r="AH87" s="204">
        <f>IFERROR(AF87-AG87, "No Intervention")</f>
        <v>-2.078358586943216</v>
      </c>
      <c r="AI87" s="203">
        <f>IFERROR(AH87/$E$13,AH87)</f>
        <v>-1.2333854545948148E-2</v>
      </c>
    </row>
    <row r="88" spans="1:35" x14ac:dyDescent="0.3">
      <c r="A88" s="342"/>
      <c r="B88" s="23"/>
      <c r="C88" s="133"/>
      <c r="D88" s="202"/>
      <c r="E88" s="201"/>
      <c r="G88" s="200"/>
      <c r="H88" s="199"/>
      <c r="I88" s="199"/>
      <c r="J88" s="198"/>
      <c r="K88" s="16"/>
      <c r="L88" s="199"/>
      <c r="M88" s="199"/>
      <c r="N88" s="199"/>
      <c r="O88" s="198"/>
      <c r="P88" s="17"/>
      <c r="Q88" s="199"/>
      <c r="R88" s="199"/>
      <c r="S88" s="199"/>
      <c r="T88" s="198"/>
      <c r="V88" s="200"/>
      <c r="W88" s="199"/>
      <c r="X88" s="199"/>
      <c r="Y88" s="198"/>
      <c r="Z88" s="16"/>
      <c r="AA88" s="199"/>
      <c r="AB88" s="199"/>
      <c r="AC88" s="199"/>
      <c r="AD88" s="198"/>
      <c r="AE88" s="17"/>
      <c r="AF88" s="199"/>
      <c r="AG88" s="199"/>
      <c r="AH88" s="199"/>
      <c r="AI88" s="198"/>
    </row>
    <row r="89" spans="1:35" x14ac:dyDescent="0.3">
      <c r="A89" s="342"/>
      <c r="B89" s="23"/>
      <c r="C89" s="133"/>
      <c r="D89" s="202"/>
      <c r="E89" s="201"/>
      <c r="G89" s="200"/>
      <c r="H89" s="199"/>
      <c r="I89" s="199"/>
      <c r="J89" s="198"/>
      <c r="K89" s="16"/>
      <c r="L89" s="199"/>
      <c r="M89" s="199"/>
      <c r="N89" s="199"/>
      <c r="O89" s="198"/>
      <c r="P89" s="17"/>
      <c r="Q89" s="199"/>
      <c r="R89" s="199"/>
      <c r="S89" s="199"/>
      <c r="T89" s="198"/>
      <c r="V89" s="200"/>
      <c r="W89" s="199"/>
      <c r="X89" s="199"/>
      <c r="Y89" s="198"/>
      <c r="Z89" s="16"/>
      <c r="AA89" s="199"/>
      <c r="AB89" s="199"/>
      <c r="AC89" s="199"/>
      <c r="AD89" s="198"/>
      <c r="AE89" s="17"/>
      <c r="AF89" s="199"/>
      <c r="AG89" s="199"/>
      <c r="AH89" s="199"/>
      <c r="AI89" s="198"/>
    </row>
    <row r="90" spans="1:35" x14ac:dyDescent="0.3">
      <c r="A90" s="342"/>
      <c r="B90" s="171"/>
      <c r="C90" s="170"/>
      <c r="D90" s="209"/>
      <c r="E90" s="208"/>
      <c r="G90" s="197"/>
      <c r="H90" s="196"/>
      <c r="I90" s="196"/>
      <c r="J90" s="195"/>
      <c r="K90" s="16"/>
      <c r="L90" s="196"/>
      <c r="M90" s="196"/>
      <c r="N90" s="196"/>
      <c r="O90" s="195"/>
      <c r="P90" s="17"/>
      <c r="Q90" s="196"/>
      <c r="R90" s="196"/>
      <c r="S90" s="196"/>
      <c r="T90" s="195"/>
      <c r="V90" s="197"/>
      <c r="W90" s="196"/>
      <c r="X90" s="196"/>
      <c r="Y90" s="195"/>
      <c r="Z90" s="16"/>
      <c r="AA90" s="196"/>
      <c r="AB90" s="196"/>
      <c r="AC90" s="196"/>
      <c r="AD90" s="195"/>
      <c r="AE90" s="17"/>
      <c r="AF90" s="196"/>
      <c r="AG90" s="196"/>
      <c r="AH90" s="196"/>
      <c r="AI90" s="195"/>
    </row>
    <row r="91" spans="1:35" x14ac:dyDescent="0.3">
      <c r="A91" s="341" t="str">
        <f>A87</f>
        <v>132KV Network</v>
      </c>
      <c r="B91" s="169">
        <v>6</v>
      </c>
      <c r="C91" s="168" t="s">
        <v>47</v>
      </c>
      <c r="D91" s="207">
        <f>Appendix_MR_Weighting!I92</f>
        <v>0.23005069462054906</v>
      </c>
      <c r="E91" s="206">
        <f>D91*SUMIF('2.3_Input_Data_Orig_MC'!AA86:AA89,"&gt;0")</f>
        <v>69.813944397887255</v>
      </c>
      <c r="G91" s="205" t="str">
        <f>'5.2_Check_3.1_Crit_PTO'!L88</f>
        <v>N/A</v>
      </c>
      <c r="H91" s="204">
        <f>'5.2_Check_3.1_Crit_PTO'!AJ88</f>
        <v>19.079784842499187</v>
      </c>
      <c r="I91" s="204" t="str">
        <f>IFERROR(G91-H91, "Direct to C1 &amp; C2")</f>
        <v>Direct to C1 &amp; C2</v>
      </c>
      <c r="J91" s="203" t="str">
        <f>IFERROR(I91/$E$13,I91)</f>
        <v>Direct to C1 &amp; C2</v>
      </c>
      <c r="K91" s="16"/>
      <c r="L91" s="204" t="str">
        <f>'5.2_Check_3.1_Crit_PTO'!T88</f>
        <v>N/A</v>
      </c>
      <c r="M91" s="204">
        <f>'5.2_Check_3.1_Crit_PTO'!AR88</f>
        <v>49.15923284294049</v>
      </c>
      <c r="N91" s="204" t="str">
        <f>IFERROR(L91-M91, "Direct to C1, C2 &amp; C3")</f>
        <v>Direct to C1, C2 &amp; C3</v>
      </c>
      <c r="O91" s="203" t="str">
        <f>IFERROR(N91/$E$13,N91)</f>
        <v>Direct to C1, C2 &amp; C3</v>
      </c>
      <c r="P91" s="17"/>
      <c r="Q91" s="204">
        <f>'5.2_Check_3.1_Crit_PTO'!AB88</f>
        <v>16.683522576858305</v>
      </c>
      <c r="R91" s="204">
        <f>'5.2_Check_3.1_Crit_PTO'!AZ88</f>
        <v>56.277210435722942</v>
      </c>
      <c r="S91" s="204">
        <f>IFERROR(Q91-R91, "No Intervention")</f>
        <v>-39.593687858864641</v>
      </c>
      <c r="T91" s="203">
        <f>IFERROR(S91/$E$13,S91)</f>
        <v>-0.23496560702123531</v>
      </c>
      <c r="V91" s="205">
        <f>'5.3_Check_3.2_AH_PTO'!L88</f>
        <v>50.518031620858807</v>
      </c>
      <c r="W91" s="204">
        <f>'5.3_Check_3.2_AH_PTO'!AJ88</f>
        <v>54.062165328193956</v>
      </c>
      <c r="X91" s="204">
        <f>IFERROR(V91-W91, "Direct to AH4 &amp; AH5")</f>
        <v>-3.5441337073351491</v>
      </c>
      <c r="Y91" s="203">
        <f>IFERROR(X91/$E$13,X91)</f>
        <v>-2.1032380991556965E-2</v>
      </c>
      <c r="Z91" s="16"/>
      <c r="AA91" s="204">
        <f>'5.3_Check_3.2_AH_PTO'!T88</f>
        <v>26.841028044988981</v>
      </c>
      <c r="AB91" s="204">
        <f>'5.3_Check_3.2_AH_PTO'!AR88</f>
        <v>61.074107397096959</v>
      </c>
      <c r="AC91" s="204">
        <f>IFERROR(AA91-AB91, "Direct to AH3, AH4 &amp; AH5")</f>
        <v>-34.233079352107978</v>
      </c>
      <c r="AD91" s="203">
        <f>IFERROR(AC91/$E$13,AC91)</f>
        <v>-0.20315350009441682</v>
      </c>
      <c r="AE91" s="17"/>
      <c r="AF91" s="204">
        <f>'5.3_Check_3.2_AH_PTO'!AB88</f>
        <v>13.792759200155931</v>
      </c>
      <c r="AG91" s="204">
        <f>'5.3_Check_3.2_AH_PTO'!AZ88</f>
        <v>38.61389981926699</v>
      </c>
      <c r="AH91" s="204">
        <f>IFERROR(AF91-AG91, "No Intervention")</f>
        <v>-24.821140619111059</v>
      </c>
      <c r="AI91" s="203">
        <f>IFERROR(AH91/$E$13,AH91)</f>
        <v>-0.14729909457583193</v>
      </c>
    </row>
    <row r="92" spans="1:35" x14ac:dyDescent="0.3">
      <c r="A92" s="342"/>
      <c r="B92" s="23"/>
      <c r="C92" s="133"/>
      <c r="D92" s="202"/>
      <c r="E92" s="201"/>
      <c r="G92" s="200"/>
      <c r="H92" s="199"/>
      <c r="I92" s="199"/>
      <c r="J92" s="198"/>
      <c r="K92" s="16"/>
      <c r="L92" s="199"/>
      <c r="M92" s="199"/>
      <c r="N92" s="199"/>
      <c r="O92" s="198"/>
      <c r="P92" s="17"/>
      <c r="Q92" s="199"/>
      <c r="R92" s="199"/>
      <c r="S92" s="199"/>
      <c r="T92" s="198"/>
      <c r="V92" s="200"/>
      <c r="W92" s="199"/>
      <c r="X92" s="199"/>
      <c r="Y92" s="198"/>
      <c r="Z92" s="16"/>
      <c r="AA92" s="199"/>
      <c r="AB92" s="199"/>
      <c r="AC92" s="199"/>
      <c r="AD92" s="198"/>
      <c r="AE92" s="17"/>
      <c r="AF92" s="199"/>
      <c r="AG92" s="199"/>
      <c r="AH92" s="199"/>
      <c r="AI92" s="198"/>
    </row>
    <row r="93" spans="1:35" x14ac:dyDescent="0.3">
      <c r="A93" s="342"/>
      <c r="B93" s="23"/>
      <c r="C93" s="133"/>
      <c r="D93" s="202"/>
      <c r="E93" s="201"/>
      <c r="G93" s="200"/>
      <c r="H93" s="199"/>
      <c r="I93" s="199"/>
      <c r="J93" s="198"/>
      <c r="K93" s="16"/>
      <c r="L93" s="199"/>
      <c r="M93" s="199"/>
      <c r="N93" s="199"/>
      <c r="O93" s="198"/>
      <c r="P93" s="17"/>
      <c r="Q93" s="199"/>
      <c r="R93" s="199"/>
      <c r="S93" s="199"/>
      <c r="T93" s="198"/>
      <c r="V93" s="200"/>
      <c r="W93" s="199"/>
      <c r="X93" s="199"/>
      <c r="Y93" s="198"/>
      <c r="Z93" s="16"/>
      <c r="AA93" s="199"/>
      <c r="AB93" s="199"/>
      <c r="AC93" s="199"/>
      <c r="AD93" s="198"/>
      <c r="AE93" s="17"/>
      <c r="AF93" s="199"/>
      <c r="AG93" s="199"/>
      <c r="AH93" s="199"/>
      <c r="AI93" s="198"/>
    </row>
    <row r="94" spans="1:35" x14ac:dyDescent="0.3">
      <c r="A94" s="342"/>
      <c r="B94" s="171"/>
      <c r="C94" s="170"/>
      <c r="D94" s="209"/>
      <c r="E94" s="208"/>
      <c r="G94" s="197"/>
      <c r="H94" s="196"/>
      <c r="I94" s="196"/>
      <c r="J94" s="195"/>
      <c r="K94" s="16"/>
      <c r="L94" s="196"/>
      <c r="M94" s="196"/>
      <c r="N94" s="196"/>
      <c r="O94" s="195"/>
      <c r="P94" s="17"/>
      <c r="Q94" s="196"/>
      <c r="R94" s="196"/>
      <c r="S94" s="196"/>
      <c r="T94" s="195"/>
      <c r="V94" s="197"/>
      <c r="W94" s="196"/>
      <c r="X94" s="196"/>
      <c r="Y94" s="195"/>
      <c r="Z94" s="16"/>
      <c r="AA94" s="196"/>
      <c r="AB94" s="196"/>
      <c r="AC94" s="196"/>
      <c r="AD94" s="195"/>
      <c r="AE94" s="17"/>
      <c r="AF94" s="196"/>
      <c r="AG94" s="196"/>
      <c r="AH94" s="196"/>
      <c r="AI94" s="195"/>
    </row>
    <row r="95" spans="1:35" x14ac:dyDescent="0.3">
      <c r="A95" s="341" t="str">
        <f>A91</f>
        <v>132KV Network</v>
      </c>
      <c r="B95" s="169">
        <v>7</v>
      </c>
      <c r="C95" s="168" t="s">
        <v>48</v>
      </c>
      <c r="D95" s="207">
        <f>Appendix_MR_Weighting!I96</f>
        <v>2.9790377258313932E-3</v>
      </c>
      <c r="E95" s="206">
        <f>D95*SUMIF('2.3_Input_Data_Orig_MC'!AA90:AA93,"&gt;0")</f>
        <v>1.7904016732246673</v>
      </c>
      <c r="G95" s="205" t="str">
        <f>'5.2_Check_3.1_Crit_PTO'!L92</f>
        <v>N/A</v>
      </c>
      <c r="H95" s="204">
        <f>'5.2_Check_3.1_Crit_PTO'!AJ92</f>
        <v>0.50643641339133683</v>
      </c>
      <c r="I95" s="204" t="str">
        <f>IFERROR(G95-H95, "Direct to C1 &amp; C2")</f>
        <v>Direct to C1 &amp; C2</v>
      </c>
      <c r="J95" s="203" t="str">
        <f>IFERROR(I95/$E$13,I95)</f>
        <v>Direct to C1 &amp; C2</v>
      </c>
      <c r="K95" s="16"/>
      <c r="L95" s="204" t="str">
        <f>'5.2_Check_3.1_Crit_PTO'!T92</f>
        <v>N/A</v>
      </c>
      <c r="M95" s="204">
        <f>'5.2_Check_3.1_Crit_PTO'!AR92</f>
        <v>0.72023938660107023</v>
      </c>
      <c r="N95" s="204" t="str">
        <f>IFERROR(L95-M95, "Direct to C1, C2 &amp; C3")</f>
        <v>Direct to C1, C2 &amp; C3</v>
      </c>
      <c r="O95" s="203" t="str">
        <f>IFERROR(N95/$E$13,N95)</f>
        <v>Direct to C1, C2 &amp; C3</v>
      </c>
      <c r="P95" s="17"/>
      <c r="Q95" s="204">
        <f>'5.2_Check_3.1_Crit_PTO'!AB92</f>
        <v>0.55903589657634345</v>
      </c>
      <c r="R95" s="204">
        <f>'5.2_Check_3.1_Crit_PTO'!AZ92</f>
        <v>1.3115408269998319</v>
      </c>
      <c r="S95" s="204">
        <f>IFERROR(Q95-R95, "No Intervention")</f>
        <v>-0.75250493042348843</v>
      </c>
      <c r="T95" s="203">
        <f>IFERROR(S95/$E$13,S95)</f>
        <v>-4.4656809538351893E-3</v>
      </c>
      <c r="V95" s="205">
        <f>'5.3_Check_3.2_AH_PTO'!L92</f>
        <v>2.4479632349968421</v>
      </c>
      <c r="W95" s="204">
        <f>'5.3_Check_3.2_AH_PTO'!AJ92</f>
        <v>0.27020682336785018</v>
      </c>
      <c r="X95" s="204">
        <f>IFERROR(V95-W95, "Direct to AH4 &amp; AH5")</f>
        <v>2.1777564116289918</v>
      </c>
      <c r="Y95" s="203">
        <f>IFERROR(X95/$E$13,X95)</f>
        <v>1.2923723069868803E-2</v>
      </c>
      <c r="Z95" s="16"/>
      <c r="AA95" s="204">
        <f>'5.3_Check_3.2_AH_PTO'!T92</f>
        <v>0.70469517307099594</v>
      </c>
      <c r="AB95" s="204">
        <f>'5.3_Check_3.2_AH_PTO'!AR92</f>
        <v>0.33270463623667113</v>
      </c>
      <c r="AC95" s="204">
        <f>IFERROR(AA95-AB95, "Direct to AH3, AH4 &amp; AH5")</f>
        <v>0.37199053683432481</v>
      </c>
      <c r="AD95" s="203">
        <f>IFERROR(AC95/$E$13,AC95)</f>
        <v>2.2075484002650994E-3</v>
      </c>
      <c r="AE95" s="17"/>
      <c r="AF95" s="204">
        <f>'5.3_Check_3.2_AH_PTO'!AB92</f>
        <v>0.83366573357230644</v>
      </c>
      <c r="AG95" s="204">
        <f>'5.3_Check_3.2_AH_PTO'!AZ92</f>
        <v>0</v>
      </c>
      <c r="AH95" s="204">
        <f>IFERROR(AF95-AG95, "No Intervention")</f>
        <v>0.83366573357230644</v>
      </c>
      <c r="AI95" s="203">
        <f>IFERROR(AH95/$E$13,AH95)</f>
        <v>4.9473233167837936E-3</v>
      </c>
    </row>
    <row r="96" spans="1:35" x14ac:dyDescent="0.3">
      <c r="A96" s="22"/>
      <c r="B96" s="23"/>
      <c r="C96" s="133"/>
      <c r="D96" s="202"/>
      <c r="E96" s="201"/>
      <c r="G96" s="200"/>
      <c r="H96" s="199"/>
      <c r="I96" s="199"/>
      <c r="J96" s="198"/>
      <c r="K96" s="16"/>
      <c r="L96" s="199"/>
      <c r="M96" s="199"/>
      <c r="N96" s="199"/>
      <c r="O96" s="198"/>
      <c r="P96" s="17"/>
      <c r="Q96" s="199"/>
      <c r="R96" s="199"/>
      <c r="S96" s="199"/>
      <c r="T96" s="198"/>
      <c r="V96" s="200"/>
      <c r="W96" s="199"/>
      <c r="X96" s="199"/>
      <c r="Y96" s="198"/>
      <c r="Z96" s="16"/>
      <c r="AA96" s="199"/>
      <c r="AB96" s="199"/>
      <c r="AC96" s="199"/>
      <c r="AD96" s="198"/>
      <c r="AE96" s="17"/>
      <c r="AF96" s="199"/>
      <c r="AG96" s="199"/>
      <c r="AH96" s="199"/>
      <c r="AI96" s="198"/>
    </row>
    <row r="97" spans="1:35" x14ac:dyDescent="0.3">
      <c r="A97" s="22"/>
      <c r="B97" s="23"/>
      <c r="C97" s="133"/>
      <c r="D97" s="202"/>
      <c r="E97" s="201"/>
      <c r="G97" s="200"/>
      <c r="H97" s="199"/>
      <c r="I97" s="199"/>
      <c r="J97" s="198"/>
      <c r="K97" s="16"/>
      <c r="L97" s="199"/>
      <c r="M97" s="199"/>
      <c r="N97" s="199"/>
      <c r="O97" s="198"/>
      <c r="P97" s="17"/>
      <c r="Q97" s="199"/>
      <c r="R97" s="199"/>
      <c r="S97" s="199"/>
      <c r="T97" s="198"/>
      <c r="V97" s="200"/>
      <c r="W97" s="199"/>
      <c r="X97" s="199"/>
      <c r="Y97" s="198"/>
      <c r="Z97" s="16"/>
      <c r="AA97" s="199"/>
      <c r="AB97" s="199"/>
      <c r="AC97" s="199"/>
      <c r="AD97" s="198"/>
      <c r="AE97" s="17"/>
      <c r="AF97" s="199"/>
      <c r="AG97" s="199"/>
      <c r="AH97" s="199"/>
      <c r="AI97" s="198"/>
    </row>
    <row r="98" spans="1:35" ht="12.75" thickBot="1" x14ac:dyDescent="0.35">
      <c r="A98" s="33"/>
      <c r="B98" s="171"/>
      <c r="C98" s="170"/>
      <c r="D98" s="209"/>
      <c r="E98" s="208"/>
      <c r="G98" s="197"/>
      <c r="H98" s="196"/>
      <c r="I98" s="196"/>
      <c r="J98" s="195"/>
      <c r="K98" s="16"/>
      <c r="L98" s="196"/>
      <c r="M98" s="196"/>
      <c r="N98" s="196"/>
      <c r="O98" s="195"/>
      <c r="P98" s="17"/>
      <c r="Q98" s="196"/>
      <c r="R98" s="196"/>
      <c r="S98" s="196"/>
      <c r="T98" s="195"/>
      <c r="V98" s="197"/>
      <c r="W98" s="196"/>
      <c r="X98" s="196"/>
      <c r="Y98" s="195"/>
      <c r="Z98" s="16"/>
      <c r="AA98" s="196"/>
      <c r="AB98" s="196"/>
      <c r="AC98" s="196"/>
      <c r="AD98" s="195"/>
      <c r="AE98" s="17"/>
      <c r="AF98" s="196"/>
      <c r="AG98" s="196"/>
      <c r="AH98" s="196"/>
      <c r="AI98" s="195"/>
    </row>
  </sheetData>
  <mergeCells count="6">
    <mergeCell ref="AH9:AI9"/>
    <mergeCell ref="I9:J9"/>
    <mergeCell ref="N9:O9"/>
    <mergeCell ref="S9:T9"/>
    <mergeCell ref="X9:Y9"/>
    <mergeCell ref="AC9:AD9"/>
  </mergeCells>
  <conditionalFormatting sqref="F6">
    <cfRule type="cellIs" dxfId="182" priority="135" operator="equal">
      <formula>"N/A"</formula>
    </cfRule>
  </conditionalFormatting>
  <conditionalFormatting sqref="P6">
    <cfRule type="cellIs" dxfId="181" priority="134" operator="equal">
      <formula>"N/A"</formula>
    </cfRule>
  </conditionalFormatting>
  <conditionalFormatting sqref="J16:J18 J20:J22 J24:J26 J28:J30 J32:J34 J36:J38 J40:J42 J44:J46 J48:J50 J52:J54 J56:J58 J60:J62 J64:J66 J68:J70 J72:J74 J76:J78 J80:J82 J84:J86 J88:J90 J92:J94 J96:J98">
    <cfRule type="containsText" dxfId="180" priority="128" operator="containsText" text="Direct">
      <formula>NOT(ISERROR(SEARCH("Direct",J16)))</formula>
    </cfRule>
    <cfRule type="cellIs" dxfId="179" priority="129" operator="greaterThanOrEqual">
      <formula>-0.05</formula>
    </cfRule>
    <cfRule type="cellIs" dxfId="178" priority="130" operator="lessThan">
      <formula>-0.05</formula>
    </cfRule>
  </conditionalFormatting>
  <conditionalFormatting sqref="J13">
    <cfRule type="containsText" dxfId="177" priority="125" operator="containsText" text="No Intervention">
      <formula>NOT(ISERROR(SEARCH("No Intervention",J13)))</formula>
    </cfRule>
    <cfRule type="cellIs" dxfId="176" priority="126" operator="greaterThanOrEqual">
      <formula>-0.05</formula>
    </cfRule>
    <cfRule type="cellIs" dxfId="175" priority="127" operator="lessThan">
      <formula>-0.05</formula>
    </cfRule>
  </conditionalFormatting>
  <conditionalFormatting sqref="S15:S98">
    <cfRule type="containsText" dxfId="174" priority="131" operator="containsText" text="No Intervention">
      <formula>NOT(ISERROR(SEARCH("No Intervention",S15)))</formula>
    </cfRule>
    <cfRule type="cellIs" dxfId="173" priority="132" operator="lessThan">
      <formula>0</formula>
    </cfRule>
    <cfRule type="cellIs" dxfId="172" priority="133" operator="greaterThanOrEqual">
      <formula>0</formula>
    </cfRule>
  </conditionalFormatting>
  <conditionalFormatting sqref="I15:I98">
    <cfRule type="containsText" dxfId="171" priority="122" operator="containsText" text="Direct">
      <formula>NOT(ISERROR(SEARCH("Direct",I15)))</formula>
    </cfRule>
    <cfRule type="cellIs" dxfId="170" priority="123" operator="lessThan">
      <formula>0</formula>
    </cfRule>
    <cfRule type="cellIs" dxfId="169" priority="124" operator="greaterThanOrEqual">
      <formula>0</formula>
    </cfRule>
  </conditionalFormatting>
  <conditionalFormatting sqref="N15:N98">
    <cfRule type="containsText" dxfId="168" priority="119" operator="containsText" text="Direct">
      <formula>NOT(ISERROR(SEARCH("Direct",N15)))</formula>
    </cfRule>
    <cfRule type="cellIs" dxfId="167" priority="120" operator="lessThan">
      <formula>0</formula>
    </cfRule>
    <cfRule type="cellIs" dxfId="166" priority="121" operator="greaterThanOrEqual">
      <formula>0</formula>
    </cfRule>
  </conditionalFormatting>
  <conditionalFormatting sqref="AE6">
    <cfRule type="cellIs" dxfId="165" priority="118" operator="equal">
      <formula>"N/A"</formula>
    </cfRule>
  </conditionalFormatting>
  <conditionalFormatting sqref="AH15:AH98">
    <cfRule type="containsText" dxfId="164" priority="115" operator="containsText" text="No Intervention">
      <formula>NOT(ISERROR(SEARCH("No Intervention",AH15)))</formula>
    </cfRule>
    <cfRule type="cellIs" dxfId="163" priority="116" operator="lessThan">
      <formula>0</formula>
    </cfRule>
    <cfRule type="cellIs" dxfId="162" priority="117" operator="greaterThanOrEqual">
      <formula>0</formula>
    </cfRule>
  </conditionalFormatting>
  <conditionalFormatting sqref="X15:X98">
    <cfRule type="containsText" dxfId="161" priority="112" operator="containsText" text="Direct">
      <formula>NOT(ISERROR(SEARCH("Direct",X15)))</formula>
    </cfRule>
    <cfRule type="cellIs" dxfId="160" priority="113" operator="lessThan">
      <formula>0</formula>
    </cfRule>
    <cfRule type="cellIs" dxfId="159" priority="114" operator="greaterThanOrEqual">
      <formula>0</formula>
    </cfRule>
  </conditionalFormatting>
  <conditionalFormatting sqref="AC15:AC98">
    <cfRule type="containsText" dxfId="158" priority="109" operator="containsText" text="Direct">
      <formula>NOT(ISERROR(SEARCH("Direct",AC15)))</formula>
    </cfRule>
    <cfRule type="cellIs" dxfId="157" priority="110" operator="lessThan">
      <formula>0</formula>
    </cfRule>
    <cfRule type="cellIs" dxfId="156" priority="111" operator="greaterThanOrEqual">
      <formula>0</formula>
    </cfRule>
  </conditionalFormatting>
  <conditionalFormatting sqref="J15 J19 J23 J27 J31 J35 J39 J43 J47 J51 J55 J59 J63 J67 J71 J75 J79 J83 J87 J91 J95">
    <cfRule type="containsText" dxfId="155" priority="106" operator="containsText" text="Direct">
      <formula>NOT(ISERROR(SEARCH("Direct",J15)))</formula>
    </cfRule>
    <cfRule type="cellIs" dxfId="154" priority="107" operator="greaterThanOrEqual">
      <formula>-0.05</formula>
    </cfRule>
    <cfRule type="cellIs" dxfId="153" priority="108" operator="lessThan">
      <formula>-0.05</formula>
    </cfRule>
  </conditionalFormatting>
  <conditionalFormatting sqref="O96:O98">
    <cfRule type="containsText" dxfId="152" priority="103" operator="containsText" text="Direct">
      <formula>NOT(ISERROR(SEARCH("Direct",O96)))</formula>
    </cfRule>
    <cfRule type="cellIs" dxfId="151" priority="104" operator="greaterThanOrEqual">
      <formula>-0.05</formula>
    </cfRule>
    <cfRule type="cellIs" dxfId="150" priority="105" operator="lessThan">
      <formula>-0.05</formula>
    </cfRule>
  </conditionalFormatting>
  <conditionalFormatting sqref="T98">
    <cfRule type="containsText" dxfId="149" priority="94" operator="containsText" text="Direct">
      <formula>NOT(ISERROR(SEARCH("Direct",T98)))</formula>
    </cfRule>
    <cfRule type="cellIs" dxfId="148" priority="95" operator="greaterThanOrEqual">
      <formula>-0.05</formula>
    </cfRule>
    <cfRule type="cellIs" dxfId="147" priority="96" operator="lessThan">
      <formula>-0.05</formula>
    </cfRule>
  </conditionalFormatting>
  <conditionalFormatting sqref="Y98">
    <cfRule type="containsText" dxfId="146" priority="85" operator="containsText" text="Direct">
      <formula>NOT(ISERROR(SEARCH("Direct",Y98)))</formula>
    </cfRule>
    <cfRule type="cellIs" dxfId="145" priority="86" operator="greaterThanOrEqual">
      <formula>-0.05</formula>
    </cfRule>
    <cfRule type="cellIs" dxfId="144" priority="87" operator="lessThan">
      <formula>-0.05</formula>
    </cfRule>
  </conditionalFormatting>
  <conditionalFormatting sqref="AD98">
    <cfRule type="containsText" dxfId="143" priority="76" operator="containsText" text="Direct">
      <formula>NOT(ISERROR(SEARCH("Direct",AD98)))</formula>
    </cfRule>
    <cfRule type="cellIs" dxfId="142" priority="77" operator="greaterThanOrEqual">
      <formula>-0.05</formula>
    </cfRule>
    <cfRule type="cellIs" dxfId="141" priority="78" operator="lessThan">
      <formula>-0.05</formula>
    </cfRule>
  </conditionalFormatting>
  <conditionalFormatting sqref="AI98">
    <cfRule type="containsText" dxfId="140" priority="67" operator="containsText" text="Direct">
      <formula>NOT(ISERROR(SEARCH("Direct",AI98)))</formula>
    </cfRule>
    <cfRule type="cellIs" dxfId="139" priority="68" operator="greaterThanOrEqual">
      <formula>-0.05</formula>
    </cfRule>
    <cfRule type="cellIs" dxfId="138" priority="69" operator="lessThan">
      <formula>-0.05</formula>
    </cfRule>
  </conditionalFormatting>
  <conditionalFormatting sqref="O13">
    <cfRule type="containsText" dxfId="137" priority="58" operator="containsText" text="No Intervention">
      <formula>NOT(ISERROR(SEARCH("No Intervention",O13)))</formula>
    </cfRule>
    <cfRule type="cellIs" dxfId="136" priority="59" operator="greaterThanOrEqual">
      <formula>-0.05</formula>
    </cfRule>
    <cfRule type="cellIs" dxfId="135" priority="60" operator="lessThan">
      <formula>-0.05</formula>
    </cfRule>
  </conditionalFormatting>
  <conditionalFormatting sqref="O16:O18 O20:O22 O24:O26 O28:O30 O32:O34 O36:O38 O40:O42 O44:O46 O48:O50 O52:O54 O56:O58 O60:O62 O64:O66 O68:O70 O72:O74 O76:O78 O80:O82 O84:O86 O88:O90 O92:O94">
    <cfRule type="containsText" dxfId="134" priority="52" operator="containsText" text="Direct">
      <formula>NOT(ISERROR(SEARCH("Direct",O16)))</formula>
    </cfRule>
    <cfRule type="cellIs" dxfId="133" priority="53" operator="greaterThanOrEqual">
      <formula>-0.05</formula>
    </cfRule>
    <cfRule type="cellIs" dxfId="132" priority="54" operator="lessThan">
      <formula>-0.05</formula>
    </cfRule>
  </conditionalFormatting>
  <conditionalFormatting sqref="O15 O19 O23 O27 O31 O35 O39 O43 O47 O51 O55 O59 O63 O67 O71 O75 O79 O83 O87 O91 O95">
    <cfRule type="containsText" dxfId="131" priority="49" operator="containsText" text="Direct">
      <formula>NOT(ISERROR(SEARCH("Direct",O15)))</formula>
    </cfRule>
    <cfRule type="cellIs" dxfId="130" priority="50" operator="greaterThanOrEqual">
      <formula>-0.05</formula>
    </cfRule>
    <cfRule type="cellIs" dxfId="129" priority="51" operator="lessThan">
      <formula>-0.05</formula>
    </cfRule>
  </conditionalFormatting>
  <conditionalFormatting sqref="T13">
    <cfRule type="containsText" dxfId="128" priority="46" operator="containsText" text="No Intervention">
      <formula>NOT(ISERROR(SEARCH("No Intervention",T13)))</formula>
    </cfRule>
    <cfRule type="cellIs" dxfId="127" priority="47" operator="greaterThanOrEqual">
      <formula>-0.05</formula>
    </cfRule>
    <cfRule type="cellIs" dxfId="126" priority="48" operator="lessThan">
      <formula>-0.05</formula>
    </cfRule>
  </conditionalFormatting>
  <conditionalFormatting sqref="T96:T97">
    <cfRule type="containsText" dxfId="125" priority="43" operator="containsText" text="Direct">
      <formula>NOT(ISERROR(SEARCH("Direct",T96)))</formula>
    </cfRule>
    <cfRule type="cellIs" dxfId="124" priority="44" operator="greaterThanOrEqual">
      <formula>-0.05</formula>
    </cfRule>
    <cfRule type="cellIs" dxfId="123" priority="45" operator="lessThan">
      <formula>-0.05</formula>
    </cfRule>
  </conditionalFormatting>
  <conditionalFormatting sqref="T16:T18 T20:T22 T24:T26 T28:T30 T32:T34 T36:T38 T40:T42 T44:T46 T48:T50 T52:T54 T56:T58 T60:T62 T64:T66 T68:T70 T72:T74 T76:T78 T80:T82 T84:T86 T88:T90 T92:T94">
    <cfRule type="containsText" dxfId="122" priority="40" operator="containsText" text="Direct">
      <formula>NOT(ISERROR(SEARCH("Direct",T16)))</formula>
    </cfRule>
    <cfRule type="cellIs" dxfId="121" priority="41" operator="greaterThanOrEqual">
      <formula>-0.05</formula>
    </cfRule>
    <cfRule type="cellIs" dxfId="120" priority="42" operator="lessThan">
      <formula>-0.05</formula>
    </cfRule>
  </conditionalFormatting>
  <conditionalFormatting sqref="T15 T19 T23 T27 T31 T35 T39 T43 T47 T51 T55 T59 T63 T67 T71 T75 T79 T83 T87 T91 T95">
    <cfRule type="containsText" dxfId="119" priority="37" operator="containsText" text="Direct">
      <formula>NOT(ISERROR(SEARCH("Direct",T15)))</formula>
    </cfRule>
    <cfRule type="cellIs" dxfId="118" priority="38" operator="greaterThanOrEqual">
      <formula>-0.05</formula>
    </cfRule>
    <cfRule type="cellIs" dxfId="117" priority="39" operator="lessThan">
      <formula>-0.05</formula>
    </cfRule>
  </conditionalFormatting>
  <conditionalFormatting sqref="Y96:Y97">
    <cfRule type="containsText" dxfId="116" priority="34" operator="containsText" text="Direct">
      <formula>NOT(ISERROR(SEARCH("Direct",Y96)))</formula>
    </cfRule>
    <cfRule type="cellIs" dxfId="115" priority="35" operator="greaterThanOrEqual">
      <formula>-0.05</formula>
    </cfRule>
    <cfRule type="cellIs" dxfId="114" priority="36" operator="lessThan">
      <formula>-0.05</formula>
    </cfRule>
  </conditionalFormatting>
  <conditionalFormatting sqref="Y16:Y18 Y20:Y22 Y24:Y26 Y28:Y30 Y32:Y34 Y36:Y38 Y40:Y42 Y44:Y46 Y48:Y50 Y52:Y54 Y56:Y58 Y60:Y62 Y64:Y66 Y68:Y70 Y72:Y74 Y76:Y78 Y80:Y82 Y84:Y86 Y88:Y90 Y92:Y94">
    <cfRule type="containsText" dxfId="113" priority="31" operator="containsText" text="Direct">
      <formula>NOT(ISERROR(SEARCH("Direct",Y16)))</formula>
    </cfRule>
    <cfRule type="cellIs" dxfId="112" priority="32" operator="greaterThanOrEqual">
      <formula>-0.05</formula>
    </cfRule>
    <cfRule type="cellIs" dxfId="111" priority="33" operator="lessThan">
      <formula>-0.05</formula>
    </cfRule>
  </conditionalFormatting>
  <conditionalFormatting sqref="Y15 Y19 Y23 Y27 Y31 Y35 Y39 Y43 Y47 Y51 Y55 Y59 Y63 Y67 Y71 Y75 Y79 Y83 Y87 Y91 Y95">
    <cfRule type="containsText" dxfId="110" priority="28" operator="containsText" text="Direct">
      <formula>NOT(ISERROR(SEARCH("Direct",Y15)))</formula>
    </cfRule>
    <cfRule type="cellIs" dxfId="109" priority="29" operator="greaterThanOrEqual">
      <formula>-0.05</formula>
    </cfRule>
    <cfRule type="cellIs" dxfId="108" priority="30" operator="lessThan">
      <formula>-0.05</formula>
    </cfRule>
  </conditionalFormatting>
  <conditionalFormatting sqref="AD96:AD97">
    <cfRule type="containsText" dxfId="107" priority="25" operator="containsText" text="Direct">
      <formula>NOT(ISERROR(SEARCH("Direct",AD96)))</formula>
    </cfRule>
    <cfRule type="cellIs" dxfId="106" priority="26" operator="greaterThanOrEqual">
      <formula>-0.05</formula>
    </cfRule>
    <cfRule type="cellIs" dxfId="105" priority="27" operator="lessThan">
      <formula>-0.05</formula>
    </cfRule>
  </conditionalFormatting>
  <conditionalFormatting sqref="AD16:AD18 AD20:AD22 AD24:AD26 AD28:AD30 AD32:AD34 AD36:AD38 AD40:AD42 AD44:AD46 AD48:AD50 AD52:AD54 AD56:AD58 AD60:AD62 AD64:AD66 AD68:AD70 AD72:AD74 AD76:AD78 AD80:AD82 AD84:AD86 AD88:AD90 AD92:AD94">
    <cfRule type="containsText" dxfId="104" priority="22" operator="containsText" text="Direct">
      <formula>NOT(ISERROR(SEARCH("Direct",AD16)))</formula>
    </cfRule>
    <cfRule type="cellIs" dxfId="103" priority="23" operator="greaterThanOrEqual">
      <formula>-0.05</formula>
    </cfRule>
    <cfRule type="cellIs" dxfId="102" priority="24" operator="lessThan">
      <formula>-0.05</formula>
    </cfRule>
  </conditionalFormatting>
  <conditionalFormatting sqref="AD15 AD19 AD23 AD27 AD31 AD35 AD39 AD43 AD47 AD51 AD55 AD59 AD63 AD67 AD71 AD75 AD79 AD83 AD87 AD91 AD95">
    <cfRule type="containsText" dxfId="101" priority="19" operator="containsText" text="Direct">
      <formula>NOT(ISERROR(SEARCH("Direct",AD15)))</formula>
    </cfRule>
    <cfRule type="cellIs" dxfId="100" priority="20" operator="greaterThanOrEqual">
      <formula>-0.05</formula>
    </cfRule>
    <cfRule type="cellIs" dxfId="99" priority="21" operator="lessThan">
      <formula>-0.05</formula>
    </cfRule>
  </conditionalFormatting>
  <conditionalFormatting sqref="AI96:AI97">
    <cfRule type="containsText" dxfId="98" priority="16" operator="containsText" text="Direct">
      <formula>NOT(ISERROR(SEARCH("Direct",AI96)))</formula>
    </cfRule>
    <cfRule type="cellIs" dxfId="97" priority="17" operator="greaterThanOrEqual">
      <formula>-0.05</formula>
    </cfRule>
    <cfRule type="cellIs" dxfId="96" priority="18" operator="lessThan">
      <formula>-0.05</formula>
    </cfRule>
  </conditionalFormatting>
  <conditionalFormatting sqref="AI16:AI18 AI20:AI22 AI24:AI26 AI28:AI30 AI32:AI34 AI36:AI38 AI40:AI42 AI44:AI46 AI48:AI50 AI52:AI54 AI56:AI58 AI60:AI62 AI64:AI66 AI68:AI70 AI72:AI74 AI76:AI78 AI80:AI82 AI84:AI86 AI88:AI90 AI92:AI94">
    <cfRule type="containsText" dxfId="95" priority="13" operator="containsText" text="Direct">
      <formula>NOT(ISERROR(SEARCH("Direct",AI16)))</formula>
    </cfRule>
    <cfRule type="cellIs" dxfId="94" priority="14" operator="greaterThanOrEqual">
      <formula>-0.05</formula>
    </cfRule>
    <cfRule type="cellIs" dxfId="93" priority="15" operator="lessThan">
      <formula>-0.05</formula>
    </cfRule>
  </conditionalFormatting>
  <conditionalFormatting sqref="AI15 AI19 AI23 AI27 AI31 AI35 AI39 AI43 AI47 AI51 AI55 AI59 AI63 AI67 AI71 AI75 AI79 AI83 AI87 AI91 AI95">
    <cfRule type="containsText" dxfId="92" priority="10" operator="containsText" text="Direct">
      <formula>NOT(ISERROR(SEARCH("Direct",AI15)))</formula>
    </cfRule>
    <cfRule type="cellIs" dxfId="91" priority="11" operator="greaterThanOrEqual">
      <formula>-0.05</formula>
    </cfRule>
    <cfRule type="cellIs" dxfId="90" priority="12" operator="lessThan">
      <formula>-0.05</formula>
    </cfRule>
  </conditionalFormatting>
  <conditionalFormatting sqref="Y13">
    <cfRule type="containsText" dxfId="89" priority="7" operator="containsText" text="No Intervention">
      <formula>NOT(ISERROR(SEARCH("No Intervention",Y13)))</formula>
    </cfRule>
    <cfRule type="cellIs" dxfId="88" priority="8" operator="greaterThanOrEqual">
      <formula>-0.05</formula>
    </cfRule>
    <cfRule type="cellIs" dxfId="87" priority="9" operator="lessThan">
      <formula>-0.05</formula>
    </cfRule>
  </conditionalFormatting>
  <conditionalFormatting sqref="AD13">
    <cfRule type="containsText" dxfId="86" priority="4" operator="containsText" text="No Intervention">
      <formula>NOT(ISERROR(SEARCH("No Intervention",AD13)))</formula>
    </cfRule>
    <cfRule type="cellIs" dxfId="85" priority="5" operator="greaterThanOrEqual">
      <formula>-0.05</formula>
    </cfRule>
    <cfRule type="cellIs" dxfId="84" priority="6" operator="lessThan">
      <formula>-0.05</formula>
    </cfRule>
  </conditionalFormatting>
  <conditionalFormatting sqref="AI13">
    <cfRule type="containsText" dxfId="83" priority="1" operator="containsText" text="No Intervention">
      <formula>NOT(ISERROR(SEARCH("No Intervention",AI13)))</formula>
    </cfRule>
    <cfRule type="cellIs" dxfId="82" priority="2" operator="greaterThanOrEqual">
      <formula>-0.05</formula>
    </cfRule>
    <cfRule type="cellIs" dxfId="81" priority="3" operator="lessThan">
      <formula>-0.05</formula>
    </cfRule>
  </conditionalFormatting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M183"/>
  <sheetViews>
    <sheetView showGridLines="0" topLeftCell="G1" zoomScale="85" zoomScaleNormal="85" workbookViewId="0">
      <selection activeCell="N12" sqref="N12"/>
    </sheetView>
  </sheetViews>
  <sheetFormatPr defaultRowHeight="12.4" x14ac:dyDescent="0.3"/>
  <cols>
    <col min="1" max="1" width="13.3515625" customWidth="1"/>
    <col min="2" max="2" width="10.05859375" customWidth="1"/>
    <col min="3" max="3" width="29" customWidth="1"/>
    <col min="4" max="4" width="12.3515625" style="6" customWidth="1"/>
    <col min="5" max="5" width="3.234375" style="6" customWidth="1"/>
    <col min="6" max="7" width="12" customWidth="1"/>
    <col min="8" max="8" width="12" style="238" customWidth="1"/>
    <col min="9" max="10" width="12" style="6" customWidth="1"/>
    <col min="11" max="12" width="17" style="238" customWidth="1"/>
    <col min="13" max="13" width="3.234375" style="6" customWidth="1"/>
    <col min="14" max="15" width="12" customWidth="1"/>
    <col min="16" max="16" width="12" style="238" customWidth="1"/>
    <col min="17" max="18" width="12" style="6" customWidth="1"/>
    <col min="19" max="20" width="17" style="238" customWidth="1"/>
    <col min="21" max="21" width="3.234375" style="6" customWidth="1"/>
    <col min="22" max="23" width="12" customWidth="1"/>
    <col min="24" max="24" width="12" style="238" customWidth="1"/>
    <col min="25" max="26" width="12" style="6" customWidth="1"/>
    <col min="27" max="28" width="17" style="238" customWidth="1"/>
    <col min="30" max="31" width="12" customWidth="1"/>
    <col min="32" max="32" width="12" style="238" customWidth="1"/>
    <col min="33" max="34" width="12" style="6" customWidth="1"/>
    <col min="35" max="36" width="17" style="238" customWidth="1"/>
    <col min="37" max="37" width="3.234375" style="6" customWidth="1"/>
    <col min="38" max="39" width="12" customWidth="1"/>
    <col min="40" max="40" width="12" style="238" customWidth="1"/>
    <col min="41" max="42" width="12" style="6" customWidth="1"/>
    <col min="43" max="44" width="17" style="238" customWidth="1"/>
    <col min="45" max="45" width="3.234375" style="6" customWidth="1"/>
    <col min="46" max="47" width="12" customWidth="1"/>
    <col min="48" max="48" width="10" style="238" customWidth="1"/>
    <col min="49" max="50" width="12" style="6" customWidth="1"/>
    <col min="51" max="52" width="17" style="238" customWidth="1"/>
  </cols>
  <sheetData>
    <row r="1" spans="1:65" ht="13.5" x14ac:dyDescent="0.3">
      <c r="A1" s="1"/>
      <c r="B1" s="1"/>
      <c r="C1" s="1"/>
      <c r="D1" s="39"/>
      <c r="E1" s="39"/>
      <c r="F1" s="1"/>
      <c r="G1" s="1"/>
      <c r="H1" s="235"/>
      <c r="I1" s="39"/>
      <c r="J1" s="39"/>
      <c r="K1" s="235"/>
      <c r="L1" s="235"/>
      <c r="M1" s="39"/>
      <c r="N1" s="1"/>
      <c r="O1" s="1"/>
      <c r="P1" s="235"/>
      <c r="Q1" s="39"/>
      <c r="R1" s="39"/>
      <c r="S1" s="235"/>
      <c r="T1" s="235"/>
      <c r="U1" s="39"/>
      <c r="V1" s="1"/>
      <c r="W1" s="1"/>
      <c r="X1" s="235"/>
      <c r="Y1" s="39"/>
      <c r="Z1" s="39"/>
      <c r="AA1" s="235"/>
      <c r="AB1" s="235"/>
      <c r="AC1" s="1"/>
      <c r="AD1" s="1"/>
      <c r="AE1" s="1"/>
      <c r="AF1" s="235"/>
      <c r="AG1" s="39"/>
      <c r="AH1" s="39"/>
      <c r="AI1" s="235"/>
      <c r="AJ1" s="235"/>
      <c r="AK1" s="39"/>
      <c r="AL1" s="1"/>
      <c r="AM1" s="1"/>
      <c r="AN1" s="235"/>
      <c r="AO1" s="39"/>
      <c r="AP1" s="39"/>
      <c r="AQ1" s="235"/>
      <c r="AR1" s="235"/>
      <c r="AS1" s="39"/>
      <c r="AT1" s="1"/>
      <c r="AU1" s="1"/>
      <c r="AV1" s="235"/>
      <c r="AW1" s="39"/>
      <c r="AX1" s="39"/>
      <c r="AY1" s="235"/>
      <c r="AZ1" s="235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3.5" x14ac:dyDescent="0.3">
      <c r="A2" s="1"/>
      <c r="B2" s="1"/>
      <c r="C2" s="1"/>
      <c r="D2" s="1"/>
      <c r="E2" s="39"/>
      <c r="F2" s="4" t="s">
        <v>202</v>
      </c>
      <c r="G2" s="1"/>
      <c r="H2" s="235"/>
      <c r="I2" s="39"/>
      <c r="J2" s="39"/>
      <c r="K2" s="235"/>
      <c r="L2" s="235"/>
      <c r="M2" s="39"/>
      <c r="N2" s="1"/>
      <c r="O2" s="1"/>
      <c r="P2" s="235"/>
      <c r="Q2" s="39"/>
      <c r="R2" s="39"/>
      <c r="S2" s="235"/>
      <c r="T2" s="235"/>
      <c r="U2" s="39"/>
      <c r="V2" s="1"/>
      <c r="W2" s="1"/>
      <c r="X2" s="235"/>
      <c r="Y2" s="39"/>
      <c r="Z2" s="39"/>
      <c r="AA2" s="235"/>
      <c r="AB2" s="235"/>
      <c r="AC2" s="1"/>
      <c r="AD2" s="4"/>
      <c r="AE2" s="1"/>
      <c r="AF2" s="235"/>
      <c r="AG2" s="39"/>
      <c r="AH2" s="39"/>
      <c r="AI2" s="235"/>
      <c r="AJ2" s="235"/>
      <c r="AK2" s="39"/>
      <c r="AL2" s="1"/>
      <c r="AM2" s="1"/>
      <c r="AN2" s="235"/>
      <c r="AO2" s="39"/>
      <c r="AP2" s="39"/>
      <c r="AQ2" s="235"/>
      <c r="AR2" s="235"/>
      <c r="AS2" s="39"/>
      <c r="AT2" s="1"/>
      <c r="AU2" s="1"/>
      <c r="AV2" s="235"/>
      <c r="AW2" s="39"/>
      <c r="AX2" s="39"/>
      <c r="AY2" s="235"/>
      <c r="AZ2" s="235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ht="13.5" x14ac:dyDescent="0.3">
      <c r="A3" s="1"/>
      <c r="B3" s="1"/>
      <c r="C3" s="1"/>
      <c r="D3" s="1"/>
      <c r="E3" s="39"/>
      <c r="F3" s="5" t="s">
        <v>1</v>
      </c>
      <c r="G3" s="1"/>
      <c r="H3" s="235"/>
      <c r="I3" s="39"/>
      <c r="J3" s="39"/>
      <c r="K3" s="235"/>
      <c r="L3" s="235"/>
      <c r="M3" s="39"/>
      <c r="N3" s="1"/>
      <c r="O3" s="1"/>
      <c r="P3" s="235"/>
      <c r="Q3" s="39"/>
      <c r="R3" s="39"/>
      <c r="S3" s="235"/>
      <c r="T3" s="235"/>
      <c r="U3" s="39"/>
      <c r="V3" s="1"/>
      <c r="W3" s="1"/>
      <c r="X3" s="235"/>
      <c r="Y3" s="39"/>
      <c r="Z3" s="39"/>
      <c r="AA3" s="235"/>
      <c r="AB3" s="235"/>
      <c r="AC3" s="1"/>
      <c r="AD3" s="5"/>
      <c r="AE3" s="1"/>
      <c r="AF3" s="235"/>
      <c r="AG3" s="39"/>
      <c r="AH3" s="39"/>
      <c r="AI3" s="235"/>
      <c r="AJ3" s="235"/>
      <c r="AK3" s="39"/>
      <c r="AL3" s="1"/>
      <c r="AM3" s="1"/>
      <c r="AN3" s="235"/>
      <c r="AO3" s="39"/>
      <c r="AP3" s="39"/>
      <c r="AQ3" s="235"/>
      <c r="AR3" s="235"/>
      <c r="AS3" s="39"/>
      <c r="AT3" s="1"/>
      <c r="AU3" s="1"/>
      <c r="AV3" s="235"/>
      <c r="AW3" s="39"/>
      <c r="AX3" s="39"/>
      <c r="AY3" s="235"/>
      <c r="AZ3" s="235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ht="13.5" x14ac:dyDescent="0.3">
      <c r="A4" s="1"/>
      <c r="B4" s="1"/>
      <c r="C4" s="1"/>
      <c r="D4" s="39"/>
      <c r="E4" s="39"/>
      <c r="F4" s="1"/>
      <c r="G4" s="1"/>
      <c r="H4" s="235"/>
      <c r="I4" s="39"/>
      <c r="J4" s="39"/>
      <c r="K4" s="235"/>
      <c r="L4" s="235"/>
      <c r="M4" s="39"/>
      <c r="N4" s="1"/>
      <c r="O4" s="1"/>
      <c r="P4" s="235"/>
      <c r="Q4" s="39"/>
      <c r="R4" s="39"/>
      <c r="S4" s="235"/>
      <c r="T4" s="235"/>
      <c r="U4" s="39"/>
      <c r="V4" s="1"/>
      <c r="W4" s="1"/>
      <c r="X4" s="235"/>
      <c r="Y4" s="39"/>
      <c r="Z4" s="39"/>
      <c r="AA4" s="235"/>
      <c r="AB4" s="235"/>
      <c r="AC4" s="1"/>
      <c r="AD4" s="1"/>
      <c r="AE4" s="1"/>
      <c r="AF4" s="235"/>
      <c r="AG4" s="39"/>
      <c r="AH4" s="39"/>
      <c r="AI4" s="235"/>
      <c r="AJ4" s="235"/>
      <c r="AK4" s="39"/>
      <c r="AL4" s="1"/>
      <c r="AM4" s="1"/>
      <c r="AN4" s="235"/>
      <c r="AO4" s="39"/>
      <c r="AP4" s="39"/>
      <c r="AQ4" s="235"/>
      <c r="AR4" s="235"/>
      <c r="AS4" s="39"/>
      <c r="AT4" s="1"/>
      <c r="AU4" s="1"/>
      <c r="AV4" s="235"/>
      <c r="AW4" s="39"/>
      <c r="AX4" s="39"/>
      <c r="AY4" s="235"/>
      <c r="AZ4" s="235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1:65" ht="14" thickBot="1" x14ac:dyDescent="0.35"/>
    <row r="6" spans="1:65" ht="15.5" thickBot="1" x14ac:dyDescent="0.35">
      <c r="A6" s="7" t="s">
        <v>139</v>
      </c>
      <c r="B6" s="8" t="s">
        <v>136</v>
      </c>
      <c r="C6" s="9"/>
      <c r="E6" s="234"/>
      <c r="F6" s="187" t="s">
        <v>137</v>
      </c>
      <c r="G6" s="186" t="s">
        <v>136</v>
      </c>
      <c r="H6" s="9"/>
      <c r="I6" s="288"/>
      <c r="J6" s="296" t="s">
        <v>157</v>
      </c>
      <c r="K6" s="291"/>
      <c r="L6" s="291"/>
      <c r="M6" s="295"/>
      <c r="N6" s="294"/>
      <c r="O6" s="293"/>
      <c r="P6" s="291"/>
      <c r="Q6" s="292"/>
      <c r="R6" s="292"/>
      <c r="S6" s="291"/>
      <c r="T6" s="290"/>
      <c r="U6" s="233"/>
      <c r="V6" s="189"/>
      <c r="W6" s="289"/>
      <c r="X6" s="288"/>
      <c r="Y6" s="190"/>
      <c r="Z6" s="190"/>
      <c r="AA6" s="288"/>
      <c r="AB6" s="288"/>
      <c r="AC6" s="189"/>
      <c r="AD6" s="189"/>
      <c r="AE6" s="289"/>
      <c r="AF6" s="288"/>
      <c r="AG6" s="190"/>
      <c r="AH6" s="190"/>
      <c r="AI6" s="288"/>
      <c r="AJ6" s="288"/>
      <c r="AK6" s="233"/>
      <c r="AL6" s="189"/>
      <c r="AM6" s="289"/>
      <c r="AN6" s="288"/>
      <c r="AO6" s="190"/>
      <c r="AP6" s="190"/>
      <c r="AQ6" s="288"/>
      <c r="AR6" s="288"/>
      <c r="AS6" s="233"/>
      <c r="AT6" s="189"/>
      <c r="AU6" s="289"/>
      <c r="AV6" s="288"/>
      <c r="AW6" s="190"/>
      <c r="AX6" s="190"/>
      <c r="AY6" s="288"/>
      <c r="AZ6" s="287"/>
    </row>
    <row r="7" spans="1:65" ht="14" thickBot="1" x14ac:dyDescent="0.35">
      <c r="F7" s="46"/>
      <c r="G7" s="16"/>
      <c r="H7" s="286"/>
      <c r="I7" s="17"/>
      <c r="J7" s="17"/>
      <c r="K7" s="286"/>
      <c r="L7" s="286"/>
      <c r="M7" s="17"/>
      <c r="N7" s="17"/>
      <c r="O7" s="17"/>
      <c r="P7" s="286"/>
      <c r="Q7" s="17"/>
      <c r="R7" s="17"/>
      <c r="S7" s="286"/>
      <c r="T7" s="286"/>
      <c r="U7" s="17"/>
      <c r="V7" s="17"/>
      <c r="W7" s="17"/>
      <c r="X7" s="286"/>
      <c r="Y7" s="17"/>
      <c r="Z7" s="17"/>
      <c r="AA7" s="286"/>
      <c r="AB7" s="286"/>
      <c r="AC7" s="16"/>
      <c r="AD7" s="16"/>
      <c r="AE7" s="16"/>
      <c r="AF7" s="286"/>
      <c r="AG7" s="17"/>
      <c r="AH7" s="17"/>
      <c r="AI7" s="286"/>
      <c r="AJ7" s="286"/>
      <c r="AK7" s="17"/>
      <c r="AL7" s="17"/>
      <c r="AM7" s="17"/>
      <c r="AN7" s="286"/>
      <c r="AO7" s="17"/>
      <c r="AP7" s="17"/>
      <c r="AQ7" s="286"/>
      <c r="AR7" s="286"/>
      <c r="AS7" s="17"/>
      <c r="AT7" s="17"/>
      <c r="AU7" s="17"/>
      <c r="AV7" s="286"/>
      <c r="AW7" s="17"/>
      <c r="AX7" s="17"/>
      <c r="AY7" s="286"/>
      <c r="AZ7" s="285"/>
    </row>
    <row r="8" spans="1:65" s="225" customFormat="1" ht="14" thickBot="1" x14ac:dyDescent="0.3">
      <c r="D8" s="230"/>
      <c r="E8" s="230"/>
      <c r="F8" s="276" t="s">
        <v>156</v>
      </c>
      <c r="G8" s="284"/>
      <c r="H8" s="281"/>
      <c r="I8" s="282"/>
      <c r="J8" s="282"/>
      <c r="K8" s="281"/>
      <c r="L8" s="281"/>
      <c r="M8" s="228"/>
      <c r="N8" s="276" t="s">
        <v>156</v>
      </c>
      <c r="O8" s="284"/>
      <c r="P8" s="281"/>
      <c r="Q8" s="282"/>
      <c r="R8" s="282"/>
      <c r="S8" s="281"/>
      <c r="T8" s="281"/>
      <c r="U8" s="228"/>
      <c r="V8" s="276" t="s">
        <v>156</v>
      </c>
      <c r="W8" s="284"/>
      <c r="X8" s="281"/>
      <c r="Y8" s="282"/>
      <c r="Z8" s="282"/>
      <c r="AA8" s="281"/>
      <c r="AB8" s="281"/>
      <c r="AC8" s="229"/>
      <c r="AD8" s="276" t="s">
        <v>166</v>
      </c>
      <c r="AE8" s="284"/>
      <c r="AF8" s="281"/>
      <c r="AG8" s="282"/>
      <c r="AH8" s="282"/>
      <c r="AI8" s="281"/>
      <c r="AJ8" s="281"/>
      <c r="AK8" s="228"/>
      <c r="AL8" s="283" t="str">
        <f>AD8</f>
        <v>PTO Rebased</v>
      </c>
      <c r="AM8" s="283"/>
      <c r="AN8" s="281"/>
      <c r="AO8" s="282"/>
      <c r="AP8" s="282"/>
      <c r="AQ8" s="281"/>
      <c r="AR8" s="281"/>
      <c r="AS8" s="228"/>
      <c r="AT8" s="283" t="str">
        <f>AL8</f>
        <v>PTO Rebased</v>
      </c>
      <c r="AU8" s="283"/>
      <c r="AV8" s="281"/>
      <c r="AW8" s="282"/>
      <c r="AX8" s="282"/>
      <c r="AY8" s="281"/>
      <c r="AZ8" s="280"/>
    </row>
    <row r="9" spans="1:65" s="225" customFormat="1" ht="14" thickBot="1" x14ac:dyDescent="0.3">
      <c r="D9" s="230"/>
      <c r="E9" s="230"/>
      <c r="F9" s="279" t="s">
        <v>155</v>
      </c>
      <c r="G9" s="278"/>
      <c r="H9" s="277"/>
      <c r="I9" s="228"/>
      <c r="J9" s="228"/>
      <c r="K9" s="271"/>
      <c r="L9" s="271"/>
      <c r="M9" s="228"/>
      <c r="N9" s="279" t="s">
        <v>154</v>
      </c>
      <c r="O9" s="278"/>
      <c r="P9" s="277"/>
      <c r="Q9" s="228"/>
      <c r="R9" s="228"/>
      <c r="S9" s="271"/>
      <c r="T9" s="271"/>
      <c r="U9" s="228"/>
      <c r="V9" s="279" t="s">
        <v>153</v>
      </c>
      <c r="W9" s="278"/>
      <c r="X9" s="277"/>
      <c r="Y9" s="277"/>
      <c r="Z9" s="228"/>
      <c r="AA9" s="271"/>
      <c r="AB9" s="271"/>
      <c r="AC9" s="229"/>
      <c r="AD9" s="276" t="s">
        <v>155</v>
      </c>
      <c r="AE9" s="275"/>
      <c r="AF9" s="274"/>
      <c r="AG9" s="228"/>
      <c r="AH9" s="228"/>
      <c r="AI9" s="271"/>
      <c r="AJ9" s="271"/>
      <c r="AK9" s="228"/>
      <c r="AL9" s="273" t="s">
        <v>154</v>
      </c>
      <c r="AM9" s="273"/>
      <c r="AN9" s="272"/>
      <c r="AO9" s="228"/>
      <c r="AP9" s="228"/>
      <c r="AQ9" s="271"/>
      <c r="AR9" s="271"/>
      <c r="AS9" s="228"/>
      <c r="AT9" s="273" t="s">
        <v>153</v>
      </c>
      <c r="AU9" s="273"/>
      <c r="AV9" s="272"/>
      <c r="AW9" s="272"/>
      <c r="AX9" s="228"/>
      <c r="AY9" s="271"/>
      <c r="AZ9" s="270"/>
    </row>
    <row r="10" spans="1:65" ht="35" thickBot="1" x14ac:dyDescent="0.35">
      <c r="F10" s="269" t="s">
        <v>152</v>
      </c>
      <c r="G10" s="111" t="s">
        <v>151</v>
      </c>
      <c r="H10" s="111" t="s">
        <v>150</v>
      </c>
      <c r="I10" s="268" t="s">
        <v>149</v>
      </c>
      <c r="J10" s="53" t="s">
        <v>148</v>
      </c>
      <c r="K10" s="267" t="s">
        <v>147</v>
      </c>
      <c r="L10" s="266" t="s">
        <v>146</v>
      </c>
      <c r="M10" s="17"/>
      <c r="N10" s="269" t="s">
        <v>152</v>
      </c>
      <c r="O10" s="111" t="s">
        <v>151</v>
      </c>
      <c r="P10" s="111" t="s">
        <v>150</v>
      </c>
      <c r="Q10" s="268" t="s">
        <v>149</v>
      </c>
      <c r="R10" s="53" t="s">
        <v>148</v>
      </c>
      <c r="S10" s="267" t="s">
        <v>147</v>
      </c>
      <c r="T10" s="266" t="s">
        <v>146</v>
      </c>
      <c r="U10" s="17"/>
      <c r="V10" s="269" t="s">
        <v>152</v>
      </c>
      <c r="W10" s="111" t="s">
        <v>151</v>
      </c>
      <c r="X10" s="111" t="s">
        <v>150</v>
      </c>
      <c r="Y10" s="268" t="s">
        <v>149</v>
      </c>
      <c r="Z10" s="53" t="s">
        <v>148</v>
      </c>
      <c r="AA10" s="267" t="s">
        <v>147</v>
      </c>
      <c r="AB10" s="266" t="s">
        <v>146</v>
      </c>
      <c r="AC10" s="16"/>
      <c r="AD10" s="269" t="s">
        <v>152</v>
      </c>
      <c r="AE10" s="111" t="s">
        <v>151</v>
      </c>
      <c r="AF10" s="111" t="s">
        <v>150</v>
      </c>
      <c r="AG10" s="268" t="s">
        <v>149</v>
      </c>
      <c r="AH10" s="53" t="s">
        <v>148</v>
      </c>
      <c r="AI10" s="267" t="s">
        <v>147</v>
      </c>
      <c r="AJ10" s="266" t="s">
        <v>146</v>
      </c>
      <c r="AK10" s="17"/>
      <c r="AL10" s="269" t="s">
        <v>152</v>
      </c>
      <c r="AM10" s="111" t="s">
        <v>151</v>
      </c>
      <c r="AN10" s="111" t="s">
        <v>150</v>
      </c>
      <c r="AO10" s="268" t="s">
        <v>149</v>
      </c>
      <c r="AP10" s="53" t="s">
        <v>148</v>
      </c>
      <c r="AQ10" s="267" t="s">
        <v>147</v>
      </c>
      <c r="AR10" s="266" t="s">
        <v>146</v>
      </c>
      <c r="AS10" s="17"/>
      <c r="AT10" s="269" t="s">
        <v>152</v>
      </c>
      <c r="AU10" s="111" t="s">
        <v>151</v>
      </c>
      <c r="AV10" s="111" t="s">
        <v>150</v>
      </c>
      <c r="AW10" s="268" t="s">
        <v>149</v>
      </c>
      <c r="AX10" s="53" t="s">
        <v>148</v>
      </c>
      <c r="AY10" s="267" t="s">
        <v>147</v>
      </c>
      <c r="AZ10" s="266" t="s">
        <v>146</v>
      </c>
    </row>
    <row r="11" spans="1:65" ht="34.5" x14ac:dyDescent="0.3">
      <c r="A11" s="52" t="s">
        <v>40</v>
      </c>
      <c r="B11" s="53" t="s">
        <v>10</v>
      </c>
      <c r="C11" s="54" t="s">
        <v>41</v>
      </c>
      <c r="D11" s="265" t="s">
        <v>121</v>
      </c>
      <c r="F11" s="264" t="s">
        <v>145</v>
      </c>
      <c r="G11" s="262" t="s">
        <v>144</v>
      </c>
      <c r="H11" s="263" t="s">
        <v>143</v>
      </c>
      <c r="I11" s="262" t="s">
        <v>142</v>
      </c>
      <c r="J11" s="261" t="s">
        <v>141</v>
      </c>
      <c r="K11" s="260" t="s">
        <v>209</v>
      </c>
      <c r="L11" s="259" t="s">
        <v>140</v>
      </c>
      <c r="M11" s="17"/>
      <c r="N11" s="264" t="s">
        <v>145</v>
      </c>
      <c r="O11" s="262" t="s">
        <v>144</v>
      </c>
      <c r="P11" s="263" t="s">
        <v>143</v>
      </c>
      <c r="Q11" s="262" t="s">
        <v>142</v>
      </c>
      <c r="R11" s="261" t="s">
        <v>141</v>
      </c>
      <c r="S11" s="260" t="str">
        <f>K11</f>
        <v>(SQRT (Part 1 x Part 2)) x Vol_C#</v>
      </c>
      <c r="T11" s="259" t="s">
        <v>140</v>
      </c>
      <c r="U11" s="17"/>
      <c r="V11" s="264" t="s">
        <v>145</v>
      </c>
      <c r="W11" s="262" t="s">
        <v>144</v>
      </c>
      <c r="X11" s="263" t="s">
        <v>143</v>
      </c>
      <c r="Y11" s="262" t="s">
        <v>142</v>
      </c>
      <c r="Z11" s="261" t="s">
        <v>141</v>
      </c>
      <c r="AA11" s="260" t="str">
        <f>S11</f>
        <v>(SQRT (Part 1 x Part 2)) x Vol_C#</v>
      </c>
      <c r="AB11" s="259" t="s">
        <v>140</v>
      </c>
      <c r="AC11" s="16"/>
      <c r="AD11" s="264" t="s">
        <v>145</v>
      </c>
      <c r="AE11" s="262" t="s">
        <v>144</v>
      </c>
      <c r="AF11" s="263" t="s">
        <v>143</v>
      </c>
      <c r="AG11" s="262" t="s">
        <v>142</v>
      </c>
      <c r="AH11" s="261" t="s">
        <v>141</v>
      </c>
      <c r="AI11" s="260" t="str">
        <f>AA11</f>
        <v>(SQRT (Part 1 x Part 2)) x Vol_C#</v>
      </c>
      <c r="AJ11" s="259" t="s">
        <v>140</v>
      </c>
      <c r="AK11" s="17"/>
      <c r="AL11" s="264" t="s">
        <v>145</v>
      </c>
      <c r="AM11" s="262" t="s">
        <v>144</v>
      </c>
      <c r="AN11" s="263" t="s">
        <v>143</v>
      </c>
      <c r="AO11" s="262" t="s">
        <v>142</v>
      </c>
      <c r="AP11" s="261" t="s">
        <v>141</v>
      </c>
      <c r="AQ11" s="260" t="str">
        <f>AI11</f>
        <v>(SQRT (Part 1 x Part 2)) x Vol_C#</v>
      </c>
      <c r="AR11" s="259" t="s">
        <v>140</v>
      </c>
      <c r="AS11" s="17"/>
      <c r="AT11" s="264" t="s">
        <v>145</v>
      </c>
      <c r="AU11" s="262" t="s">
        <v>144</v>
      </c>
      <c r="AV11" s="263" t="s">
        <v>143</v>
      </c>
      <c r="AW11" s="262" t="s">
        <v>142</v>
      </c>
      <c r="AX11" s="261" t="s">
        <v>141</v>
      </c>
      <c r="AY11" s="260" t="str">
        <f>AQ11</f>
        <v>(SQRT (Part 1 x Part 2)) x Vol_C#</v>
      </c>
      <c r="AZ11" s="259" t="s">
        <v>140</v>
      </c>
    </row>
    <row r="12" spans="1:65" ht="13.5" x14ac:dyDescent="0.3">
      <c r="A12" s="340" t="s">
        <v>37</v>
      </c>
      <c r="B12" s="169">
        <v>1</v>
      </c>
      <c r="C12" s="168" t="s">
        <v>42</v>
      </c>
      <c r="D12" s="252">
        <f>Appendix_MR_Weighting!I16</f>
        <v>6.124142678683285E-2</v>
      </c>
      <c r="F12" s="251">
        <f>SUM('2.3_Input_Data_Orig_MC'!X13:Y13)</f>
        <v>0</v>
      </c>
      <c r="G12" s="250">
        <f>SUMIF('2.3_Input_Data_Orig_MC'!AE13:AF13,"&lt;0")</f>
        <v>0</v>
      </c>
      <c r="H12" s="248" t="str">
        <f>IFERROR((G12+F12)/F12, "-")</f>
        <v>-</v>
      </c>
      <c r="I12" s="249">
        <f>SUMIF('2.3_Input_Data_Orig_MC'!AB10:AF13,"&lt;=0")</f>
        <v>-7</v>
      </c>
      <c r="J12" s="248">
        <f>IFERROR((I12-G12)/I12, "-")</f>
        <v>1</v>
      </c>
      <c r="K12" s="248" t="str">
        <f>IFERROR((SQRT(H12*J12))*F12, "N/A")</f>
        <v>N/A</v>
      </c>
      <c r="L12" s="247" t="str">
        <f>IFERROR(K12*$D12, "N/A")</f>
        <v>N/A</v>
      </c>
      <c r="M12" s="244"/>
      <c r="N12" s="251">
        <f>SUM('2.3_Input_Data_Orig_MC'!X12:Y13)</f>
        <v>14</v>
      </c>
      <c r="O12" s="250">
        <f>SUMIF('2.3_Input_Data_Orig_MC'!AE12:AF13,"&lt;0")</f>
        <v>-7</v>
      </c>
      <c r="P12" s="248">
        <f>IFERROR((N12+O12)/N12,"-")</f>
        <v>0.5</v>
      </c>
      <c r="Q12" s="249">
        <f>SUMIF('2.3_Input_Data_Orig_MC'!AB10:AF13,"&lt;=0")</f>
        <v>-7</v>
      </c>
      <c r="R12" s="248">
        <f>IFERROR((Q12-O12)/Q12, "-")</f>
        <v>0</v>
      </c>
      <c r="S12" s="248">
        <f>IFERROR((SQRT(P12*R12))*N12, "N/A")</f>
        <v>0</v>
      </c>
      <c r="T12" s="247">
        <f>IFERROR(S12*$D12, "N/A")</f>
        <v>0</v>
      </c>
      <c r="U12" s="244"/>
      <c r="V12" s="251">
        <f>SUM('2.3_Input_Data_Orig_MC'!X11:Y13)</f>
        <v>14</v>
      </c>
      <c r="W12" s="250">
        <f>SUMIF('2.3_Input_Data_Orig_MC'!AE11:AF13, "&lt;0")</f>
        <v>-7</v>
      </c>
      <c r="X12" s="248">
        <f>IFERROR((V12+W12)/V12, "-")</f>
        <v>0.5</v>
      </c>
      <c r="Y12" s="249">
        <f>SUMIF('2.3_Input_Data_Orig_MC'!AB10:AF13,"&lt;=0")</f>
        <v>-7</v>
      </c>
      <c r="Z12" s="248">
        <f>IFERROR((Y12-W12)/Y12, "-")</f>
        <v>0</v>
      </c>
      <c r="AA12" s="248">
        <f>IFERROR((SQRT(X12*Z12))*V12," No Interventions")</f>
        <v>0</v>
      </c>
      <c r="AB12" s="247">
        <f>IFERROR(AA12*$D12, "No Interventions")</f>
        <v>0</v>
      </c>
      <c r="AC12" s="245"/>
      <c r="AD12" s="406">
        <f>SUM('2.4_Input_Data_Rebased_Volumes'!X13:Y13)</f>
        <v>1</v>
      </c>
      <c r="AE12" s="407">
        <f>SUMIF('2.4_Input_Data_Rebased_Volumes'!AE13:AF13, "&lt;0")</f>
        <v>0</v>
      </c>
      <c r="AF12" s="248">
        <f>IFERROR((AE12+AD12)/AD12, "-")</f>
        <v>1</v>
      </c>
      <c r="AG12" s="249">
        <f>SUMIF('2.4_Input_Data_Rebased_Volumes'!AB10:AF13,"&lt;=0")</f>
        <v>-7</v>
      </c>
      <c r="AH12" s="248">
        <f>IFERROR((AG12-AE12)/AG12, "-")</f>
        <v>1</v>
      </c>
      <c r="AI12" s="248">
        <f>IFERROR((SQRT(AF12*AH12))*AD12, "N/A")</f>
        <v>1</v>
      </c>
      <c r="AJ12" s="247">
        <f>IFERROR(AI12*$D12, "N/A")</f>
        <v>6.124142678683285E-2</v>
      </c>
      <c r="AK12" s="244"/>
      <c r="AL12" s="406">
        <f>SUM('2.4_Input_Data_Rebased_Volumes'!X12:Y13)</f>
        <v>2</v>
      </c>
      <c r="AM12" s="407">
        <f>SUMIF('2.4_Input_Data_Rebased_Volumes'!AE12:AF13, "&lt;0")</f>
        <v>0</v>
      </c>
      <c r="AN12" s="248">
        <f>IFERROR((AL12+AM12)/AL12,"-")</f>
        <v>1</v>
      </c>
      <c r="AO12" s="249">
        <f>SUMIF('2.4_Input_Data_Rebased_Volumes'!AB10:AF13,"&lt;=0")</f>
        <v>-7</v>
      </c>
      <c r="AP12" s="248">
        <f>IFERROR((AO12-AM12)/AO12, "-")</f>
        <v>1</v>
      </c>
      <c r="AQ12" s="248">
        <f>IFERROR((SQRT(AN12*AP12))*AL12, "N/A")</f>
        <v>2</v>
      </c>
      <c r="AR12" s="247">
        <f>IFERROR(AQ12*$D12, "N/A")</f>
        <v>0.1224828535736657</v>
      </c>
      <c r="AS12" s="244"/>
      <c r="AT12" s="406">
        <f>SUM('2.4_Input_Data_Rebased_Volumes'!X11:Y13)</f>
        <v>12</v>
      </c>
      <c r="AU12" s="407">
        <f>SUMIF('2.4_Input_Data_Rebased_Volumes'!AE11:AF13, "&lt;0")</f>
        <v>-5</v>
      </c>
      <c r="AV12" s="248">
        <f>IFERROR((AT12+AU12)/AT12, "-")</f>
        <v>0.58333333333333337</v>
      </c>
      <c r="AW12" s="249">
        <f>SUMIF('2.4_Input_Data_Rebased_Volumes'!AB10:AF13,"&lt;=0")</f>
        <v>-7</v>
      </c>
      <c r="AX12" s="248">
        <f>IFERROR((AW12-AU12)/AW12, "-")</f>
        <v>0.2857142857142857</v>
      </c>
      <c r="AY12" s="248">
        <f>IFERROR((SQRT(AV12*AX12))*AT12," No Interventions")</f>
        <v>4.8989794855663558</v>
      </c>
      <c r="AZ12" s="247">
        <f>IFERROR(AY12*$D12, "No Interventions")</f>
        <v>0.30002049349550802</v>
      </c>
    </row>
    <row r="13" spans="1:65" ht="13.5" x14ac:dyDescent="0.3">
      <c r="A13" s="22"/>
      <c r="B13" s="23"/>
      <c r="C13" s="133"/>
      <c r="D13" s="246"/>
      <c r="F13" s="243"/>
      <c r="G13" s="242"/>
      <c r="H13" s="240"/>
      <c r="I13" s="241"/>
      <c r="J13" s="241"/>
      <c r="K13" s="240"/>
      <c r="L13" s="239"/>
      <c r="M13" s="244"/>
      <c r="N13" s="243"/>
      <c r="O13" s="242"/>
      <c r="P13" s="240"/>
      <c r="Q13" s="241"/>
      <c r="R13" s="241"/>
      <c r="S13" s="240"/>
      <c r="T13" s="239"/>
      <c r="U13" s="244"/>
      <c r="V13" s="243"/>
      <c r="W13" s="242"/>
      <c r="X13" s="240"/>
      <c r="Y13" s="241"/>
      <c r="Z13" s="241"/>
      <c r="AA13" s="240"/>
      <c r="AB13" s="239"/>
      <c r="AC13" s="245"/>
      <c r="AD13" s="243"/>
      <c r="AE13" s="242"/>
      <c r="AF13" s="240"/>
      <c r="AG13" s="241"/>
      <c r="AH13" s="241"/>
      <c r="AI13" s="240"/>
      <c r="AJ13" s="239"/>
      <c r="AK13" s="244"/>
      <c r="AL13" s="243"/>
      <c r="AM13" s="242"/>
      <c r="AN13" s="240"/>
      <c r="AO13" s="241"/>
      <c r="AP13" s="241"/>
      <c r="AQ13" s="240"/>
      <c r="AR13" s="239"/>
      <c r="AS13" s="244"/>
      <c r="AT13" s="243"/>
      <c r="AU13" s="242"/>
      <c r="AV13" s="240"/>
      <c r="AW13" s="241"/>
      <c r="AX13" s="241"/>
      <c r="AY13" s="240"/>
      <c r="AZ13" s="239"/>
    </row>
    <row r="14" spans="1:65" ht="13.5" x14ac:dyDescent="0.3">
      <c r="A14" s="22"/>
      <c r="B14" s="23"/>
      <c r="C14" s="133"/>
      <c r="D14" s="246"/>
      <c r="F14" s="243"/>
      <c r="G14" s="242"/>
      <c r="H14" s="240"/>
      <c r="I14" s="241"/>
      <c r="J14" s="241"/>
      <c r="K14" s="240"/>
      <c r="L14" s="239"/>
      <c r="M14" s="244"/>
      <c r="N14" s="243"/>
      <c r="O14" s="242"/>
      <c r="P14" s="240"/>
      <c r="Q14" s="241"/>
      <c r="R14" s="241"/>
      <c r="S14" s="240"/>
      <c r="T14" s="239"/>
      <c r="U14" s="244"/>
      <c r="V14" s="243"/>
      <c r="W14" s="242"/>
      <c r="X14" s="240"/>
      <c r="Y14" s="241"/>
      <c r="Z14" s="241"/>
      <c r="AA14" s="240"/>
      <c r="AB14" s="239"/>
      <c r="AC14" s="245"/>
      <c r="AD14" s="243"/>
      <c r="AE14" s="242"/>
      <c r="AF14" s="240"/>
      <c r="AG14" s="241"/>
      <c r="AH14" s="241"/>
      <c r="AI14" s="240"/>
      <c r="AJ14" s="239"/>
      <c r="AK14" s="244"/>
      <c r="AL14" s="243"/>
      <c r="AM14" s="242"/>
      <c r="AN14" s="240"/>
      <c r="AO14" s="241"/>
      <c r="AP14" s="241"/>
      <c r="AQ14" s="240"/>
      <c r="AR14" s="239"/>
      <c r="AS14" s="244"/>
      <c r="AT14" s="243"/>
      <c r="AU14" s="242"/>
      <c r="AV14" s="240"/>
      <c r="AW14" s="241"/>
      <c r="AX14" s="241"/>
      <c r="AY14" s="240"/>
      <c r="AZ14" s="239"/>
    </row>
    <row r="15" spans="1:65" ht="13.5" x14ac:dyDescent="0.3">
      <c r="A15" s="22"/>
      <c r="B15" s="171"/>
      <c r="C15" s="170"/>
      <c r="D15" s="258"/>
      <c r="F15" s="257"/>
      <c r="G15" s="256"/>
      <c r="H15" s="254"/>
      <c r="I15" s="255"/>
      <c r="J15" s="255"/>
      <c r="K15" s="254"/>
      <c r="L15" s="253"/>
      <c r="M15" s="244"/>
      <c r="N15" s="257"/>
      <c r="O15" s="256"/>
      <c r="P15" s="254"/>
      <c r="Q15" s="255"/>
      <c r="R15" s="255"/>
      <c r="S15" s="254"/>
      <c r="T15" s="253"/>
      <c r="U15" s="244"/>
      <c r="V15" s="257"/>
      <c r="W15" s="256"/>
      <c r="X15" s="254"/>
      <c r="Y15" s="255"/>
      <c r="Z15" s="255"/>
      <c r="AA15" s="254"/>
      <c r="AB15" s="253"/>
      <c r="AC15" s="245"/>
      <c r="AD15" s="257"/>
      <c r="AE15" s="256"/>
      <c r="AF15" s="254"/>
      <c r="AG15" s="255"/>
      <c r="AH15" s="255"/>
      <c r="AI15" s="254"/>
      <c r="AJ15" s="253"/>
      <c r="AK15" s="244"/>
      <c r="AL15" s="257"/>
      <c r="AM15" s="256"/>
      <c r="AN15" s="254"/>
      <c r="AO15" s="255"/>
      <c r="AP15" s="255"/>
      <c r="AQ15" s="254"/>
      <c r="AR15" s="253"/>
      <c r="AS15" s="244"/>
      <c r="AT15" s="257"/>
      <c r="AU15" s="256"/>
      <c r="AV15" s="254"/>
      <c r="AW15" s="255"/>
      <c r="AX15" s="255"/>
      <c r="AY15" s="254"/>
      <c r="AZ15" s="253"/>
    </row>
    <row r="16" spans="1:65" ht="13.5" x14ac:dyDescent="0.3">
      <c r="A16" s="341" t="str">
        <f>A12</f>
        <v>400KV Network</v>
      </c>
      <c r="B16" s="169">
        <v>2</v>
      </c>
      <c r="C16" s="168" t="s">
        <v>43</v>
      </c>
      <c r="D16" s="252">
        <f>Appendix_MR_Weighting!I20</f>
        <v>0</v>
      </c>
      <c r="F16" s="251">
        <f>SUM('2.3_Input_Data_Orig_MC'!X17:Y17)</f>
        <v>0</v>
      </c>
      <c r="G16" s="250">
        <f>SUMIF('2.3_Input_Data_Orig_MC'!AE17:AF17,"&lt;0")</f>
        <v>0</v>
      </c>
      <c r="H16" s="248" t="str">
        <f>IFERROR((G16+F16)/F16, "-")</f>
        <v>-</v>
      </c>
      <c r="I16" s="249">
        <f>SUMIF('2.3_Input_Data_Orig_MC'!AB14:AF17,"&lt;=0")</f>
        <v>0</v>
      </c>
      <c r="J16" s="248" t="str">
        <f>IFERROR((I16-G16)/I16, "-")</f>
        <v>-</v>
      </c>
      <c r="K16" s="248" t="str">
        <f>IFERROR((SQRT(H16*J16))*F16, "N/A")</f>
        <v>N/A</v>
      </c>
      <c r="L16" s="247" t="str">
        <f>IFERROR(K16*$D16, "N/A")</f>
        <v>N/A</v>
      </c>
      <c r="M16" s="244"/>
      <c r="N16" s="251">
        <f>SUM('2.3_Input_Data_Orig_MC'!X16:Y17)</f>
        <v>2</v>
      </c>
      <c r="O16" s="250">
        <f>SUMIF('2.3_Input_Data_Orig_MC'!AE16:AF17,"&lt;0")</f>
        <v>0</v>
      </c>
      <c r="P16" s="248">
        <f>IFERROR((N16+O16)/N16,"-")</f>
        <v>1</v>
      </c>
      <c r="Q16" s="249">
        <f>SUMIF('2.3_Input_Data_Orig_MC'!AB14:AF17,"&lt;=0")</f>
        <v>0</v>
      </c>
      <c r="R16" s="248" t="str">
        <f>IFERROR((Q16-O16)/Q16, "-")</f>
        <v>-</v>
      </c>
      <c r="S16" s="248" t="str">
        <f>IFERROR((SQRT(P16*R16))*N16, "N/A")</f>
        <v>N/A</v>
      </c>
      <c r="T16" s="247" t="str">
        <f>IFERROR(S16*$D16, "N/A")</f>
        <v>N/A</v>
      </c>
      <c r="U16" s="244"/>
      <c r="V16" s="251">
        <f>SUM('2.3_Input_Data_Orig_MC'!X15:Y17)</f>
        <v>4</v>
      </c>
      <c r="W16" s="250">
        <f>SUMIF('2.3_Input_Data_Orig_MC'!AE15:AF17, "&lt;0")</f>
        <v>0</v>
      </c>
      <c r="X16" s="248">
        <f>IFERROR((V16+W16)/V16, "-")</f>
        <v>1</v>
      </c>
      <c r="Y16" s="249">
        <f>SUMIF('2.3_Input_Data_Orig_MC'!AB14:AF17,"&lt;=0")</f>
        <v>0</v>
      </c>
      <c r="Z16" s="248" t="str">
        <f>IFERROR((Y16-W16)/Y16, "-")</f>
        <v>-</v>
      </c>
      <c r="AA16" s="248" t="str">
        <f>IFERROR((SQRT(X16*Z16))*V16," No Interventions")</f>
        <v xml:space="preserve"> No Interventions</v>
      </c>
      <c r="AB16" s="247" t="str">
        <f>IFERROR(AA16*$D16, "No Interventions")</f>
        <v>No Interventions</v>
      </c>
      <c r="AC16" s="245"/>
      <c r="AD16" s="406">
        <f>SUM('2.4_Input_Data_Rebased_Volumes'!X17:Y17)</f>
        <v>0</v>
      </c>
      <c r="AE16" s="407">
        <f>SUMIF('2.4_Input_Data_Rebased_Volumes'!AE17:AF17, "&lt;0")</f>
        <v>0</v>
      </c>
      <c r="AF16" s="248" t="str">
        <f>IFERROR((AE16+AD16)/AD16, "-")</f>
        <v>-</v>
      </c>
      <c r="AG16" s="249">
        <f>SUMIF('2.4_Input_Data_Rebased_Volumes'!AB14:AF17,"&lt;=0")</f>
        <v>0</v>
      </c>
      <c r="AH16" s="248" t="str">
        <f>IFERROR((AG16-AE16)/AG16, "-")</f>
        <v>-</v>
      </c>
      <c r="AI16" s="248" t="str">
        <f>IFERROR((SQRT(AF16*AH16))*AD16, "N/A")</f>
        <v>N/A</v>
      </c>
      <c r="AJ16" s="247" t="str">
        <f>IFERROR(AI16*$D16, "N/A")</f>
        <v>N/A</v>
      </c>
      <c r="AK16" s="244"/>
      <c r="AL16" s="406">
        <f>SUM('2.4_Input_Data_Rebased_Volumes'!X16:Y17)</f>
        <v>4</v>
      </c>
      <c r="AM16" s="407">
        <f>SUMIF('2.4_Input_Data_Rebased_Volumes'!AE16:AF17, "&lt;0")</f>
        <v>0</v>
      </c>
      <c r="AN16" s="248">
        <f>IFERROR((AL16+AM16)/AL16,"-")</f>
        <v>1</v>
      </c>
      <c r="AO16" s="249">
        <f>SUMIF('2.4_Input_Data_Rebased_Volumes'!AB14:AF17,"&lt;=0")</f>
        <v>0</v>
      </c>
      <c r="AP16" s="248" t="str">
        <f>IFERROR((AO16-AM16)/AO16, "-")</f>
        <v>-</v>
      </c>
      <c r="AQ16" s="248" t="str">
        <f>IFERROR((SQRT(AN16*AP16))*AL16, "N/A")</f>
        <v>N/A</v>
      </c>
      <c r="AR16" s="247" t="str">
        <f>IFERROR(AQ16*$D16, "N/A")</f>
        <v>N/A</v>
      </c>
      <c r="AS16" s="244"/>
      <c r="AT16" s="406">
        <f>SUM('2.4_Input_Data_Rebased_Volumes'!X15:Y17)</f>
        <v>5</v>
      </c>
      <c r="AU16" s="407">
        <f>SUMIF('2.4_Input_Data_Rebased_Volumes'!AE15:AF17, "&lt;0")</f>
        <v>0</v>
      </c>
      <c r="AV16" s="248">
        <f>IFERROR((AT16+AU16)/AT16, "-")</f>
        <v>1</v>
      </c>
      <c r="AW16" s="249">
        <f>SUMIF('2.4_Input_Data_Rebased_Volumes'!AB14:AF17,"&lt;=0")</f>
        <v>0</v>
      </c>
      <c r="AX16" s="248" t="str">
        <f>IFERROR((AW16-AU16)/AW16, "-")</f>
        <v>-</v>
      </c>
      <c r="AY16" s="248" t="str">
        <f>IFERROR((SQRT(AV16*AX16))*AT16," No Interventions")</f>
        <v xml:space="preserve"> No Interventions</v>
      </c>
      <c r="AZ16" s="247" t="str">
        <f>IFERROR(AY16*$D16, "No Interventions")</f>
        <v>No Interventions</v>
      </c>
    </row>
    <row r="17" spans="1:52" ht="13.5" x14ac:dyDescent="0.3">
      <c r="A17" s="342"/>
      <c r="B17" s="23"/>
      <c r="C17" s="133"/>
      <c r="D17" s="246"/>
      <c r="F17" s="243"/>
      <c r="G17" s="242"/>
      <c r="H17" s="240"/>
      <c r="I17" s="241"/>
      <c r="J17" s="241"/>
      <c r="K17" s="240"/>
      <c r="L17" s="239"/>
      <c r="M17" s="244"/>
      <c r="N17" s="243"/>
      <c r="O17" s="242"/>
      <c r="P17" s="240"/>
      <c r="Q17" s="241"/>
      <c r="R17" s="241"/>
      <c r="S17" s="240"/>
      <c r="T17" s="239"/>
      <c r="U17" s="244"/>
      <c r="V17" s="243"/>
      <c r="W17" s="242"/>
      <c r="X17" s="240"/>
      <c r="Y17" s="241"/>
      <c r="Z17" s="241"/>
      <c r="AA17" s="240"/>
      <c r="AB17" s="239"/>
      <c r="AC17" s="245"/>
      <c r="AD17" s="243"/>
      <c r="AE17" s="242"/>
      <c r="AF17" s="240"/>
      <c r="AG17" s="241"/>
      <c r="AH17" s="241"/>
      <c r="AI17" s="240"/>
      <c r="AJ17" s="239"/>
      <c r="AK17" s="244"/>
      <c r="AL17" s="243"/>
      <c r="AM17" s="242"/>
      <c r="AN17" s="240"/>
      <c r="AO17" s="241"/>
      <c r="AP17" s="241"/>
      <c r="AQ17" s="240"/>
      <c r="AR17" s="239"/>
      <c r="AS17" s="244"/>
      <c r="AT17" s="243"/>
      <c r="AU17" s="242"/>
      <c r="AV17" s="240"/>
      <c r="AW17" s="241"/>
      <c r="AX17" s="241"/>
      <c r="AY17" s="240"/>
      <c r="AZ17" s="239"/>
    </row>
    <row r="18" spans="1:52" ht="13.5" x14ac:dyDescent="0.3">
      <c r="A18" s="342"/>
      <c r="B18" s="23"/>
      <c r="C18" s="133"/>
      <c r="D18" s="246"/>
      <c r="F18" s="243"/>
      <c r="G18" s="242"/>
      <c r="H18" s="240"/>
      <c r="I18" s="241"/>
      <c r="J18" s="241"/>
      <c r="K18" s="240"/>
      <c r="L18" s="239"/>
      <c r="M18" s="244"/>
      <c r="N18" s="243"/>
      <c r="O18" s="242"/>
      <c r="P18" s="240"/>
      <c r="Q18" s="241"/>
      <c r="R18" s="241"/>
      <c r="S18" s="240"/>
      <c r="T18" s="239"/>
      <c r="U18" s="244"/>
      <c r="V18" s="243"/>
      <c r="W18" s="242"/>
      <c r="X18" s="240"/>
      <c r="Y18" s="241"/>
      <c r="Z18" s="241"/>
      <c r="AA18" s="240"/>
      <c r="AB18" s="239"/>
      <c r="AC18" s="245"/>
      <c r="AD18" s="243"/>
      <c r="AE18" s="242"/>
      <c r="AF18" s="240"/>
      <c r="AG18" s="241"/>
      <c r="AH18" s="241"/>
      <c r="AI18" s="240"/>
      <c r="AJ18" s="239"/>
      <c r="AK18" s="244"/>
      <c r="AL18" s="243"/>
      <c r="AM18" s="242"/>
      <c r="AN18" s="240"/>
      <c r="AO18" s="241"/>
      <c r="AP18" s="241"/>
      <c r="AQ18" s="240"/>
      <c r="AR18" s="239"/>
      <c r="AS18" s="244"/>
      <c r="AT18" s="243"/>
      <c r="AU18" s="242"/>
      <c r="AV18" s="240"/>
      <c r="AW18" s="241"/>
      <c r="AX18" s="241"/>
      <c r="AY18" s="240"/>
      <c r="AZ18" s="239"/>
    </row>
    <row r="19" spans="1:52" ht="13.5" x14ac:dyDescent="0.3">
      <c r="A19" s="342"/>
      <c r="B19" s="171"/>
      <c r="C19" s="170"/>
      <c r="D19" s="258"/>
      <c r="F19" s="257"/>
      <c r="G19" s="256"/>
      <c r="H19" s="254"/>
      <c r="I19" s="255"/>
      <c r="J19" s="255"/>
      <c r="K19" s="254"/>
      <c r="L19" s="253"/>
      <c r="M19" s="244"/>
      <c r="N19" s="257"/>
      <c r="O19" s="256"/>
      <c r="P19" s="254"/>
      <c r="Q19" s="255"/>
      <c r="R19" s="255"/>
      <c r="S19" s="254"/>
      <c r="T19" s="253"/>
      <c r="U19" s="244"/>
      <c r="V19" s="257"/>
      <c r="W19" s="256"/>
      <c r="X19" s="254"/>
      <c r="Y19" s="255"/>
      <c r="Z19" s="255"/>
      <c r="AA19" s="254"/>
      <c r="AB19" s="253"/>
      <c r="AC19" s="245"/>
      <c r="AD19" s="257"/>
      <c r="AE19" s="256"/>
      <c r="AF19" s="254"/>
      <c r="AG19" s="255"/>
      <c r="AH19" s="255"/>
      <c r="AI19" s="254"/>
      <c r="AJ19" s="253"/>
      <c r="AK19" s="244"/>
      <c r="AL19" s="257"/>
      <c r="AM19" s="256"/>
      <c r="AN19" s="254"/>
      <c r="AO19" s="255"/>
      <c r="AP19" s="255"/>
      <c r="AQ19" s="254"/>
      <c r="AR19" s="253"/>
      <c r="AS19" s="244"/>
      <c r="AT19" s="257"/>
      <c r="AU19" s="256"/>
      <c r="AV19" s="254"/>
      <c r="AW19" s="255"/>
      <c r="AX19" s="255"/>
      <c r="AY19" s="254"/>
      <c r="AZ19" s="253"/>
    </row>
    <row r="20" spans="1:52" ht="13.5" x14ac:dyDescent="0.3">
      <c r="A20" s="341" t="str">
        <f>A16</f>
        <v>400KV Network</v>
      </c>
      <c r="B20" s="169">
        <v>3</v>
      </c>
      <c r="C20" s="168" t="s">
        <v>44</v>
      </c>
      <c r="D20" s="252">
        <f>Appendix_MR_Weighting!I24</f>
        <v>0</v>
      </c>
      <c r="F20" s="251">
        <f>SUM('2.3_Input_Data_Orig_MC'!X21:Y21)</f>
        <v>0</v>
      </c>
      <c r="G20" s="250">
        <f>SUMIF('2.3_Input_Data_Orig_MC'!AE21:AF21,"&lt;0")</f>
        <v>0</v>
      </c>
      <c r="H20" s="248" t="str">
        <f>IFERROR((G20+F20)/F20, "-")</f>
        <v>-</v>
      </c>
      <c r="I20" s="249">
        <f>SUMIF('2.3_Input_Data_Orig_MC'!AB18:AF21,"&lt;=0")</f>
        <v>0</v>
      </c>
      <c r="J20" s="248" t="str">
        <f>IFERROR((I20-G20)/I20, "-")</f>
        <v>-</v>
      </c>
      <c r="K20" s="248" t="str">
        <f>IFERROR((SQRT(H20*J20))*F20, "N/A")</f>
        <v>N/A</v>
      </c>
      <c r="L20" s="247" t="str">
        <f>IFERROR(K20*$D20, "N/A")</f>
        <v>N/A</v>
      </c>
      <c r="M20" s="244"/>
      <c r="N20" s="251">
        <f>SUM('2.3_Input_Data_Orig_MC'!X20:Y21)</f>
        <v>2</v>
      </c>
      <c r="O20" s="250">
        <f>SUMIF('2.3_Input_Data_Orig_MC'!AE20:AF21,"&lt;0")</f>
        <v>0</v>
      </c>
      <c r="P20" s="248">
        <f>IFERROR((N20+O20)/N20,"-")</f>
        <v>1</v>
      </c>
      <c r="Q20" s="249">
        <f>SUMIF('2.3_Input_Data_Orig_MC'!AB18:AF21,"&lt;=0")</f>
        <v>0</v>
      </c>
      <c r="R20" s="248" t="str">
        <f>IFERROR((Q20-O20)/Q20, "-")</f>
        <v>-</v>
      </c>
      <c r="S20" s="248" t="str">
        <f>IFERROR((SQRT(P20*R20))*N20, "N/A")</f>
        <v>N/A</v>
      </c>
      <c r="T20" s="247" t="str">
        <f>IFERROR(S20*$D20, "N/A")</f>
        <v>N/A</v>
      </c>
      <c r="U20" s="244"/>
      <c r="V20" s="251">
        <f>SUM('2.3_Input_Data_Orig_MC'!X19:Y21)</f>
        <v>2</v>
      </c>
      <c r="W20" s="250">
        <f>SUMIF('2.3_Input_Data_Orig_MC'!AE19:AF21, "&lt;0")</f>
        <v>0</v>
      </c>
      <c r="X20" s="248">
        <f>IFERROR((V20+W20)/V20, "-")</f>
        <v>1</v>
      </c>
      <c r="Y20" s="249">
        <f>SUMIF('2.3_Input_Data_Orig_MC'!AB18:AF21,"&lt;=0")</f>
        <v>0</v>
      </c>
      <c r="Z20" s="248" t="str">
        <f>IFERROR((Y20-W20)/Y20, "-")</f>
        <v>-</v>
      </c>
      <c r="AA20" s="248" t="str">
        <f>IFERROR((SQRT(X20*Z20))*V20," No Interventions")</f>
        <v xml:space="preserve"> No Interventions</v>
      </c>
      <c r="AB20" s="247" t="str">
        <f>IFERROR(AA20*$D20, "No Interventions")</f>
        <v>No Interventions</v>
      </c>
      <c r="AC20" s="245"/>
      <c r="AD20" s="406">
        <f>SUM('2.4_Input_Data_Rebased_Volumes'!X21:Y21)</f>
        <v>0</v>
      </c>
      <c r="AE20" s="407">
        <f>SUMIF('2.4_Input_Data_Rebased_Volumes'!AE21:AF21, "&lt;0")</f>
        <v>0</v>
      </c>
      <c r="AF20" s="248" t="str">
        <f>IFERROR((AE20+AD20)/AD20, "-")</f>
        <v>-</v>
      </c>
      <c r="AG20" s="249">
        <f>SUMIF('2.4_Input_Data_Rebased_Volumes'!AB18:AF21,"&lt;=0")</f>
        <v>0</v>
      </c>
      <c r="AH20" s="248" t="str">
        <f>IFERROR((AG20-AE20)/AG20, "-")</f>
        <v>-</v>
      </c>
      <c r="AI20" s="248" t="str">
        <f>IFERROR((SQRT(AF20*AH20))*AD20, "N/A")</f>
        <v>N/A</v>
      </c>
      <c r="AJ20" s="247" t="str">
        <f>IFERROR(AI20*$D20, "N/A")</f>
        <v>N/A</v>
      </c>
      <c r="AK20" s="244"/>
      <c r="AL20" s="406">
        <f>SUM('2.4_Input_Data_Rebased_Volumes'!X20:Y21)</f>
        <v>0</v>
      </c>
      <c r="AM20" s="407">
        <f>SUMIF('2.4_Input_Data_Rebased_Volumes'!AE20:AF21, "&lt;0")</f>
        <v>0</v>
      </c>
      <c r="AN20" s="248" t="str">
        <f>IFERROR((AL20+AM20)/AL20,"-")</f>
        <v>-</v>
      </c>
      <c r="AO20" s="249">
        <f>SUMIF('2.4_Input_Data_Rebased_Volumes'!AB18:AF21,"&lt;=0")</f>
        <v>0</v>
      </c>
      <c r="AP20" s="248" t="str">
        <f>IFERROR((AO20-AM20)/AO20, "-")</f>
        <v>-</v>
      </c>
      <c r="AQ20" s="248" t="str">
        <f>IFERROR((SQRT(AN20*AP20))*AL20, "N/A")</f>
        <v>N/A</v>
      </c>
      <c r="AR20" s="247" t="str">
        <f>IFERROR(AQ20*$D20, "N/A")</f>
        <v>N/A</v>
      </c>
      <c r="AS20" s="244"/>
      <c r="AT20" s="406">
        <f>SUM('2.4_Input_Data_Rebased_Volumes'!X19:Y21)</f>
        <v>0</v>
      </c>
      <c r="AU20" s="407">
        <f>SUMIF('2.4_Input_Data_Rebased_Volumes'!AE19:AF21, "&lt;0")</f>
        <v>0</v>
      </c>
      <c r="AV20" s="248" t="str">
        <f>IFERROR((AT20+AU20)/AT20, "-")</f>
        <v>-</v>
      </c>
      <c r="AW20" s="249">
        <f>SUMIF('2.4_Input_Data_Rebased_Volumes'!AB18:AF21,"&lt;=0")</f>
        <v>0</v>
      </c>
      <c r="AX20" s="248" t="str">
        <f>IFERROR((AW20-AU20)/AW20, "-")</f>
        <v>-</v>
      </c>
      <c r="AY20" s="248" t="str">
        <f>IFERROR((SQRT(AV20*AX20))*AT20," No Interventions")</f>
        <v xml:space="preserve"> No Interventions</v>
      </c>
      <c r="AZ20" s="247" t="str">
        <f>IFERROR(AY20*$D20, "No Interventions")</f>
        <v>No Interventions</v>
      </c>
    </row>
    <row r="21" spans="1:52" ht="13.5" x14ac:dyDescent="0.3">
      <c r="A21" s="342"/>
      <c r="B21" s="23"/>
      <c r="C21" s="133"/>
      <c r="D21" s="246"/>
      <c r="F21" s="243"/>
      <c r="G21" s="242"/>
      <c r="H21" s="240"/>
      <c r="I21" s="241"/>
      <c r="J21" s="241"/>
      <c r="K21" s="240"/>
      <c r="L21" s="239"/>
      <c r="M21" s="244"/>
      <c r="N21" s="243"/>
      <c r="O21" s="242"/>
      <c r="P21" s="240"/>
      <c r="Q21" s="241"/>
      <c r="R21" s="241"/>
      <c r="S21" s="240"/>
      <c r="T21" s="239"/>
      <c r="U21" s="244"/>
      <c r="V21" s="243"/>
      <c r="W21" s="242"/>
      <c r="X21" s="240"/>
      <c r="Y21" s="241"/>
      <c r="Z21" s="241"/>
      <c r="AA21" s="240"/>
      <c r="AB21" s="239"/>
      <c r="AC21" s="245"/>
      <c r="AD21" s="243"/>
      <c r="AE21" s="242"/>
      <c r="AF21" s="240"/>
      <c r="AG21" s="241"/>
      <c r="AH21" s="241"/>
      <c r="AI21" s="240"/>
      <c r="AJ21" s="239"/>
      <c r="AK21" s="244"/>
      <c r="AL21" s="243"/>
      <c r="AM21" s="242"/>
      <c r="AN21" s="240"/>
      <c r="AO21" s="241"/>
      <c r="AP21" s="241"/>
      <c r="AQ21" s="240"/>
      <c r="AR21" s="239"/>
      <c r="AS21" s="244"/>
      <c r="AT21" s="243"/>
      <c r="AU21" s="242"/>
      <c r="AV21" s="240"/>
      <c r="AW21" s="241"/>
      <c r="AX21" s="241"/>
      <c r="AY21" s="240"/>
      <c r="AZ21" s="239"/>
    </row>
    <row r="22" spans="1:52" ht="13.5" x14ac:dyDescent="0.3">
      <c r="A22" s="342"/>
      <c r="B22" s="23"/>
      <c r="C22" s="133"/>
      <c r="D22" s="246"/>
      <c r="F22" s="243"/>
      <c r="G22" s="242"/>
      <c r="H22" s="240"/>
      <c r="I22" s="241"/>
      <c r="J22" s="241"/>
      <c r="K22" s="240"/>
      <c r="L22" s="239"/>
      <c r="M22" s="244"/>
      <c r="N22" s="243"/>
      <c r="O22" s="242"/>
      <c r="P22" s="240"/>
      <c r="Q22" s="241"/>
      <c r="R22" s="241"/>
      <c r="S22" s="240"/>
      <c r="T22" s="239"/>
      <c r="U22" s="244"/>
      <c r="V22" s="243"/>
      <c r="W22" s="242"/>
      <c r="X22" s="240"/>
      <c r="Y22" s="241"/>
      <c r="Z22" s="241"/>
      <c r="AA22" s="240"/>
      <c r="AB22" s="239"/>
      <c r="AC22" s="245"/>
      <c r="AD22" s="243"/>
      <c r="AE22" s="242"/>
      <c r="AF22" s="240"/>
      <c r="AG22" s="241"/>
      <c r="AH22" s="241"/>
      <c r="AI22" s="240"/>
      <c r="AJ22" s="239"/>
      <c r="AK22" s="244"/>
      <c r="AL22" s="243"/>
      <c r="AM22" s="242"/>
      <c r="AN22" s="240"/>
      <c r="AO22" s="241"/>
      <c r="AP22" s="241"/>
      <c r="AQ22" s="240"/>
      <c r="AR22" s="239"/>
      <c r="AS22" s="244"/>
      <c r="AT22" s="243"/>
      <c r="AU22" s="242"/>
      <c r="AV22" s="240"/>
      <c r="AW22" s="241"/>
      <c r="AX22" s="241"/>
      <c r="AY22" s="240"/>
      <c r="AZ22" s="239"/>
    </row>
    <row r="23" spans="1:52" ht="13.5" x14ac:dyDescent="0.3">
      <c r="A23" s="342"/>
      <c r="B23" s="171"/>
      <c r="C23" s="170"/>
      <c r="D23" s="258"/>
      <c r="F23" s="257"/>
      <c r="G23" s="256"/>
      <c r="H23" s="254"/>
      <c r="I23" s="255"/>
      <c r="J23" s="255"/>
      <c r="K23" s="254"/>
      <c r="L23" s="253"/>
      <c r="M23" s="244"/>
      <c r="N23" s="257"/>
      <c r="O23" s="256"/>
      <c r="P23" s="254"/>
      <c r="Q23" s="255"/>
      <c r="R23" s="255"/>
      <c r="S23" s="254"/>
      <c r="T23" s="253"/>
      <c r="U23" s="244"/>
      <c r="V23" s="257"/>
      <c r="W23" s="256"/>
      <c r="X23" s="254"/>
      <c r="Y23" s="255"/>
      <c r="Z23" s="255"/>
      <c r="AA23" s="254"/>
      <c r="AB23" s="253"/>
      <c r="AC23" s="245"/>
      <c r="AD23" s="257"/>
      <c r="AE23" s="256"/>
      <c r="AF23" s="254"/>
      <c r="AG23" s="255"/>
      <c r="AH23" s="255"/>
      <c r="AI23" s="254"/>
      <c r="AJ23" s="253"/>
      <c r="AK23" s="244"/>
      <c r="AL23" s="257"/>
      <c r="AM23" s="256"/>
      <c r="AN23" s="254"/>
      <c r="AO23" s="255"/>
      <c r="AP23" s="255"/>
      <c r="AQ23" s="254"/>
      <c r="AR23" s="253"/>
      <c r="AS23" s="244"/>
      <c r="AT23" s="257"/>
      <c r="AU23" s="256"/>
      <c r="AV23" s="254"/>
      <c r="AW23" s="255"/>
      <c r="AX23" s="255"/>
      <c r="AY23" s="254"/>
      <c r="AZ23" s="253"/>
    </row>
    <row r="24" spans="1:52" ht="13.5" x14ac:dyDescent="0.3">
      <c r="A24" s="341" t="str">
        <f>A20</f>
        <v>400KV Network</v>
      </c>
      <c r="B24" s="169">
        <v>4</v>
      </c>
      <c r="C24" s="168" t="s">
        <v>45</v>
      </c>
      <c r="D24" s="252">
        <f>Appendix_MR_Weighting!I28</f>
        <v>0</v>
      </c>
      <c r="F24" s="251">
        <f>SUM('2.3_Input_Data_Orig_MC'!X25:Y25)</f>
        <v>0</v>
      </c>
      <c r="G24" s="250">
        <f>SUMIF('2.3_Input_Data_Orig_MC'!AE25:AF25,"&lt;0")</f>
        <v>0</v>
      </c>
      <c r="H24" s="248" t="str">
        <f>IFERROR((G24+F24)/F24, "-")</f>
        <v>-</v>
      </c>
      <c r="I24" s="249">
        <f>SUMIF('2.3_Input_Data_Orig_MC'!AB22:AF25,"&lt;=0")</f>
        <v>0</v>
      </c>
      <c r="J24" s="248" t="str">
        <f>IFERROR((I24-G24)/I24, "-")</f>
        <v>-</v>
      </c>
      <c r="K24" s="248" t="str">
        <f>IFERROR((SQRT(H24*J24))*F24, "N/A")</f>
        <v>N/A</v>
      </c>
      <c r="L24" s="247" t="str">
        <f>IFERROR(K24*$D24, "N/A")</f>
        <v>N/A</v>
      </c>
      <c r="M24" s="244"/>
      <c r="N24" s="251">
        <f>SUM('2.3_Input_Data_Orig_MC'!X24:Y25)</f>
        <v>0</v>
      </c>
      <c r="O24" s="250">
        <f>SUMIF('2.3_Input_Data_Orig_MC'!AE24:AF25,"&lt;0")</f>
        <v>0</v>
      </c>
      <c r="P24" s="248" t="str">
        <f>IFERROR((N24+O24)/N24,"-")</f>
        <v>-</v>
      </c>
      <c r="Q24" s="249">
        <f>SUMIF('2.3_Input_Data_Orig_MC'!AB22:AF25,"&lt;=0")</f>
        <v>0</v>
      </c>
      <c r="R24" s="248" t="str">
        <f>IFERROR((Q24-O24)/Q24, "-")</f>
        <v>-</v>
      </c>
      <c r="S24" s="248" t="str">
        <f>IFERROR((SQRT(P24*R24))*N24, "N/A")</f>
        <v>N/A</v>
      </c>
      <c r="T24" s="247" t="str">
        <f>IFERROR(S24*$D24, "N/A")</f>
        <v>N/A</v>
      </c>
      <c r="U24" s="244"/>
      <c r="V24" s="251">
        <f>SUM('2.3_Input_Data_Orig_MC'!X23:Y25)</f>
        <v>0</v>
      </c>
      <c r="W24" s="250">
        <f>SUMIF('2.3_Input_Data_Orig_MC'!AE23:AF25, "&lt;0")</f>
        <v>0</v>
      </c>
      <c r="X24" s="248" t="str">
        <f>IFERROR((V24+W24)/V24, "-")</f>
        <v>-</v>
      </c>
      <c r="Y24" s="249">
        <f>SUMIF('2.3_Input_Data_Orig_MC'!AB22:AF25,"&lt;=0")</f>
        <v>0</v>
      </c>
      <c r="Z24" s="248" t="str">
        <f>IFERROR((Y24-W24)/Y24, "-")</f>
        <v>-</v>
      </c>
      <c r="AA24" s="248" t="str">
        <f>IFERROR((SQRT(X24*Z24))*V24," No Interventions")</f>
        <v xml:space="preserve"> No Interventions</v>
      </c>
      <c r="AB24" s="247" t="str">
        <f>IFERROR(AA24*$D24, "No Interventions")</f>
        <v>No Interventions</v>
      </c>
      <c r="AC24" s="245"/>
      <c r="AD24" s="406">
        <f>SUM('2.4_Input_Data_Rebased_Volumes'!X25:Y25)</f>
        <v>0</v>
      </c>
      <c r="AE24" s="407">
        <f>SUMIF('2.4_Input_Data_Rebased_Volumes'!AE25:AF25, "&lt;0")</f>
        <v>0</v>
      </c>
      <c r="AF24" s="248" t="str">
        <f>IFERROR((AE24+AD24)/AD24, "-")</f>
        <v>-</v>
      </c>
      <c r="AG24" s="249">
        <f>SUMIF('2.4_Input_Data_Rebased_Volumes'!AB22:AF25,"&lt;=0")</f>
        <v>0</v>
      </c>
      <c r="AH24" s="248" t="str">
        <f>IFERROR((AG24-AE24)/AG24, "-")</f>
        <v>-</v>
      </c>
      <c r="AI24" s="248" t="str">
        <f>IFERROR((SQRT(AF24*AH24))*AD24, "N/A")</f>
        <v>N/A</v>
      </c>
      <c r="AJ24" s="247" t="str">
        <f>IFERROR(AI24*$D24, "N/A")</f>
        <v>N/A</v>
      </c>
      <c r="AK24" s="244"/>
      <c r="AL24" s="406">
        <f>SUM('2.4_Input_Data_Rebased_Volumes'!X24:Y25)</f>
        <v>0</v>
      </c>
      <c r="AM24" s="407">
        <f>SUMIF('2.4_Input_Data_Rebased_Volumes'!AE24:AF25, "&lt;0")</f>
        <v>0</v>
      </c>
      <c r="AN24" s="248" t="str">
        <f>IFERROR((AL24+AM24)/AL24,"-")</f>
        <v>-</v>
      </c>
      <c r="AO24" s="249">
        <f>SUMIF('2.4_Input_Data_Rebased_Volumes'!AB22:AF25,"&lt;=0")</f>
        <v>0</v>
      </c>
      <c r="AP24" s="248" t="str">
        <f>IFERROR((AO24-AM24)/AO24, "-")</f>
        <v>-</v>
      </c>
      <c r="AQ24" s="248" t="str">
        <f>IFERROR((SQRT(AN24*AP24))*AL24, "N/A")</f>
        <v>N/A</v>
      </c>
      <c r="AR24" s="247" t="str">
        <f>IFERROR(AQ24*$D24, "N/A")</f>
        <v>N/A</v>
      </c>
      <c r="AS24" s="244"/>
      <c r="AT24" s="406">
        <f>SUM('2.4_Input_Data_Rebased_Volumes'!X23:Y25)</f>
        <v>0</v>
      </c>
      <c r="AU24" s="407">
        <f>SUMIF('2.4_Input_Data_Rebased_Volumes'!AE23:AF25, "&lt;0")</f>
        <v>0</v>
      </c>
      <c r="AV24" s="248" t="str">
        <f>IFERROR((AT24+AU24)/AT24, "-")</f>
        <v>-</v>
      </c>
      <c r="AW24" s="249">
        <f>SUMIF('2.4_Input_Data_Rebased_Volumes'!AB22:AF25,"&lt;=0")</f>
        <v>0</v>
      </c>
      <c r="AX24" s="248" t="str">
        <f>IFERROR((AW24-AU24)/AW24, "-")</f>
        <v>-</v>
      </c>
      <c r="AY24" s="248" t="str">
        <f>IFERROR((SQRT(AV24*AX24))*AT24," No Interventions")</f>
        <v xml:space="preserve"> No Interventions</v>
      </c>
      <c r="AZ24" s="247" t="str">
        <f>IFERROR(AY24*$D24, "No Interventions")</f>
        <v>No Interventions</v>
      </c>
    </row>
    <row r="25" spans="1:52" ht="13.5" x14ac:dyDescent="0.3">
      <c r="A25" s="342"/>
      <c r="B25" s="23"/>
      <c r="C25" s="133"/>
      <c r="D25" s="246"/>
      <c r="F25" s="243"/>
      <c r="G25" s="242"/>
      <c r="H25" s="240"/>
      <c r="I25" s="241"/>
      <c r="J25" s="241"/>
      <c r="K25" s="240"/>
      <c r="L25" s="239"/>
      <c r="M25" s="244"/>
      <c r="N25" s="243"/>
      <c r="O25" s="242"/>
      <c r="P25" s="240"/>
      <c r="Q25" s="241"/>
      <c r="R25" s="241"/>
      <c r="S25" s="240"/>
      <c r="T25" s="239"/>
      <c r="U25" s="244"/>
      <c r="V25" s="243"/>
      <c r="W25" s="242"/>
      <c r="X25" s="240"/>
      <c r="Y25" s="241"/>
      <c r="Z25" s="241"/>
      <c r="AA25" s="240"/>
      <c r="AB25" s="239"/>
      <c r="AC25" s="245"/>
      <c r="AD25" s="243"/>
      <c r="AE25" s="242"/>
      <c r="AF25" s="240"/>
      <c r="AG25" s="241"/>
      <c r="AH25" s="241"/>
      <c r="AI25" s="240"/>
      <c r="AJ25" s="239"/>
      <c r="AK25" s="244"/>
      <c r="AL25" s="243"/>
      <c r="AM25" s="242"/>
      <c r="AN25" s="240"/>
      <c r="AO25" s="241"/>
      <c r="AP25" s="241"/>
      <c r="AQ25" s="240"/>
      <c r="AR25" s="239"/>
      <c r="AS25" s="244"/>
      <c r="AT25" s="243"/>
      <c r="AU25" s="242"/>
      <c r="AV25" s="240"/>
      <c r="AW25" s="241"/>
      <c r="AX25" s="241"/>
      <c r="AY25" s="240"/>
      <c r="AZ25" s="239"/>
    </row>
    <row r="26" spans="1:52" ht="13.5" x14ac:dyDescent="0.3">
      <c r="A26" s="342"/>
      <c r="B26" s="23"/>
      <c r="C26" s="133"/>
      <c r="D26" s="246"/>
      <c r="F26" s="243"/>
      <c r="G26" s="242"/>
      <c r="H26" s="240"/>
      <c r="I26" s="241"/>
      <c r="J26" s="241"/>
      <c r="K26" s="240"/>
      <c r="L26" s="239"/>
      <c r="M26" s="244"/>
      <c r="N26" s="243"/>
      <c r="O26" s="242"/>
      <c r="P26" s="240"/>
      <c r="Q26" s="241"/>
      <c r="R26" s="241"/>
      <c r="S26" s="240"/>
      <c r="T26" s="239"/>
      <c r="U26" s="244"/>
      <c r="V26" s="243"/>
      <c r="W26" s="242"/>
      <c r="X26" s="240"/>
      <c r="Y26" s="241"/>
      <c r="Z26" s="241"/>
      <c r="AA26" s="240"/>
      <c r="AB26" s="239"/>
      <c r="AC26" s="245"/>
      <c r="AD26" s="243"/>
      <c r="AE26" s="242"/>
      <c r="AF26" s="240"/>
      <c r="AG26" s="241"/>
      <c r="AH26" s="241"/>
      <c r="AI26" s="240"/>
      <c r="AJ26" s="239"/>
      <c r="AK26" s="244"/>
      <c r="AL26" s="243"/>
      <c r="AM26" s="242"/>
      <c r="AN26" s="240"/>
      <c r="AO26" s="241"/>
      <c r="AP26" s="241"/>
      <c r="AQ26" s="240"/>
      <c r="AR26" s="239"/>
      <c r="AS26" s="244"/>
      <c r="AT26" s="243"/>
      <c r="AU26" s="242"/>
      <c r="AV26" s="240"/>
      <c r="AW26" s="241"/>
      <c r="AX26" s="241"/>
      <c r="AY26" s="240"/>
      <c r="AZ26" s="239"/>
    </row>
    <row r="27" spans="1:52" ht="13.5" x14ac:dyDescent="0.3">
      <c r="A27" s="342"/>
      <c r="B27" s="171"/>
      <c r="C27" s="170"/>
      <c r="D27" s="258"/>
      <c r="F27" s="257"/>
      <c r="G27" s="256"/>
      <c r="H27" s="254"/>
      <c r="I27" s="255"/>
      <c r="J27" s="255"/>
      <c r="K27" s="254"/>
      <c r="L27" s="253"/>
      <c r="M27" s="244"/>
      <c r="N27" s="257"/>
      <c r="O27" s="256"/>
      <c r="P27" s="254"/>
      <c r="Q27" s="255"/>
      <c r="R27" s="255"/>
      <c r="S27" s="254"/>
      <c r="T27" s="253"/>
      <c r="U27" s="244"/>
      <c r="V27" s="257"/>
      <c r="W27" s="256"/>
      <c r="X27" s="254"/>
      <c r="Y27" s="255"/>
      <c r="Z27" s="255"/>
      <c r="AA27" s="254"/>
      <c r="AB27" s="253"/>
      <c r="AC27" s="245"/>
      <c r="AD27" s="257"/>
      <c r="AE27" s="256"/>
      <c r="AF27" s="254"/>
      <c r="AG27" s="255"/>
      <c r="AH27" s="255"/>
      <c r="AI27" s="254"/>
      <c r="AJ27" s="253"/>
      <c r="AK27" s="244"/>
      <c r="AL27" s="257"/>
      <c r="AM27" s="256"/>
      <c r="AN27" s="254"/>
      <c r="AO27" s="255"/>
      <c r="AP27" s="255"/>
      <c r="AQ27" s="254"/>
      <c r="AR27" s="253"/>
      <c r="AS27" s="244"/>
      <c r="AT27" s="257"/>
      <c r="AU27" s="256"/>
      <c r="AV27" s="254"/>
      <c r="AW27" s="255"/>
      <c r="AX27" s="255"/>
      <c r="AY27" s="254"/>
      <c r="AZ27" s="253"/>
    </row>
    <row r="28" spans="1:52" ht="13.5" x14ac:dyDescent="0.3">
      <c r="A28" s="341" t="str">
        <f>A24</f>
        <v>400KV Network</v>
      </c>
      <c r="B28" s="169">
        <v>5</v>
      </c>
      <c r="C28" s="168" t="s">
        <v>46</v>
      </c>
      <c r="D28" s="252">
        <f>Appendix_MR_Weighting!I32</f>
        <v>2.2009942886245727E-2</v>
      </c>
      <c r="F28" s="251">
        <f>SUM('2.3_Input_Data_Orig_MC'!X29:Y29)</f>
        <v>0</v>
      </c>
      <c r="G28" s="250">
        <f>SUMIF('2.3_Input_Data_Orig_MC'!AE29:AF29,"&lt;0")</f>
        <v>0</v>
      </c>
      <c r="H28" s="248" t="str">
        <f>IFERROR((G28+F28)/F28, "-")</f>
        <v>-</v>
      </c>
      <c r="I28" s="249">
        <f>SUMIF('2.3_Input_Data_Orig_MC'!AB26:AF29,"&lt;=0")</f>
        <v>-72.612199999999973</v>
      </c>
      <c r="J28" s="248">
        <f>IFERROR((I28-G28)/I28, "-")</f>
        <v>1</v>
      </c>
      <c r="K28" s="248" t="str">
        <f>IFERROR((SQRT(H28*J28))*F28, "N/A")</f>
        <v>N/A</v>
      </c>
      <c r="L28" s="247" t="str">
        <f>IFERROR(K28*$D28, "N/A")</f>
        <v>N/A</v>
      </c>
      <c r="M28" s="244"/>
      <c r="N28" s="251">
        <f>SUM('2.3_Input_Data_Orig_MC'!X28:Y29)</f>
        <v>0</v>
      </c>
      <c r="O28" s="250">
        <f>SUMIF('2.3_Input_Data_Orig_MC'!AE28:AF29,"&lt;0")</f>
        <v>0</v>
      </c>
      <c r="P28" s="248" t="str">
        <f>IFERROR((N28+O28)/N28,"-")</f>
        <v>-</v>
      </c>
      <c r="Q28" s="249">
        <f>SUMIF('2.3_Input_Data_Orig_MC'!AB26:AF29,"&lt;=0")</f>
        <v>-72.612199999999973</v>
      </c>
      <c r="R28" s="248">
        <f>IFERROR((Q28-O28)/Q28, "-")</f>
        <v>1</v>
      </c>
      <c r="S28" s="248" t="str">
        <f>IFERROR((SQRT(P28*R28))*N28, "N/A")</f>
        <v>N/A</v>
      </c>
      <c r="T28" s="247" t="str">
        <f>IFERROR(S28*$D28, "N/A")</f>
        <v>N/A</v>
      </c>
      <c r="U28" s="244"/>
      <c r="V28" s="251">
        <f>SUM('2.3_Input_Data_Orig_MC'!X27:Y29)</f>
        <v>450.67750000000001</v>
      </c>
      <c r="W28" s="250">
        <f>SUMIF('2.3_Input_Data_Orig_MC'!AE27:AF29, "&lt;0")</f>
        <v>-72.612199999999973</v>
      </c>
      <c r="X28" s="248">
        <f>IFERROR((V28+W28)/V28, "-")</f>
        <v>0.83888212746365198</v>
      </c>
      <c r="Y28" s="249">
        <f>SUMIF('2.3_Input_Data_Orig_MC'!AB26:AF29,"&lt;=0")</f>
        <v>-72.612199999999973</v>
      </c>
      <c r="Z28" s="248">
        <f>IFERROR((Y28-W28)/Y28, "-")</f>
        <v>0</v>
      </c>
      <c r="AA28" s="248">
        <f>IFERROR((SQRT(X28*Z28))*V28," No Interventions")</f>
        <v>0</v>
      </c>
      <c r="AB28" s="247">
        <f>IFERROR(AA28*$D28, "No Interventions")</f>
        <v>0</v>
      </c>
      <c r="AC28" s="245"/>
      <c r="AD28" s="406">
        <f>SUM('2.4_Input_Data_Rebased_Volumes'!X29:Y29)</f>
        <v>0</v>
      </c>
      <c r="AE28" s="407">
        <f>SUMIF('2.4_Input_Data_Rebased_Volumes'!AE29:AF29, "&lt;0")</f>
        <v>0</v>
      </c>
      <c r="AF28" s="248" t="str">
        <f>IFERROR((AE28+AD28)/AD28, "-")</f>
        <v>-</v>
      </c>
      <c r="AG28" s="249">
        <f>SUMIF('2.4_Input_Data_Rebased_Volumes'!AB26:AF29,"&lt;=0")</f>
        <v>-73.628099999999733</v>
      </c>
      <c r="AH28" s="248">
        <f>IFERROR((AG28-AE28)/AG28, "-")</f>
        <v>1</v>
      </c>
      <c r="AI28" s="248" t="str">
        <f>IFERROR((SQRT(AF28*AH28))*AD28, "N/A")</f>
        <v>N/A</v>
      </c>
      <c r="AJ28" s="247" t="str">
        <f>IFERROR(AI28*$D28, "N/A")</f>
        <v>N/A</v>
      </c>
      <c r="AK28" s="244"/>
      <c r="AL28" s="406">
        <f>SUM('2.4_Input_Data_Rebased_Volumes'!X28:Y29)</f>
        <v>0</v>
      </c>
      <c r="AM28" s="407">
        <f>SUMIF('2.4_Input_Data_Rebased_Volumes'!AE28:AF29, "&lt;0")</f>
        <v>0</v>
      </c>
      <c r="AN28" s="248" t="str">
        <f>IFERROR((AL28+AM28)/AL28,"-")</f>
        <v>-</v>
      </c>
      <c r="AO28" s="249">
        <f>SUMIF('2.4_Input_Data_Rebased_Volumes'!AB26:AF29,"&lt;=0")</f>
        <v>-73.628099999999733</v>
      </c>
      <c r="AP28" s="248">
        <f>IFERROR((AO28-AM28)/AO28, "-")</f>
        <v>1</v>
      </c>
      <c r="AQ28" s="248" t="str">
        <f>IFERROR((SQRT(AN28*AP28))*AL28, "N/A")</f>
        <v>N/A</v>
      </c>
      <c r="AR28" s="247" t="str">
        <f>IFERROR(AQ28*$D28, "N/A")</f>
        <v>N/A</v>
      </c>
      <c r="AS28" s="244"/>
      <c r="AT28" s="406">
        <f>SUM('2.4_Input_Data_Rebased_Volumes'!X27:Y29)</f>
        <v>445.37749999999977</v>
      </c>
      <c r="AU28" s="407">
        <f>SUMIF('2.4_Input_Data_Rebased_Volumes'!AE27:AF29, "&lt;0")</f>
        <v>-72.05809999999974</v>
      </c>
      <c r="AV28" s="248">
        <f>IFERROR((AT28+AU28)/AT28, "-")</f>
        <v>0.83820893511683958</v>
      </c>
      <c r="AW28" s="249">
        <f>SUMIF('2.4_Input_Data_Rebased_Volumes'!AB26:AF29,"&lt;=0")</f>
        <v>-73.628099999999733</v>
      </c>
      <c r="AX28" s="248">
        <f>IFERROR((AW28-AU28)/AW28, "-")</f>
        <v>2.1323380611478482E-2</v>
      </c>
      <c r="AY28" s="248">
        <f>IFERROR((SQRT(AV28*AX28))*AT28," No Interventions")</f>
        <v>59.54323764965077</v>
      </c>
      <c r="AZ28" s="247">
        <f>IFERROR(AY28*$D28, "No Interventions")</f>
        <v>1.3105432599309697</v>
      </c>
    </row>
    <row r="29" spans="1:52" ht="13.5" x14ac:dyDescent="0.3">
      <c r="A29" s="342"/>
      <c r="B29" s="23"/>
      <c r="C29" s="133"/>
      <c r="D29" s="246"/>
      <c r="F29" s="243"/>
      <c r="G29" s="242"/>
      <c r="H29" s="240"/>
      <c r="I29" s="241"/>
      <c r="J29" s="241"/>
      <c r="K29" s="240"/>
      <c r="L29" s="239"/>
      <c r="M29" s="244"/>
      <c r="N29" s="243"/>
      <c r="O29" s="242"/>
      <c r="P29" s="240"/>
      <c r="Q29" s="241"/>
      <c r="R29" s="241"/>
      <c r="S29" s="240"/>
      <c r="T29" s="239"/>
      <c r="U29" s="244"/>
      <c r="V29" s="243"/>
      <c r="W29" s="242"/>
      <c r="X29" s="240"/>
      <c r="Y29" s="241"/>
      <c r="Z29" s="241"/>
      <c r="AA29" s="240"/>
      <c r="AB29" s="239"/>
      <c r="AC29" s="245"/>
      <c r="AD29" s="243"/>
      <c r="AE29" s="242"/>
      <c r="AF29" s="240"/>
      <c r="AG29" s="241"/>
      <c r="AH29" s="241"/>
      <c r="AI29" s="240"/>
      <c r="AJ29" s="239"/>
      <c r="AK29" s="244"/>
      <c r="AL29" s="243"/>
      <c r="AM29" s="242"/>
      <c r="AN29" s="240"/>
      <c r="AO29" s="241"/>
      <c r="AP29" s="241"/>
      <c r="AQ29" s="240"/>
      <c r="AR29" s="239"/>
      <c r="AS29" s="244"/>
      <c r="AT29" s="243"/>
      <c r="AU29" s="242"/>
      <c r="AV29" s="240"/>
      <c r="AW29" s="241"/>
      <c r="AX29" s="241"/>
      <c r="AY29" s="240"/>
      <c r="AZ29" s="239"/>
    </row>
    <row r="30" spans="1:52" ht="13.5" x14ac:dyDescent="0.3">
      <c r="A30" s="342"/>
      <c r="B30" s="23"/>
      <c r="C30" s="133"/>
      <c r="D30" s="246"/>
      <c r="F30" s="243"/>
      <c r="G30" s="242"/>
      <c r="H30" s="240"/>
      <c r="I30" s="241"/>
      <c r="J30" s="241"/>
      <c r="K30" s="240"/>
      <c r="L30" s="239"/>
      <c r="M30" s="244"/>
      <c r="N30" s="243"/>
      <c r="O30" s="242"/>
      <c r="P30" s="240"/>
      <c r="Q30" s="241"/>
      <c r="R30" s="241"/>
      <c r="S30" s="240"/>
      <c r="T30" s="239"/>
      <c r="U30" s="244"/>
      <c r="V30" s="243"/>
      <c r="W30" s="242"/>
      <c r="X30" s="240"/>
      <c r="Y30" s="241"/>
      <c r="Z30" s="241"/>
      <c r="AA30" s="240"/>
      <c r="AB30" s="239"/>
      <c r="AC30" s="245"/>
      <c r="AD30" s="243"/>
      <c r="AE30" s="242"/>
      <c r="AF30" s="240"/>
      <c r="AG30" s="241"/>
      <c r="AH30" s="241"/>
      <c r="AI30" s="240"/>
      <c r="AJ30" s="239"/>
      <c r="AK30" s="244"/>
      <c r="AL30" s="243"/>
      <c r="AM30" s="242"/>
      <c r="AN30" s="240"/>
      <c r="AO30" s="241"/>
      <c r="AP30" s="241"/>
      <c r="AQ30" s="240"/>
      <c r="AR30" s="239"/>
      <c r="AS30" s="244"/>
      <c r="AT30" s="243"/>
      <c r="AU30" s="242"/>
      <c r="AV30" s="240"/>
      <c r="AW30" s="241"/>
      <c r="AX30" s="241"/>
      <c r="AY30" s="240"/>
      <c r="AZ30" s="239"/>
    </row>
    <row r="31" spans="1:52" ht="13.5" x14ac:dyDescent="0.3">
      <c r="A31" s="342"/>
      <c r="B31" s="171"/>
      <c r="C31" s="170"/>
      <c r="D31" s="258"/>
      <c r="F31" s="257"/>
      <c r="G31" s="256"/>
      <c r="H31" s="254"/>
      <c r="I31" s="255"/>
      <c r="J31" s="255"/>
      <c r="K31" s="254"/>
      <c r="L31" s="253"/>
      <c r="M31" s="244"/>
      <c r="N31" s="257"/>
      <c r="O31" s="256"/>
      <c r="P31" s="254"/>
      <c r="Q31" s="255"/>
      <c r="R31" s="255"/>
      <c r="S31" s="254"/>
      <c r="T31" s="253"/>
      <c r="U31" s="244"/>
      <c r="V31" s="257"/>
      <c r="W31" s="256"/>
      <c r="X31" s="254"/>
      <c r="Y31" s="255"/>
      <c r="Z31" s="255"/>
      <c r="AA31" s="254"/>
      <c r="AB31" s="253"/>
      <c r="AC31" s="245"/>
      <c r="AD31" s="257"/>
      <c r="AE31" s="256"/>
      <c r="AF31" s="254"/>
      <c r="AG31" s="255"/>
      <c r="AH31" s="255"/>
      <c r="AI31" s="254"/>
      <c r="AJ31" s="253"/>
      <c r="AK31" s="244"/>
      <c r="AL31" s="257"/>
      <c r="AM31" s="256"/>
      <c r="AN31" s="254"/>
      <c r="AO31" s="255"/>
      <c r="AP31" s="255"/>
      <c r="AQ31" s="254"/>
      <c r="AR31" s="253"/>
      <c r="AS31" s="244"/>
      <c r="AT31" s="257"/>
      <c r="AU31" s="256"/>
      <c r="AV31" s="254"/>
      <c r="AW31" s="255"/>
      <c r="AX31" s="255"/>
      <c r="AY31" s="254"/>
      <c r="AZ31" s="253"/>
    </row>
    <row r="32" spans="1:52" ht="13.5" x14ac:dyDescent="0.3">
      <c r="A32" s="341" t="str">
        <f>A28</f>
        <v>400KV Network</v>
      </c>
      <c r="B32" s="169">
        <v>6</v>
      </c>
      <c r="C32" s="168" t="s">
        <v>47</v>
      </c>
      <c r="D32" s="252">
        <f>Appendix_MR_Weighting!I36</f>
        <v>2.1028376041061454E-2</v>
      </c>
      <c r="F32" s="251">
        <f>SUM('2.3_Input_Data_Orig_MC'!X33:Y33)</f>
        <v>0</v>
      </c>
      <c r="G32" s="250">
        <f>SUMIF('2.3_Input_Data_Orig_MC'!AE33:AF33,"&lt;0")</f>
        <v>0</v>
      </c>
      <c r="H32" s="248" t="str">
        <f>IFERROR((G32+F32)/F32, "-")</f>
        <v>-</v>
      </c>
      <c r="I32" s="249">
        <f>SUMIF('2.3_Input_Data_Orig_MC'!AB30:AF33,"&lt;=0")</f>
        <v>-73.628200000000106</v>
      </c>
      <c r="J32" s="248">
        <f>IFERROR((I32-G32)/I32, "-")</f>
        <v>1</v>
      </c>
      <c r="K32" s="248" t="str">
        <f>IFERROR((SQRT(H32*J32))*F32, "N/A")</f>
        <v>N/A</v>
      </c>
      <c r="L32" s="247" t="str">
        <f>IFERROR(K32*$D32, "N/A")</f>
        <v>N/A</v>
      </c>
      <c r="M32" s="244"/>
      <c r="N32" s="251">
        <f>SUM('2.3_Input_Data_Orig_MC'!X32:Y33)</f>
        <v>0</v>
      </c>
      <c r="O32" s="250">
        <f>SUMIF('2.3_Input_Data_Orig_MC'!AE32:AF33,"&lt;0")</f>
        <v>0</v>
      </c>
      <c r="P32" s="248" t="str">
        <f>IFERROR((N32+O32)/N32,"-")</f>
        <v>-</v>
      </c>
      <c r="Q32" s="249">
        <f>SUMIF('2.3_Input_Data_Orig_MC'!AB30:AF33,"&lt;=0")</f>
        <v>-73.628200000000106</v>
      </c>
      <c r="R32" s="248">
        <f>IFERROR((Q32-O32)/Q32, "-")</f>
        <v>1</v>
      </c>
      <c r="S32" s="248" t="str">
        <f>IFERROR((SQRT(P32*R32))*N32, "N/A")</f>
        <v>N/A</v>
      </c>
      <c r="T32" s="247" t="str">
        <f>IFERROR(S32*$D32, "N/A")</f>
        <v>N/A</v>
      </c>
      <c r="U32" s="244"/>
      <c r="V32" s="251">
        <f>SUM('2.3_Input_Data_Orig_MC'!X31:Y33)</f>
        <v>198.08940000000001</v>
      </c>
      <c r="W32" s="250">
        <f>SUMIF('2.3_Input_Data_Orig_MC'!AE31:AF33, "&lt;0")</f>
        <v>0</v>
      </c>
      <c r="X32" s="248">
        <f>IFERROR((V32+W32)/V32, "-")</f>
        <v>1</v>
      </c>
      <c r="Y32" s="249">
        <f>SUMIF('2.3_Input_Data_Orig_MC'!AB30:AF33,"&lt;=0")</f>
        <v>-73.628200000000106</v>
      </c>
      <c r="Z32" s="248">
        <f>IFERROR((Y32-W32)/Y32, "-")</f>
        <v>1</v>
      </c>
      <c r="AA32" s="248">
        <f>IFERROR((SQRT(X32*Z32))*V32," No Interventions")</f>
        <v>198.08940000000001</v>
      </c>
      <c r="AB32" s="247">
        <f>IFERROR(AA32*$D32, "No Interventions")</f>
        <v>4.1654983929482388</v>
      </c>
      <c r="AC32" s="245"/>
      <c r="AD32" s="406">
        <f>SUM('2.4_Input_Data_Rebased_Volumes'!X33:Y33)</f>
        <v>0</v>
      </c>
      <c r="AE32" s="407">
        <f>SUMIF('2.4_Input_Data_Rebased_Volumes'!AE33:AF33, "&lt;0")</f>
        <v>0</v>
      </c>
      <c r="AF32" s="248" t="str">
        <f>IFERROR((AE32+AD32)/AD32, "-")</f>
        <v>-</v>
      </c>
      <c r="AG32" s="249">
        <f>SUMIF('2.4_Input_Data_Rebased_Volumes'!AB30:AF33,"&lt;=0")</f>
        <v>-1.7084563994828699</v>
      </c>
      <c r="AH32" s="248">
        <f>IFERROR((AG32-AE32)/AG32, "-")</f>
        <v>1</v>
      </c>
      <c r="AI32" s="248" t="str">
        <f>IFERROR((SQRT(AF32*AH32))*AD32, "N/A")</f>
        <v>N/A</v>
      </c>
      <c r="AJ32" s="247" t="str">
        <f>IFERROR(AI32*$D32, "N/A")</f>
        <v>N/A</v>
      </c>
      <c r="AK32" s="244"/>
      <c r="AL32" s="406">
        <f>SUM('2.4_Input_Data_Rebased_Volumes'!X32:Y33)</f>
        <v>62.737300000000268</v>
      </c>
      <c r="AM32" s="407">
        <f>SUMIF('2.4_Input_Data_Rebased_Volumes'!AE32:AF33, "&lt;0")</f>
        <v>0</v>
      </c>
      <c r="AN32" s="248">
        <f>IFERROR((AL32+AM32)/AL32,"-")</f>
        <v>1</v>
      </c>
      <c r="AO32" s="249">
        <f>SUMIF('2.4_Input_Data_Rebased_Volumes'!AB30:AF33,"&lt;=0")</f>
        <v>-1.7084563994828699</v>
      </c>
      <c r="AP32" s="248">
        <f>IFERROR((AO32-AM32)/AO32, "-")</f>
        <v>1</v>
      </c>
      <c r="AQ32" s="248">
        <f>IFERROR((SQRT(AN32*AP32))*AL32, "N/A")</f>
        <v>62.737300000000268</v>
      </c>
      <c r="AR32" s="247">
        <f>IFERROR(AQ32*$D32, "N/A")</f>
        <v>1.3192635362008904</v>
      </c>
      <c r="AS32" s="244"/>
      <c r="AT32" s="406">
        <f>SUM('2.4_Input_Data_Rebased_Volumes'!X31:Y33)</f>
        <v>203.78427209185466</v>
      </c>
      <c r="AU32" s="407">
        <f>SUMIF('2.4_Input_Data_Rebased_Volumes'!AE31:AF33, "&lt;0")</f>
        <v>0</v>
      </c>
      <c r="AV32" s="248">
        <f>IFERROR((AT32+AU32)/AT32, "-")</f>
        <v>1</v>
      </c>
      <c r="AW32" s="249">
        <f>SUMIF('2.4_Input_Data_Rebased_Volumes'!AB30:AF33,"&lt;=0")</f>
        <v>-1.7084563994828699</v>
      </c>
      <c r="AX32" s="248">
        <f>IFERROR((AW32-AU32)/AW32, "-")</f>
        <v>1</v>
      </c>
      <c r="AY32" s="248">
        <f>IFERROR((SQRT(AV32*AX32))*AT32," No Interventions")</f>
        <v>203.78427209185466</v>
      </c>
      <c r="AZ32" s="247">
        <f>IFERROR(AY32*$D32, "No Interventions")</f>
        <v>4.2852523048015048</v>
      </c>
    </row>
    <row r="33" spans="1:52" ht="13.5" x14ac:dyDescent="0.3">
      <c r="A33" s="342"/>
      <c r="B33" s="23"/>
      <c r="C33" s="133"/>
      <c r="D33" s="246"/>
      <c r="F33" s="243"/>
      <c r="G33" s="242"/>
      <c r="H33" s="240"/>
      <c r="I33" s="241"/>
      <c r="J33" s="241"/>
      <c r="K33" s="240"/>
      <c r="L33" s="239"/>
      <c r="M33" s="244"/>
      <c r="N33" s="243"/>
      <c r="O33" s="242"/>
      <c r="P33" s="240"/>
      <c r="Q33" s="241"/>
      <c r="R33" s="241"/>
      <c r="S33" s="240"/>
      <c r="T33" s="239"/>
      <c r="U33" s="244"/>
      <c r="V33" s="243"/>
      <c r="W33" s="242"/>
      <c r="X33" s="240"/>
      <c r="Y33" s="241"/>
      <c r="Z33" s="241"/>
      <c r="AA33" s="240"/>
      <c r="AB33" s="239"/>
      <c r="AC33" s="245"/>
      <c r="AD33" s="243"/>
      <c r="AE33" s="242"/>
      <c r="AF33" s="240"/>
      <c r="AG33" s="241"/>
      <c r="AH33" s="241"/>
      <c r="AI33" s="240"/>
      <c r="AJ33" s="239"/>
      <c r="AK33" s="244"/>
      <c r="AL33" s="243"/>
      <c r="AM33" s="242"/>
      <c r="AN33" s="240"/>
      <c r="AO33" s="241"/>
      <c r="AP33" s="241"/>
      <c r="AQ33" s="240"/>
      <c r="AR33" s="239"/>
      <c r="AS33" s="244"/>
      <c r="AT33" s="243"/>
      <c r="AU33" s="242"/>
      <c r="AV33" s="240"/>
      <c r="AW33" s="241"/>
      <c r="AX33" s="241"/>
      <c r="AY33" s="240"/>
      <c r="AZ33" s="239"/>
    </row>
    <row r="34" spans="1:52" ht="13.5" x14ac:dyDescent="0.3">
      <c r="A34" s="342"/>
      <c r="B34" s="23"/>
      <c r="C34" s="133"/>
      <c r="D34" s="246"/>
      <c r="F34" s="243"/>
      <c r="G34" s="242"/>
      <c r="H34" s="240"/>
      <c r="I34" s="241"/>
      <c r="J34" s="241"/>
      <c r="K34" s="240"/>
      <c r="L34" s="239"/>
      <c r="M34" s="244"/>
      <c r="N34" s="243"/>
      <c r="O34" s="242"/>
      <c r="P34" s="240"/>
      <c r="Q34" s="241"/>
      <c r="R34" s="241"/>
      <c r="S34" s="240"/>
      <c r="T34" s="239"/>
      <c r="U34" s="244"/>
      <c r="V34" s="243"/>
      <c r="W34" s="242"/>
      <c r="X34" s="240"/>
      <c r="Y34" s="241"/>
      <c r="Z34" s="241"/>
      <c r="AA34" s="240"/>
      <c r="AB34" s="239"/>
      <c r="AC34" s="245"/>
      <c r="AD34" s="243"/>
      <c r="AE34" s="242"/>
      <c r="AF34" s="240"/>
      <c r="AG34" s="241"/>
      <c r="AH34" s="241"/>
      <c r="AI34" s="240"/>
      <c r="AJ34" s="239"/>
      <c r="AK34" s="244"/>
      <c r="AL34" s="243"/>
      <c r="AM34" s="242"/>
      <c r="AN34" s="240"/>
      <c r="AO34" s="241"/>
      <c r="AP34" s="241"/>
      <c r="AQ34" s="240"/>
      <c r="AR34" s="239"/>
      <c r="AS34" s="244"/>
      <c r="AT34" s="243"/>
      <c r="AU34" s="242"/>
      <c r="AV34" s="240"/>
      <c r="AW34" s="241"/>
      <c r="AX34" s="241"/>
      <c r="AY34" s="240"/>
      <c r="AZ34" s="239"/>
    </row>
    <row r="35" spans="1:52" ht="13.5" x14ac:dyDescent="0.3">
      <c r="A35" s="342"/>
      <c r="B35" s="171"/>
      <c r="C35" s="170"/>
      <c r="D35" s="258"/>
      <c r="F35" s="257"/>
      <c r="G35" s="256"/>
      <c r="H35" s="254"/>
      <c r="I35" s="255"/>
      <c r="J35" s="255"/>
      <c r="K35" s="254"/>
      <c r="L35" s="253"/>
      <c r="M35" s="244"/>
      <c r="N35" s="257"/>
      <c r="O35" s="256"/>
      <c r="P35" s="254"/>
      <c r="Q35" s="255"/>
      <c r="R35" s="255"/>
      <c r="S35" s="254"/>
      <c r="T35" s="253"/>
      <c r="U35" s="244"/>
      <c r="V35" s="257"/>
      <c r="W35" s="256"/>
      <c r="X35" s="254"/>
      <c r="Y35" s="255"/>
      <c r="Z35" s="255"/>
      <c r="AA35" s="254"/>
      <c r="AB35" s="253"/>
      <c r="AC35" s="245"/>
      <c r="AD35" s="257"/>
      <c r="AE35" s="256"/>
      <c r="AF35" s="254"/>
      <c r="AG35" s="255"/>
      <c r="AH35" s="255"/>
      <c r="AI35" s="254"/>
      <c r="AJ35" s="253"/>
      <c r="AK35" s="244"/>
      <c r="AL35" s="257"/>
      <c r="AM35" s="256"/>
      <c r="AN35" s="254"/>
      <c r="AO35" s="255"/>
      <c r="AP35" s="255"/>
      <c r="AQ35" s="254"/>
      <c r="AR35" s="253"/>
      <c r="AS35" s="244"/>
      <c r="AT35" s="257"/>
      <c r="AU35" s="256"/>
      <c r="AV35" s="254"/>
      <c r="AW35" s="255"/>
      <c r="AX35" s="255"/>
      <c r="AY35" s="254"/>
      <c r="AZ35" s="253"/>
    </row>
    <row r="36" spans="1:52" ht="13.5" x14ac:dyDescent="0.3">
      <c r="A36" s="341" t="str">
        <f>A32</f>
        <v>400KV Network</v>
      </c>
      <c r="B36" s="169">
        <v>7</v>
      </c>
      <c r="C36" s="168" t="s">
        <v>48</v>
      </c>
      <c r="D36" s="252">
        <f>Appendix_MR_Weighting!I40</f>
        <v>1.5117477568839115E-2</v>
      </c>
      <c r="F36" s="251">
        <f>SUM('2.3_Input_Data_Orig_MC'!X37:Y37)</f>
        <v>0</v>
      </c>
      <c r="G36" s="250">
        <f>SUMIF('2.3_Input_Data_Orig_MC'!AE37:AF37,"&lt;0")</f>
        <v>0</v>
      </c>
      <c r="H36" s="248" t="str">
        <f>IFERROR((G36+F36)/F36, "-")</f>
        <v>-</v>
      </c>
      <c r="I36" s="249">
        <f>SUMIF('2.3_Input_Data_Orig_MC'!AB34:AF37,"&lt;=0")</f>
        <v>-194</v>
      </c>
      <c r="J36" s="248">
        <f>IFERROR((I36-G36)/I36, "-")</f>
        <v>1</v>
      </c>
      <c r="K36" s="248" t="str">
        <f>IFERROR((SQRT(H36*J36))*F36, "N/A")</f>
        <v>N/A</v>
      </c>
      <c r="L36" s="247" t="str">
        <f>IFERROR(K36*$D36, "N/A")</f>
        <v>N/A</v>
      </c>
      <c r="M36" s="244"/>
      <c r="N36" s="251">
        <f>SUM('2.3_Input_Data_Orig_MC'!X36:Y37)</f>
        <v>0</v>
      </c>
      <c r="O36" s="250">
        <f>SUMIF('2.3_Input_Data_Orig_MC'!AE36:AF37,"&lt;0")</f>
        <v>0</v>
      </c>
      <c r="P36" s="248" t="str">
        <f>IFERROR((N36+O36)/N36,"-")</f>
        <v>-</v>
      </c>
      <c r="Q36" s="249">
        <f>SUMIF('2.3_Input_Data_Orig_MC'!AB34:AF37,"&lt;=0")</f>
        <v>-194</v>
      </c>
      <c r="R36" s="248">
        <f>IFERROR((Q36-O36)/Q36, "-")</f>
        <v>1</v>
      </c>
      <c r="S36" s="248" t="str">
        <f>IFERROR((SQRT(P36*R36))*N36, "N/A")</f>
        <v>N/A</v>
      </c>
      <c r="T36" s="247" t="str">
        <f>IFERROR(S36*$D36, "N/A")</f>
        <v>N/A</v>
      </c>
      <c r="U36" s="244"/>
      <c r="V36" s="251">
        <f>SUM('2.3_Input_Data_Orig_MC'!X35:Y37)</f>
        <v>857</v>
      </c>
      <c r="W36" s="250">
        <f>SUMIF('2.3_Input_Data_Orig_MC'!AE35:AF37, "&lt;0")</f>
        <v>-194</v>
      </c>
      <c r="X36" s="248">
        <f>IFERROR((V36+W36)/V36, "-")</f>
        <v>0.77362893815635936</v>
      </c>
      <c r="Y36" s="249">
        <f>SUMIF('2.3_Input_Data_Orig_MC'!AB34:AF37,"&lt;=0")</f>
        <v>-194</v>
      </c>
      <c r="Z36" s="248">
        <f>IFERROR((Y36-W36)/Y36, "-")</f>
        <v>0</v>
      </c>
      <c r="AA36" s="248">
        <f>IFERROR((SQRT(X36*Z36))*V36," No Interventions")</f>
        <v>0</v>
      </c>
      <c r="AB36" s="247">
        <f>IFERROR(AA36*$D36, "No Interventions")</f>
        <v>0</v>
      </c>
      <c r="AC36" s="245"/>
      <c r="AD36" s="406">
        <f>SUM('2.4_Input_Data_Rebased_Volumes'!X37:Y37)</f>
        <v>0</v>
      </c>
      <c r="AE36" s="407">
        <f>SUMIF('2.4_Input_Data_Rebased_Volumes'!AE37:AF37, "&lt;0")</f>
        <v>0</v>
      </c>
      <c r="AF36" s="248" t="str">
        <f>IFERROR((AE36+AD36)/AD36, "-")</f>
        <v>-</v>
      </c>
      <c r="AG36" s="249">
        <f>SUMIF('2.4_Input_Data_Rebased_Volumes'!AB34:AF37,"&lt;=0")</f>
        <v>-221</v>
      </c>
      <c r="AH36" s="248">
        <f>IFERROR((AG36-AE36)/AG36, "-")</f>
        <v>1</v>
      </c>
      <c r="AI36" s="248" t="str">
        <f>IFERROR((SQRT(AF36*AH36))*AD36, "N/A")</f>
        <v>N/A</v>
      </c>
      <c r="AJ36" s="247" t="str">
        <f>IFERROR(AI36*$D36, "N/A")</f>
        <v>N/A</v>
      </c>
      <c r="AK36" s="244"/>
      <c r="AL36" s="406">
        <f>SUM('2.4_Input_Data_Rebased_Volumes'!X36:Y37)</f>
        <v>217</v>
      </c>
      <c r="AM36" s="407">
        <f>SUMIF('2.4_Input_Data_Rebased_Volumes'!AE36:AF37, "&lt;0")</f>
        <v>-217</v>
      </c>
      <c r="AN36" s="248">
        <f>IFERROR((AL36+AM36)/AL36,"-")</f>
        <v>0</v>
      </c>
      <c r="AO36" s="249">
        <f>SUMIF('2.4_Input_Data_Rebased_Volumes'!AB34:AF37,"&lt;=0")</f>
        <v>-221</v>
      </c>
      <c r="AP36" s="248">
        <f>IFERROR((AO36-AM36)/AO36, "-")</f>
        <v>1.8099547511312219E-2</v>
      </c>
      <c r="AQ36" s="248">
        <f>IFERROR((SQRT(AN36*AP36))*AL36, "N/A")</f>
        <v>0</v>
      </c>
      <c r="AR36" s="247">
        <f>IFERROR(AQ36*$D36, "N/A")</f>
        <v>0</v>
      </c>
      <c r="AS36" s="244"/>
      <c r="AT36" s="406">
        <f>SUM('2.4_Input_Data_Rebased_Volumes'!X35:Y37)</f>
        <v>563</v>
      </c>
      <c r="AU36" s="407">
        <f>SUMIF('2.4_Input_Data_Rebased_Volumes'!AE35:AF37, "&lt;0")</f>
        <v>-219</v>
      </c>
      <c r="AV36" s="248">
        <f>IFERROR((AT36+AU36)/AT36, "-")</f>
        <v>0.61101243339253997</v>
      </c>
      <c r="AW36" s="249">
        <f>SUMIF('2.4_Input_Data_Rebased_Volumes'!AB34:AF37,"&lt;=0")</f>
        <v>-221</v>
      </c>
      <c r="AX36" s="248">
        <f>IFERROR((AW36-AU36)/AW36, "-")</f>
        <v>9.0497737556561094E-3</v>
      </c>
      <c r="AY36" s="248">
        <f>IFERROR((SQRT(AV36*AX36))*AT36," No Interventions")</f>
        <v>41.865114150154064</v>
      </c>
      <c r="AZ36" s="247">
        <f>IFERROR(AY36*$D36, "No Interventions")</f>
        <v>0.63289492408184311</v>
      </c>
    </row>
    <row r="37" spans="1:52" ht="13.5" x14ac:dyDescent="0.3">
      <c r="A37" s="342"/>
      <c r="B37" s="23"/>
      <c r="C37" s="133"/>
      <c r="D37" s="246"/>
      <c r="F37" s="243"/>
      <c r="G37" s="242"/>
      <c r="H37" s="240"/>
      <c r="I37" s="241"/>
      <c r="J37" s="241"/>
      <c r="K37" s="240"/>
      <c r="L37" s="239"/>
      <c r="M37" s="244"/>
      <c r="N37" s="243"/>
      <c r="O37" s="242"/>
      <c r="P37" s="240"/>
      <c r="Q37" s="241"/>
      <c r="R37" s="241"/>
      <c r="S37" s="240"/>
      <c r="T37" s="239"/>
      <c r="U37" s="244"/>
      <c r="V37" s="243"/>
      <c r="W37" s="242"/>
      <c r="X37" s="240"/>
      <c r="Y37" s="241"/>
      <c r="Z37" s="241"/>
      <c r="AA37" s="240"/>
      <c r="AB37" s="239"/>
      <c r="AC37" s="245"/>
      <c r="AD37" s="243"/>
      <c r="AE37" s="242"/>
      <c r="AF37" s="240"/>
      <c r="AG37" s="241"/>
      <c r="AH37" s="241"/>
      <c r="AI37" s="240"/>
      <c r="AJ37" s="239"/>
      <c r="AK37" s="244"/>
      <c r="AL37" s="243"/>
      <c r="AM37" s="242"/>
      <c r="AN37" s="240"/>
      <c r="AO37" s="241"/>
      <c r="AP37" s="241"/>
      <c r="AQ37" s="240"/>
      <c r="AR37" s="239"/>
      <c r="AS37" s="244"/>
      <c r="AT37" s="243"/>
      <c r="AU37" s="242"/>
      <c r="AV37" s="240"/>
      <c r="AW37" s="241"/>
      <c r="AX37" s="241"/>
      <c r="AY37" s="240"/>
      <c r="AZ37" s="239"/>
    </row>
    <row r="38" spans="1:52" ht="13.5" x14ac:dyDescent="0.3">
      <c r="A38" s="342"/>
      <c r="B38" s="23"/>
      <c r="C38" s="133"/>
      <c r="D38" s="246"/>
      <c r="F38" s="243"/>
      <c r="G38" s="242"/>
      <c r="H38" s="240"/>
      <c r="I38" s="241"/>
      <c r="J38" s="241"/>
      <c r="K38" s="240"/>
      <c r="L38" s="239"/>
      <c r="M38" s="244"/>
      <c r="N38" s="243"/>
      <c r="O38" s="242"/>
      <c r="P38" s="240"/>
      <c r="Q38" s="241"/>
      <c r="R38" s="241"/>
      <c r="S38" s="240"/>
      <c r="T38" s="239"/>
      <c r="U38" s="244"/>
      <c r="V38" s="243"/>
      <c r="W38" s="242"/>
      <c r="X38" s="240"/>
      <c r="Y38" s="241"/>
      <c r="Z38" s="241"/>
      <c r="AA38" s="240"/>
      <c r="AB38" s="239"/>
      <c r="AC38" s="245"/>
      <c r="AD38" s="243"/>
      <c r="AE38" s="242"/>
      <c r="AF38" s="240"/>
      <c r="AG38" s="241"/>
      <c r="AH38" s="241"/>
      <c r="AI38" s="240"/>
      <c r="AJ38" s="239"/>
      <c r="AK38" s="244"/>
      <c r="AL38" s="243"/>
      <c r="AM38" s="242"/>
      <c r="AN38" s="240"/>
      <c r="AO38" s="241"/>
      <c r="AP38" s="241"/>
      <c r="AQ38" s="240"/>
      <c r="AR38" s="239"/>
      <c r="AS38" s="244"/>
      <c r="AT38" s="243"/>
      <c r="AU38" s="242"/>
      <c r="AV38" s="240"/>
      <c r="AW38" s="241"/>
      <c r="AX38" s="241"/>
      <c r="AY38" s="240"/>
      <c r="AZ38" s="239"/>
    </row>
    <row r="39" spans="1:52" ht="14" thickBot="1" x14ac:dyDescent="0.35">
      <c r="A39" s="343"/>
      <c r="B39" s="171"/>
      <c r="C39" s="170"/>
      <c r="D39" s="258"/>
      <c r="F39" s="257"/>
      <c r="G39" s="256"/>
      <c r="H39" s="254"/>
      <c r="I39" s="255"/>
      <c r="J39" s="255"/>
      <c r="K39" s="254"/>
      <c r="L39" s="253"/>
      <c r="M39" s="244"/>
      <c r="N39" s="257"/>
      <c r="O39" s="256"/>
      <c r="P39" s="254"/>
      <c r="Q39" s="255"/>
      <c r="R39" s="255"/>
      <c r="S39" s="254"/>
      <c r="T39" s="253"/>
      <c r="U39" s="244"/>
      <c r="V39" s="257"/>
      <c r="W39" s="256"/>
      <c r="X39" s="254"/>
      <c r="Y39" s="255"/>
      <c r="Z39" s="255"/>
      <c r="AA39" s="254"/>
      <c r="AB39" s="253"/>
      <c r="AC39" s="245"/>
      <c r="AD39" s="257"/>
      <c r="AE39" s="256"/>
      <c r="AF39" s="254"/>
      <c r="AG39" s="255"/>
      <c r="AH39" s="255"/>
      <c r="AI39" s="254"/>
      <c r="AJ39" s="253"/>
      <c r="AK39" s="244"/>
      <c r="AL39" s="257"/>
      <c r="AM39" s="256"/>
      <c r="AN39" s="254"/>
      <c r="AO39" s="255"/>
      <c r="AP39" s="255"/>
      <c r="AQ39" s="254"/>
      <c r="AR39" s="253"/>
      <c r="AS39" s="244"/>
      <c r="AT39" s="257"/>
      <c r="AU39" s="256"/>
      <c r="AV39" s="254"/>
      <c r="AW39" s="255"/>
      <c r="AX39" s="255"/>
      <c r="AY39" s="254"/>
      <c r="AZ39" s="253"/>
    </row>
    <row r="40" spans="1:52" ht="13.5" x14ac:dyDescent="0.3">
      <c r="A40" s="344" t="s">
        <v>38</v>
      </c>
      <c r="B40" s="169">
        <v>1</v>
      </c>
      <c r="C40" s="168" t="s">
        <v>42</v>
      </c>
      <c r="D40" s="252">
        <f>Appendix_MR_Weighting!I44</f>
        <v>5.6704242949288816E-2</v>
      </c>
      <c r="F40" s="251">
        <f>SUM('2.3_Input_Data_Orig_MC'!X41:Y41)</f>
        <v>0</v>
      </c>
      <c r="G40" s="250">
        <f>SUMIF('2.3_Input_Data_Orig_MC'!AE41:AF41,"&lt;0")</f>
        <v>0</v>
      </c>
      <c r="H40" s="248" t="str">
        <f>IFERROR((G40+F40)/F40, "-")</f>
        <v>-</v>
      </c>
      <c r="I40" s="249">
        <f>SUMIF('2.3_Input_Data_Orig_MC'!AB38:AF41,"&lt;=0")</f>
        <v>-35</v>
      </c>
      <c r="J40" s="248">
        <f>IFERROR((I40-G40)/I40, "-")</f>
        <v>1</v>
      </c>
      <c r="K40" s="248" t="str">
        <f>IFERROR((SQRT(H40*J40))*F40, "N/A")</f>
        <v>N/A</v>
      </c>
      <c r="L40" s="247" t="str">
        <f>IFERROR(K40*$D40, "N/A")</f>
        <v>N/A</v>
      </c>
      <c r="M40" s="244"/>
      <c r="N40" s="251">
        <f>SUM('2.3_Input_Data_Orig_MC'!X40:Y41)</f>
        <v>44</v>
      </c>
      <c r="O40" s="250">
        <f>SUMIF('2.3_Input_Data_Orig_MC'!AE40:AF41,"&lt;0")</f>
        <v>-14</v>
      </c>
      <c r="P40" s="248">
        <f>IFERROR((N40+O40)/N40,"-")</f>
        <v>0.68181818181818177</v>
      </c>
      <c r="Q40" s="249">
        <f>SUMIF('2.3_Input_Data_Orig_MC'!AB38:AF41,"&lt;=0")</f>
        <v>-35</v>
      </c>
      <c r="R40" s="248">
        <f>IFERROR((Q40-O40)/Q40, "-")</f>
        <v>0.6</v>
      </c>
      <c r="S40" s="248">
        <f>IFERROR((SQRT(P40*R40))*N40, "N/A")</f>
        <v>28.142494558940577</v>
      </c>
      <c r="T40" s="247">
        <f>IFERROR(S40*$D40, "N/A")</f>
        <v>1.595798848669205</v>
      </c>
      <c r="U40" s="244"/>
      <c r="V40" s="251">
        <f>SUM('2.3_Input_Data_Orig_MC'!X39:Y41)</f>
        <v>84</v>
      </c>
      <c r="W40" s="250">
        <f>SUMIF('2.3_Input_Data_Orig_MC'!AE39:AF41, "&lt;0")</f>
        <v>-35</v>
      </c>
      <c r="X40" s="248">
        <f>IFERROR((V40+W40)/V40, "-")</f>
        <v>0.58333333333333337</v>
      </c>
      <c r="Y40" s="249">
        <f>SUMIF('2.3_Input_Data_Orig_MC'!AB38:AF41,"&lt;=0")</f>
        <v>-35</v>
      </c>
      <c r="Z40" s="248">
        <f>IFERROR((Y40-W40)/Y40, "-")</f>
        <v>0</v>
      </c>
      <c r="AA40" s="248">
        <f>IFERROR((SQRT(X40*Z40))*V40," No Interventions")</f>
        <v>0</v>
      </c>
      <c r="AB40" s="247">
        <f>IFERROR(AA40*$D40, "No Interventions")</f>
        <v>0</v>
      </c>
      <c r="AC40" s="245"/>
      <c r="AD40" s="406">
        <f>SUM('2.4_Input_Data_Rebased_Volumes'!X41:Y41)</f>
        <v>12</v>
      </c>
      <c r="AE40" s="407">
        <f>SUMIF('2.4_Input_Data_Rebased_Volumes'!AE41:AF41, "&lt;0")</f>
        <v>-3</v>
      </c>
      <c r="AF40" s="248">
        <f>IFERROR((AE40+AD40)/AD40, "-")</f>
        <v>0.75</v>
      </c>
      <c r="AG40" s="249">
        <f>SUMIF('2.4_Input_Data_Rebased_Volumes'!AB38:AF41,"&lt;=0")</f>
        <v>-34</v>
      </c>
      <c r="AH40" s="248">
        <f>IFERROR((AG40-AE40)/AG40, "-")</f>
        <v>0.91176470588235292</v>
      </c>
      <c r="AI40" s="248">
        <f>IFERROR((SQRT(AF40*AH40))*AD40, "N/A")</f>
        <v>9.9232347667126231</v>
      </c>
      <c r="AJ40" s="247">
        <f>IFERROR(AI40*$D40, "N/A")</f>
        <v>0.56268951505450193</v>
      </c>
      <c r="AK40" s="244"/>
      <c r="AL40" s="406">
        <f>SUM('2.4_Input_Data_Rebased_Volumes'!X40:Y41)</f>
        <v>28</v>
      </c>
      <c r="AM40" s="407">
        <f>SUMIF('2.4_Input_Data_Rebased_Volumes'!AE40:AF41, "&lt;0")</f>
        <v>-7</v>
      </c>
      <c r="AN40" s="248">
        <f>IFERROR((AL40+AM40)/AL40,"-")</f>
        <v>0.75</v>
      </c>
      <c r="AO40" s="249">
        <f>SUMIF('2.4_Input_Data_Rebased_Volumes'!AB38:AF41,"&lt;=0")</f>
        <v>-34</v>
      </c>
      <c r="AP40" s="248">
        <f>IFERROR((AO40-AM40)/AO40, "-")</f>
        <v>0.79411764705882348</v>
      </c>
      <c r="AQ40" s="248">
        <f>IFERROR((SQRT(AN40*AP40))*AL40, "N/A")</f>
        <v>21.608821727956116</v>
      </c>
      <c r="AR40" s="247">
        <f>IFERROR(AQ40*$D40, "N/A")</f>
        <v>1.2253118771098945</v>
      </c>
      <c r="AS40" s="244"/>
      <c r="AT40" s="406">
        <f>SUM('2.4_Input_Data_Rebased_Volumes'!X39:Y41)</f>
        <v>55</v>
      </c>
      <c r="AU40" s="407">
        <f>SUMIF('2.4_Input_Data_Rebased_Volumes'!AE39:AF41, "&lt;0")</f>
        <v>-19</v>
      </c>
      <c r="AV40" s="248">
        <f>IFERROR((AT40+AU40)/AT40, "-")</f>
        <v>0.65454545454545454</v>
      </c>
      <c r="AW40" s="249">
        <f>SUMIF('2.4_Input_Data_Rebased_Volumes'!AB38:AF41,"&lt;=0")</f>
        <v>-34</v>
      </c>
      <c r="AX40" s="248">
        <f>IFERROR((AW40-AU40)/AW40, "-")</f>
        <v>0.44117647058823528</v>
      </c>
      <c r="AY40" s="248">
        <f>IFERROR((SQRT(AV40*AX40))*AT40," No Interventions")</f>
        <v>29.555530984313343</v>
      </c>
      <c r="AZ40" s="247">
        <f>IFERROR(AY40*$D40, "No Interventions")</f>
        <v>1.675924009429737</v>
      </c>
    </row>
    <row r="41" spans="1:52" x14ac:dyDescent="0.3">
      <c r="A41" s="345"/>
      <c r="B41" s="23"/>
      <c r="C41" s="133"/>
      <c r="D41" s="246"/>
      <c r="F41" s="243"/>
      <c r="G41" s="242"/>
      <c r="H41" s="240"/>
      <c r="I41" s="241"/>
      <c r="J41" s="241"/>
      <c r="K41" s="240"/>
      <c r="L41" s="239"/>
      <c r="M41" s="244"/>
      <c r="N41" s="243"/>
      <c r="O41" s="242"/>
      <c r="P41" s="240"/>
      <c r="Q41" s="241"/>
      <c r="R41" s="241"/>
      <c r="S41" s="240"/>
      <c r="T41" s="239"/>
      <c r="U41" s="244"/>
      <c r="V41" s="243"/>
      <c r="W41" s="242"/>
      <c r="X41" s="240"/>
      <c r="Y41" s="241"/>
      <c r="Z41" s="241"/>
      <c r="AA41" s="240"/>
      <c r="AB41" s="239"/>
      <c r="AC41" s="245"/>
      <c r="AD41" s="243"/>
      <c r="AE41" s="242"/>
      <c r="AF41" s="240"/>
      <c r="AG41" s="241"/>
      <c r="AH41" s="241"/>
      <c r="AI41" s="240"/>
      <c r="AJ41" s="239"/>
      <c r="AK41" s="244"/>
      <c r="AL41" s="243"/>
      <c r="AM41" s="242"/>
      <c r="AN41" s="240"/>
      <c r="AO41" s="241"/>
      <c r="AP41" s="241"/>
      <c r="AQ41" s="240"/>
      <c r="AR41" s="239"/>
      <c r="AS41" s="244"/>
      <c r="AT41" s="243"/>
      <c r="AU41" s="242"/>
      <c r="AV41" s="240"/>
      <c r="AW41" s="241"/>
      <c r="AX41" s="241"/>
      <c r="AY41" s="240"/>
      <c r="AZ41" s="239"/>
    </row>
    <row r="42" spans="1:52" x14ac:dyDescent="0.3">
      <c r="A42" s="345"/>
      <c r="B42" s="23"/>
      <c r="C42" s="133"/>
      <c r="D42" s="246"/>
      <c r="F42" s="243"/>
      <c r="G42" s="242"/>
      <c r="H42" s="240"/>
      <c r="I42" s="241"/>
      <c r="J42" s="241"/>
      <c r="K42" s="240"/>
      <c r="L42" s="239"/>
      <c r="M42" s="244"/>
      <c r="N42" s="243"/>
      <c r="O42" s="242"/>
      <c r="P42" s="240"/>
      <c r="Q42" s="241"/>
      <c r="R42" s="241"/>
      <c r="S42" s="240"/>
      <c r="T42" s="239"/>
      <c r="U42" s="244"/>
      <c r="V42" s="243"/>
      <c r="W42" s="242"/>
      <c r="X42" s="240"/>
      <c r="Y42" s="241"/>
      <c r="Z42" s="241"/>
      <c r="AA42" s="240"/>
      <c r="AB42" s="239"/>
      <c r="AC42" s="245"/>
      <c r="AD42" s="243"/>
      <c r="AE42" s="242"/>
      <c r="AF42" s="240"/>
      <c r="AG42" s="241"/>
      <c r="AH42" s="241"/>
      <c r="AI42" s="240"/>
      <c r="AJ42" s="239"/>
      <c r="AK42" s="244"/>
      <c r="AL42" s="243"/>
      <c r="AM42" s="242"/>
      <c r="AN42" s="240"/>
      <c r="AO42" s="241"/>
      <c r="AP42" s="241"/>
      <c r="AQ42" s="240"/>
      <c r="AR42" s="239"/>
      <c r="AS42" s="244"/>
      <c r="AT42" s="243"/>
      <c r="AU42" s="242"/>
      <c r="AV42" s="240"/>
      <c r="AW42" s="241"/>
      <c r="AX42" s="241"/>
      <c r="AY42" s="240"/>
      <c r="AZ42" s="239"/>
    </row>
    <row r="43" spans="1:52" x14ac:dyDescent="0.3">
      <c r="A43" s="345"/>
      <c r="B43" s="171"/>
      <c r="C43" s="170"/>
      <c r="D43" s="258"/>
      <c r="F43" s="257"/>
      <c r="G43" s="256"/>
      <c r="H43" s="254"/>
      <c r="I43" s="255"/>
      <c r="J43" s="255"/>
      <c r="K43" s="254"/>
      <c r="L43" s="253"/>
      <c r="M43" s="244"/>
      <c r="N43" s="257"/>
      <c r="O43" s="256"/>
      <c r="P43" s="254"/>
      <c r="Q43" s="255"/>
      <c r="R43" s="255"/>
      <c r="S43" s="254"/>
      <c r="T43" s="253"/>
      <c r="U43" s="244"/>
      <c r="V43" s="257"/>
      <c r="W43" s="256"/>
      <c r="X43" s="254"/>
      <c r="Y43" s="255"/>
      <c r="Z43" s="255"/>
      <c r="AA43" s="254"/>
      <c r="AB43" s="253"/>
      <c r="AC43" s="245"/>
      <c r="AD43" s="257"/>
      <c r="AE43" s="256"/>
      <c r="AF43" s="254"/>
      <c r="AG43" s="255"/>
      <c r="AH43" s="255"/>
      <c r="AI43" s="254"/>
      <c r="AJ43" s="253"/>
      <c r="AK43" s="244"/>
      <c r="AL43" s="257"/>
      <c r="AM43" s="256"/>
      <c r="AN43" s="254"/>
      <c r="AO43" s="255"/>
      <c r="AP43" s="255"/>
      <c r="AQ43" s="254"/>
      <c r="AR43" s="253"/>
      <c r="AS43" s="244"/>
      <c r="AT43" s="257"/>
      <c r="AU43" s="256"/>
      <c r="AV43" s="254"/>
      <c r="AW43" s="255"/>
      <c r="AX43" s="255"/>
      <c r="AY43" s="254"/>
      <c r="AZ43" s="253"/>
    </row>
    <row r="44" spans="1:52" x14ac:dyDescent="0.3">
      <c r="A44" s="346" t="str">
        <f>A40</f>
        <v>275KV Network</v>
      </c>
      <c r="B44" s="169">
        <v>2</v>
      </c>
      <c r="C44" s="168" t="s">
        <v>43</v>
      </c>
      <c r="D44" s="252">
        <f>Appendix_MR_Weighting!I48</f>
        <v>0.16175418056867413</v>
      </c>
      <c r="F44" s="251">
        <f>SUM('2.3_Input_Data_Orig_MC'!X45:Y45)</f>
        <v>0</v>
      </c>
      <c r="G44" s="250">
        <f>SUMIF('2.3_Input_Data_Orig_MC'!AE45:AF45,"&lt;0")</f>
        <v>0</v>
      </c>
      <c r="H44" s="248" t="str">
        <f>IFERROR((G44+F44)/F44, "-")</f>
        <v>-</v>
      </c>
      <c r="I44" s="249">
        <f>SUMIF('2.3_Input_Data_Orig_MC'!AB42:AF45,"&lt;=0")</f>
        <v>-7</v>
      </c>
      <c r="J44" s="248">
        <f>IFERROR((I44-G44)/I44, "-")</f>
        <v>1</v>
      </c>
      <c r="K44" s="248" t="str">
        <f>IFERROR((SQRT(H44*J44))*F44, "N/A")</f>
        <v>N/A</v>
      </c>
      <c r="L44" s="247" t="str">
        <f>IFERROR(K44*$D44, "N/A")</f>
        <v>N/A</v>
      </c>
      <c r="M44" s="244"/>
      <c r="N44" s="251">
        <f>SUM('2.3_Input_Data_Orig_MC'!X44:Y45)</f>
        <v>25</v>
      </c>
      <c r="O44" s="250">
        <f>SUMIF('2.3_Input_Data_Orig_MC'!AE44:AF45,"&lt;0")</f>
        <v>-6</v>
      </c>
      <c r="P44" s="248">
        <f>IFERROR((N44+O44)/N44,"-")</f>
        <v>0.76</v>
      </c>
      <c r="Q44" s="249">
        <f>SUMIF('2.3_Input_Data_Orig_MC'!AB42:AF45,"&lt;=0")</f>
        <v>-7</v>
      </c>
      <c r="R44" s="248">
        <f>IFERROR((Q44-O44)/Q44, "-")</f>
        <v>0.14285714285714285</v>
      </c>
      <c r="S44" s="248">
        <f>IFERROR((SQRT(P44*R44))*N44, "N/A")</f>
        <v>8.2375447104791402</v>
      </c>
      <c r="T44" s="247">
        <f>IFERROR(S44*$D44, "N/A")</f>
        <v>1.3324572945413693</v>
      </c>
      <c r="U44" s="244"/>
      <c r="V44" s="251">
        <f>SUM('2.3_Input_Data_Orig_MC'!X43:Y45)</f>
        <v>42</v>
      </c>
      <c r="W44" s="250">
        <f>SUMIF('2.3_Input_Data_Orig_MC'!AE43:AF45, "&lt;0")</f>
        <v>-7</v>
      </c>
      <c r="X44" s="248">
        <f>IFERROR((V44+W44)/V44, "-")</f>
        <v>0.83333333333333337</v>
      </c>
      <c r="Y44" s="249">
        <f>SUMIF('2.3_Input_Data_Orig_MC'!AB42:AF45,"&lt;=0")</f>
        <v>-7</v>
      </c>
      <c r="Z44" s="248">
        <f>IFERROR((Y44-W44)/Y44, "-")</f>
        <v>0</v>
      </c>
      <c r="AA44" s="248">
        <f>IFERROR((SQRT(X44*Z44))*V44," No Interventions")</f>
        <v>0</v>
      </c>
      <c r="AB44" s="247">
        <f>IFERROR(AA44*$D44, "No Interventions")</f>
        <v>0</v>
      </c>
      <c r="AC44" s="245"/>
      <c r="AD44" s="406">
        <f>SUM('2.4_Input_Data_Rebased_Volumes'!X45:Y45)</f>
        <v>2</v>
      </c>
      <c r="AE44" s="407">
        <f>SUMIF('2.4_Input_Data_Rebased_Volumes'!AE45:AF45, "&lt;0")</f>
        <v>0</v>
      </c>
      <c r="AF44" s="248">
        <f>IFERROR((AE44+AD44)/AD44, "-")</f>
        <v>1</v>
      </c>
      <c r="AG44" s="249">
        <f>SUMIF('2.4_Input_Data_Rebased_Volumes'!AB42:AF45,"&lt;=0")</f>
        <v>-7</v>
      </c>
      <c r="AH44" s="248">
        <f>IFERROR((AG44-AE44)/AG44, "-")</f>
        <v>1</v>
      </c>
      <c r="AI44" s="248">
        <f>IFERROR((SQRT(AF44*AH44))*AD44, "N/A")</f>
        <v>2</v>
      </c>
      <c r="AJ44" s="247">
        <f>IFERROR(AI44*$D44, "N/A")</f>
        <v>0.32350836113734827</v>
      </c>
      <c r="AK44" s="244"/>
      <c r="AL44" s="406">
        <f>SUM('2.4_Input_Data_Rebased_Volumes'!X44:Y45)</f>
        <v>11</v>
      </c>
      <c r="AM44" s="407">
        <f>SUMIF('2.4_Input_Data_Rebased_Volumes'!AE44:AF45, "&lt;0")</f>
        <v>-3</v>
      </c>
      <c r="AN44" s="248">
        <f>IFERROR((AL44+AM44)/AL44,"-")</f>
        <v>0.72727272727272729</v>
      </c>
      <c r="AO44" s="249">
        <f>SUMIF('2.4_Input_Data_Rebased_Volumes'!AB42:AF45,"&lt;=0")</f>
        <v>-7</v>
      </c>
      <c r="AP44" s="248">
        <f>IFERROR((AO44-AM44)/AO44, "-")</f>
        <v>0.5714285714285714</v>
      </c>
      <c r="AQ44" s="248">
        <f>IFERROR((SQRT(AN44*AP44))*AL44, "N/A")</f>
        <v>7.0912420834233467</v>
      </c>
      <c r="AR44" s="247">
        <f>IFERROR(AQ44*$D44, "N/A")</f>
        <v>1.1470380524182411</v>
      </c>
      <c r="AS44" s="244"/>
      <c r="AT44" s="406">
        <f>SUM('2.4_Input_Data_Rebased_Volumes'!X43:Y45)</f>
        <v>28</v>
      </c>
      <c r="AU44" s="407">
        <f>SUMIF('2.4_Input_Data_Rebased_Volumes'!AE43:AF45, "&lt;0")</f>
        <v>-5</v>
      </c>
      <c r="AV44" s="248">
        <f>IFERROR((AT44+AU44)/AT44, "-")</f>
        <v>0.8214285714285714</v>
      </c>
      <c r="AW44" s="249">
        <f>SUMIF('2.4_Input_Data_Rebased_Volumes'!AB42:AF45,"&lt;=0")</f>
        <v>-7</v>
      </c>
      <c r="AX44" s="248">
        <f>IFERROR((AW44-AU44)/AW44, "-")</f>
        <v>0.2857142857142857</v>
      </c>
      <c r="AY44" s="248">
        <f>IFERROR((SQRT(AV44*AX44))*AT44," No Interventions")</f>
        <v>13.564659966250534</v>
      </c>
      <c r="AZ44" s="247">
        <f>IFERROR(AY44*$D44, "No Interventions")</f>
        <v>2.1941404575335541</v>
      </c>
    </row>
    <row r="45" spans="1:52" x14ac:dyDescent="0.3">
      <c r="A45" s="345"/>
      <c r="B45" s="23"/>
      <c r="C45" s="133"/>
      <c r="D45" s="246"/>
      <c r="F45" s="243"/>
      <c r="G45" s="242"/>
      <c r="H45" s="240"/>
      <c r="I45" s="241"/>
      <c r="J45" s="241"/>
      <c r="K45" s="240"/>
      <c r="L45" s="239"/>
      <c r="M45" s="244"/>
      <c r="N45" s="243"/>
      <c r="O45" s="242"/>
      <c r="P45" s="240"/>
      <c r="Q45" s="241"/>
      <c r="R45" s="241"/>
      <c r="S45" s="240"/>
      <c r="T45" s="239"/>
      <c r="U45" s="244"/>
      <c r="V45" s="243"/>
      <c r="W45" s="242"/>
      <c r="X45" s="240"/>
      <c r="Y45" s="241"/>
      <c r="Z45" s="241"/>
      <c r="AA45" s="240"/>
      <c r="AB45" s="239"/>
      <c r="AC45" s="245"/>
      <c r="AD45" s="243"/>
      <c r="AE45" s="242"/>
      <c r="AF45" s="240"/>
      <c r="AG45" s="241"/>
      <c r="AH45" s="241"/>
      <c r="AI45" s="240"/>
      <c r="AJ45" s="239"/>
      <c r="AK45" s="244"/>
      <c r="AL45" s="243"/>
      <c r="AM45" s="242"/>
      <c r="AN45" s="240"/>
      <c r="AO45" s="241"/>
      <c r="AP45" s="241"/>
      <c r="AQ45" s="240"/>
      <c r="AR45" s="239"/>
      <c r="AS45" s="244"/>
      <c r="AT45" s="243"/>
      <c r="AU45" s="242"/>
      <c r="AV45" s="240"/>
      <c r="AW45" s="241"/>
      <c r="AX45" s="241"/>
      <c r="AY45" s="240"/>
      <c r="AZ45" s="239"/>
    </row>
    <row r="46" spans="1:52" x14ac:dyDescent="0.3">
      <c r="A46" s="345"/>
      <c r="B46" s="23"/>
      <c r="C46" s="133"/>
      <c r="D46" s="246"/>
      <c r="F46" s="243"/>
      <c r="G46" s="242"/>
      <c r="H46" s="240"/>
      <c r="I46" s="241"/>
      <c r="J46" s="241"/>
      <c r="K46" s="240"/>
      <c r="L46" s="239"/>
      <c r="M46" s="244"/>
      <c r="N46" s="243"/>
      <c r="O46" s="242"/>
      <c r="P46" s="240"/>
      <c r="Q46" s="241"/>
      <c r="R46" s="241"/>
      <c r="S46" s="240"/>
      <c r="T46" s="239"/>
      <c r="U46" s="244"/>
      <c r="V46" s="243"/>
      <c r="W46" s="242"/>
      <c r="X46" s="240"/>
      <c r="Y46" s="241"/>
      <c r="Z46" s="241"/>
      <c r="AA46" s="240"/>
      <c r="AB46" s="239"/>
      <c r="AC46" s="245"/>
      <c r="AD46" s="243"/>
      <c r="AE46" s="242"/>
      <c r="AF46" s="240"/>
      <c r="AG46" s="241"/>
      <c r="AH46" s="241"/>
      <c r="AI46" s="240"/>
      <c r="AJ46" s="239"/>
      <c r="AK46" s="244"/>
      <c r="AL46" s="243"/>
      <c r="AM46" s="242"/>
      <c r="AN46" s="240"/>
      <c r="AO46" s="241"/>
      <c r="AP46" s="241"/>
      <c r="AQ46" s="240"/>
      <c r="AR46" s="239"/>
      <c r="AS46" s="244"/>
      <c r="AT46" s="243"/>
      <c r="AU46" s="242"/>
      <c r="AV46" s="240"/>
      <c r="AW46" s="241"/>
      <c r="AX46" s="241"/>
      <c r="AY46" s="240"/>
      <c r="AZ46" s="239"/>
    </row>
    <row r="47" spans="1:52" x14ac:dyDescent="0.3">
      <c r="A47" s="345"/>
      <c r="B47" s="171"/>
      <c r="C47" s="170"/>
      <c r="D47" s="258"/>
      <c r="F47" s="257"/>
      <c r="G47" s="256"/>
      <c r="H47" s="254"/>
      <c r="I47" s="255"/>
      <c r="J47" s="255"/>
      <c r="K47" s="254"/>
      <c r="L47" s="253"/>
      <c r="M47" s="244"/>
      <c r="N47" s="257"/>
      <c r="O47" s="256"/>
      <c r="P47" s="254"/>
      <c r="Q47" s="255"/>
      <c r="R47" s="255"/>
      <c r="S47" s="254"/>
      <c r="T47" s="253"/>
      <c r="U47" s="244"/>
      <c r="V47" s="257"/>
      <c r="W47" s="256"/>
      <c r="X47" s="254"/>
      <c r="Y47" s="255"/>
      <c r="Z47" s="255"/>
      <c r="AA47" s="254"/>
      <c r="AB47" s="253"/>
      <c r="AC47" s="245"/>
      <c r="AD47" s="257"/>
      <c r="AE47" s="256"/>
      <c r="AF47" s="254"/>
      <c r="AG47" s="255"/>
      <c r="AH47" s="255"/>
      <c r="AI47" s="254"/>
      <c r="AJ47" s="253"/>
      <c r="AK47" s="244"/>
      <c r="AL47" s="257"/>
      <c r="AM47" s="256"/>
      <c r="AN47" s="254"/>
      <c r="AO47" s="255"/>
      <c r="AP47" s="255"/>
      <c r="AQ47" s="254"/>
      <c r="AR47" s="253"/>
      <c r="AS47" s="244"/>
      <c r="AT47" s="257"/>
      <c r="AU47" s="256"/>
      <c r="AV47" s="254"/>
      <c r="AW47" s="255"/>
      <c r="AX47" s="255"/>
      <c r="AY47" s="254"/>
      <c r="AZ47" s="253"/>
    </row>
    <row r="48" spans="1:52" x14ac:dyDescent="0.3">
      <c r="A48" s="346" t="str">
        <f>A44</f>
        <v>275KV Network</v>
      </c>
      <c r="B48" s="169">
        <v>3</v>
      </c>
      <c r="C48" s="168" t="s">
        <v>44</v>
      </c>
      <c r="D48" s="252">
        <f>Appendix_MR_Weighting!I52</f>
        <v>2.5430211499576656E-2</v>
      </c>
      <c r="F48" s="251">
        <f>SUM('2.3_Input_Data_Orig_MC'!X49:Y49)</f>
        <v>0</v>
      </c>
      <c r="G48" s="250">
        <f>SUMIF('2.3_Input_Data_Orig_MC'!AE49:AF49,"&lt;0")</f>
        <v>0</v>
      </c>
      <c r="H48" s="248" t="str">
        <f>IFERROR((G48+F48)/F48, "-")</f>
        <v>-</v>
      </c>
      <c r="I48" s="249">
        <f>SUMIF('2.3_Input_Data_Orig_MC'!AB46:AF49,"&lt;=0")</f>
        <v>-8</v>
      </c>
      <c r="J48" s="248">
        <f>IFERROR((I48-G48)/I48, "-")</f>
        <v>1</v>
      </c>
      <c r="K48" s="248" t="str">
        <f>IFERROR((SQRT(H48*J48))*F48, "N/A")</f>
        <v>N/A</v>
      </c>
      <c r="L48" s="247" t="str">
        <f>IFERROR(K48*$D48, "N/A")</f>
        <v>N/A</v>
      </c>
      <c r="M48" s="244"/>
      <c r="N48" s="251">
        <f>SUM('2.3_Input_Data_Orig_MC'!X48:Y49)</f>
        <v>11</v>
      </c>
      <c r="O48" s="250">
        <f>SUMIF('2.3_Input_Data_Orig_MC'!AE48:AF49,"&lt;0")</f>
        <v>-6</v>
      </c>
      <c r="P48" s="248">
        <f>IFERROR((N48+O48)/N48,"-")</f>
        <v>0.45454545454545453</v>
      </c>
      <c r="Q48" s="249">
        <f>SUMIF('2.3_Input_Data_Orig_MC'!AB46:AF49,"&lt;=0")</f>
        <v>-8</v>
      </c>
      <c r="R48" s="248">
        <f>IFERROR((Q48-O48)/Q48, "-")</f>
        <v>0.25</v>
      </c>
      <c r="S48" s="248">
        <f>IFERROR((SQRT(P48*R48))*N48, "N/A")</f>
        <v>3.708099243547831</v>
      </c>
      <c r="T48" s="247">
        <f>IFERROR(S48*$D48, "N/A")</f>
        <v>9.4297748024841546E-2</v>
      </c>
      <c r="U48" s="244"/>
      <c r="V48" s="251">
        <f>SUM('2.3_Input_Data_Orig_MC'!X47:Y49)</f>
        <v>13</v>
      </c>
      <c r="W48" s="250">
        <f>SUMIF('2.3_Input_Data_Orig_MC'!AE47:AF49, "&lt;0")</f>
        <v>-8</v>
      </c>
      <c r="X48" s="248">
        <f>IFERROR((V48+W48)/V48, "-")</f>
        <v>0.38461538461538464</v>
      </c>
      <c r="Y48" s="249">
        <f>SUMIF('2.3_Input_Data_Orig_MC'!AB46:AF49,"&lt;=0")</f>
        <v>-8</v>
      </c>
      <c r="Z48" s="248">
        <f>IFERROR((Y48-W48)/Y48, "-")</f>
        <v>0</v>
      </c>
      <c r="AA48" s="248">
        <f>IFERROR((SQRT(X48*Z48))*V48," No Interventions")</f>
        <v>0</v>
      </c>
      <c r="AB48" s="247">
        <f>IFERROR(AA48*$D48, "No Interventions")</f>
        <v>0</v>
      </c>
      <c r="AC48" s="245"/>
      <c r="AD48" s="406">
        <f>SUM('2.4_Input_Data_Rebased_Volumes'!X49:Y49)</f>
        <v>0</v>
      </c>
      <c r="AE48" s="407">
        <f>SUMIF('2.4_Input_Data_Rebased_Volumes'!AE49:AF49, "&lt;0")</f>
        <v>0</v>
      </c>
      <c r="AF48" s="248" t="str">
        <f>IFERROR((AE48+AD48)/AD48, "-")</f>
        <v>-</v>
      </c>
      <c r="AG48" s="249">
        <f>SUMIF('2.4_Input_Data_Rebased_Volumes'!AB46:AF49,"&lt;=0")</f>
        <v>-8</v>
      </c>
      <c r="AH48" s="248">
        <f>IFERROR((AG48-AE48)/AG48, "-")</f>
        <v>1</v>
      </c>
      <c r="AI48" s="248" t="str">
        <f>IFERROR((SQRT(AF48*AH48))*AD48, "N/A")</f>
        <v>N/A</v>
      </c>
      <c r="AJ48" s="247" t="str">
        <f>IFERROR(AI48*$D48, "N/A")</f>
        <v>N/A</v>
      </c>
      <c r="AK48" s="244"/>
      <c r="AL48" s="406">
        <f>SUM('2.4_Input_Data_Rebased_Volumes'!X48:Y49)</f>
        <v>0</v>
      </c>
      <c r="AM48" s="407">
        <f>SUMIF('2.4_Input_Data_Rebased_Volumes'!AE48:AF49, "&lt;0")</f>
        <v>0</v>
      </c>
      <c r="AN48" s="248" t="str">
        <f>IFERROR((AL48+AM48)/AL48,"-")</f>
        <v>-</v>
      </c>
      <c r="AO48" s="249">
        <f>SUMIF('2.4_Input_Data_Rebased_Volumes'!AB46:AF49,"&lt;=0")</f>
        <v>-8</v>
      </c>
      <c r="AP48" s="248">
        <f>IFERROR((AO48-AM48)/AO48, "-")</f>
        <v>1</v>
      </c>
      <c r="AQ48" s="248" t="str">
        <f>IFERROR((SQRT(AN48*AP48))*AL48, "N/A")</f>
        <v>N/A</v>
      </c>
      <c r="AR48" s="247" t="str">
        <f>IFERROR(AQ48*$D48, "N/A")</f>
        <v>N/A</v>
      </c>
      <c r="AS48" s="244"/>
      <c r="AT48" s="406">
        <f>SUM('2.4_Input_Data_Rebased_Volumes'!X47:Y49)</f>
        <v>11</v>
      </c>
      <c r="AU48" s="407">
        <f>SUMIF('2.4_Input_Data_Rebased_Volumes'!AE47:AF49, "&lt;0")</f>
        <v>-8</v>
      </c>
      <c r="AV48" s="248">
        <f>IFERROR((AT48+AU48)/AT48, "-")</f>
        <v>0.27272727272727271</v>
      </c>
      <c r="AW48" s="249">
        <f>SUMIF('2.4_Input_Data_Rebased_Volumes'!AB46:AF49,"&lt;=0")</f>
        <v>-8</v>
      </c>
      <c r="AX48" s="248">
        <f>IFERROR((AW48-AU48)/AW48, "-")</f>
        <v>0</v>
      </c>
      <c r="AY48" s="248">
        <f>IFERROR((SQRT(AV48*AX48))*AT48," No Interventions")</f>
        <v>0</v>
      </c>
      <c r="AZ48" s="247">
        <f>IFERROR(AY48*$D48, "No Interventions")</f>
        <v>0</v>
      </c>
    </row>
    <row r="49" spans="1:52" x14ac:dyDescent="0.3">
      <c r="A49" s="345"/>
      <c r="B49" s="23"/>
      <c r="C49" s="133"/>
      <c r="D49" s="246"/>
      <c r="F49" s="243"/>
      <c r="G49" s="242"/>
      <c r="H49" s="240"/>
      <c r="I49" s="241"/>
      <c r="J49" s="241"/>
      <c r="K49" s="240"/>
      <c r="L49" s="239"/>
      <c r="M49" s="244"/>
      <c r="N49" s="243"/>
      <c r="O49" s="242"/>
      <c r="P49" s="240"/>
      <c r="Q49" s="241"/>
      <c r="R49" s="241"/>
      <c r="S49" s="240"/>
      <c r="T49" s="239"/>
      <c r="U49" s="244"/>
      <c r="V49" s="243"/>
      <c r="W49" s="242"/>
      <c r="X49" s="240"/>
      <c r="Y49" s="241"/>
      <c r="Z49" s="241"/>
      <c r="AA49" s="240"/>
      <c r="AB49" s="239"/>
      <c r="AC49" s="245"/>
      <c r="AD49" s="243"/>
      <c r="AE49" s="242"/>
      <c r="AF49" s="240"/>
      <c r="AG49" s="241"/>
      <c r="AH49" s="241"/>
      <c r="AI49" s="240"/>
      <c r="AJ49" s="239"/>
      <c r="AK49" s="244"/>
      <c r="AL49" s="243"/>
      <c r="AM49" s="242"/>
      <c r="AN49" s="240"/>
      <c r="AO49" s="241"/>
      <c r="AP49" s="241"/>
      <c r="AQ49" s="240"/>
      <c r="AR49" s="239"/>
      <c r="AS49" s="244"/>
      <c r="AT49" s="243"/>
      <c r="AU49" s="242"/>
      <c r="AV49" s="240"/>
      <c r="AW49" s="241"/>
      <c r="AX49" s="241"/>
      <c r="AY49" s="240"/>
      <c r="AZ49" s="239"/>
    </row>
    <row r="50" spans="1:52" x14ac:dyDescent="0.3">
      <c r="A50" s="345"/>
      <c r="B50" s="23"/>
      <c r="C50" s="133"/>
      <c r="D50" s="246"/>
      <c r="F50" s="243"/>
      <c r="G50" s="242"/>
      <c r="H50" s="240"/>
      <c r="I50" s="241"/>
      <c r="J50" s="241"/>
      <c r="K50" s="240"/>
      <c r="L50" s="239"/>
      <c r="M50" s="244"/>
      <c r="N50" s="243"/>
      <c r="O50" s="242"/>
      <c r="P50" s="240"/>
      <c r="Q50" s="241"/>
      <c r="R50" s="241"/>
      <c r="S50" s="240"/>
      <c r="T50" s="239"/>
      <c r="U50" s="244"/>
      <c r="V50" s="243"/>
      <c r="W50" s="242"/>
      <c r="X50" s="240"/>
      <c r="Y50" s="241"/>
      <c r="Z50" s="241"/>
      <c r="AA50" s="240"/>
      <c r="AB50" s="239"/>
      <c r="AC50" s="245"/>
      <c r="AD50" s="243"/>
      <c r="AE50" s="242"/>
      <c r="AF50" s="240"/>
      <c r="AG50" s="241"/>
      <c r="AH50" s="241"/>
      <c r="AI50" s="240"/>
      <c r="AJ50" s="239"/>
      <c r="AK50" s="244"/>
      <c r="AL50" s="243"/>
      <c r="AM50" s="242"/>
      <c r="AN50" s="240"/>
      <c r="AO50" s="241"/>
      <c r="AP50" s="241"/>
      <c r="AQ50" s="240"/>
      <c r="AR50" s="239"/>
      <c r="AS50" s="244"/>
      <c r="AT50" s="243"/>
      <c r="AU50" s="242"/>
      <c r="AV50" s="240"/>
      <c r="AW50" s="241"/>
      <c r="AX50" s="241"/>
      <c r="AY50" s="240"/>
      <c r="AZ50" s="239"/>
    </row>
    <row r="51" spans="1:52" x14ac:dyDescent="0.3">
      <c r="A51" s="345"/>
      <c r="B51" s="171"/>
      <c r="C51" s="170"/>
      <c r="D51" s="258"/>
      <c r="F51" s="257"/>
      <c r="G51" s="256"/>
      <c r="H51" s="254"/>
      <c r="I51" s="255"/>
      <c r="J51" s="255"/>
      <c r="K51" s="254"/>
      <c r="L51" s="253"/>
      <c r="M51" s="244"/>
      <c r="N51" s="257"/>
      <c r="O51" s="256"/>
      <c r="P51" s="254"/>
      <c r="Q51" s="255"/>
      <c r="R51" s="255"/>
      <c r="S51" s="254"/>
      <c r="T51" s="253"/>
      <c r="U51" s="244"/>
      <c r="V51" s="257"/>
      <c r="W51" s="256"/>
      <c r="X51" s="254"/>
      <c r="Y51" s="255"/>
      <c r="Z51" s="255"/>
      <c r="AA51" s="254"/>
      <c r="AB51" s="253"/>
      <c r="AC51" s="245"/>
      <c r="AD51" s="257"/>
      <c r="AE51" s="256"/>
      <c r="AF51" s="254"/>
      <c r="AG51" s="255"/>
      <c r="AH51" s="255"/>
      <c r="AI51" s="254"/>
      <c r="AJ51" s="253"/>
      <c r="AK51" s="244"/>
      <c r="AL51" s="257"/>
      <c r="AM51" s="256"/>
      <c r="AN51" s="254"/>
      <c r="AO51" s="255"/>
      <c r="AP51" s="255"/>
      <c r="AQ51" s="254"/>
      <c r="AR51" s="253"/>
      <c r="AS51" s="244"/>
      <c r="AT51" s="257"/>
      <c r="AU51" s="256"/>
      <c r="AV51" s="254"/>
      <c r="AW51" s="255"/>
      <c r="AX51" s="255"/>
      <c r="AY51" s="254"/>
      <c r="AZ51" s="253"/>
    </row>
    <row r="52" spans="1:52" x14ac:dyDescent="0.3">
      <c r="A52" s="346" t="str">
        <f>A48</f>
        <v>275KV Network</v>
      </c>
      <c r="B52" s="169">
        <v>4</v>
      </c>
      <c r="C52" s="168" t="s">
        <v>45</v>
      </c>
      <c r="D52" s="252">
        <f>Appendix_MR_Weighting!I56</f>
        <v>0</v>
      </c>
      <c r="F52" s="251">
        <f>SUM('2.3_Input_Data_Orig_MC'!X53:Y53)</f>
        <v>0</v>
      </c>
      <c r="G52" s="250">
        <f>SUMIF('2.3_Input_Data_Orig_MC'!AE53:AF53,"&lt;0")</f>
        <v>0</v>
      </c>
      <c r="H52" s="248" t="str">
        <f>IFERROR((G52+F52)/F52, "-")</f>
        <v>-</v>
      </c>
      <c r="I52" s="249">
        <f>SUMIF('2.3_Input_Data_Orig_MC'!AB50:AF53,"&lt;=0")</f>
        <v>0</v>
      </c>
      <c r="J52" s="248" t="str">
        <f>IFERROR((I52-G52)/I52, "-")</f>
        <v>-</v>
      </c>
      <c r="K52" s="248" t="str">
        <f>IFERROR((SQRT(H52*J52))*F52, "N/A")</f>
        <v>N/A</v>
      </c>
      <c r="L52" s="247" t="str">
        <f>IFERROR(K52*$D52, "N/A")</f>
        <v>N/A</v>
      </c>
      <c r="M52" s="244"/>
      <c r="N52" s="251">
        <f>SUM('2.3_Input_Data_Orig_MC'!X52:Y53)</f>
        <v>0</v>
      </c>
      <c r="O52" s="250">
        <f>SUMIF('2.3_Input_Data_Orig_MC'!AE52:AF53,"&lt;0")</f>
        <v>0</v>
      </c>
      <c r="P52" s="248" t="str">
        <f>IFERROR((N52+O52)/N52,"-")</f>
        <v>-</v>
      </c>
      <c r="Q52" s="249">
        <f>SUMIF('2.3_Input_Data_Orig_MC'!AB50:AF53,"&lt;=0")</f>
        <v>0</v>
      </c>
      <c r="R52" s="248" t="str">
        <f>IFERROR((Q52-O52)/Q52, "-")</f>
        <v>-</v>
      </c>
      <c r="S52" s="248" t="str">
        <f>IFERROR((SQRT(P52*R52))*N52, "N/A")</f>
        <v>N/A</v>
      </c>
      <c r="T52" s="247" t="str">
        <f>IFERROR(S52*$D52, "N/A")</f>
        <v>N/A</v>
      </c>
      <c r="U52" s="244"/>
      <c r="V52" s="251">
        <f>SUM('2.3_Input_Data_Orig_MC'!X51:Y53)</f>
        <v>0</v>
      </c>
      <c r="W52" s="250">
        <f>SUMIF('2.3_Input_Data_Orig_MC'!AE51:AF53, "&lt;0")</f>
        <v>0</v>
      </c>
      <c r="X52" s="248" t="str">
        <f>IFERROR((V52+W52)/V52, "-")</f>
        <v>-</v>
      </c>
      <c r="Y52" s="249">
        <f>SUMIF('2.3_Input_Data_Orig_MC'!AB50:AF53,"&lt;=0")</f>
        <v>0</v>
      </c>
      <c r="Z52" s="248" t="str">
        <f>IFERROR((Y52-W52)/Y52, "-")</f>
        <v>-</v>
      </c>
      <c r="AA52" s="248" t="str">
        <f>IFERROR((SQRT(X52*Z52))*V52," No Interventions")</f>
        <v xml:space="preserve"> No Interventions</v>
      </c>
      <c r="AB52" s="247" t="str">
        <f>IFERROR(AA52*$D52, "No Interventions")</f>
        <v>No Interventions</v>
      </c>
      <c r="AC52" s="245"/>
      <c r="AD52" s="406">
        <f>SUM('2.4_Input_Data_Rebased_Volumes'!X53:Y53)</f>
        <v>9.0004000000000062</v>
      </c>
      <c r="AE52" s="407">
        <f>SUMIF('2.4_Input_Data_Rebased_Volumes'!AE53:AF53, "&lt;0")</f>
        <v>0</v>
      </c>
      <c r="AF52" s="248">
        <f>IFERROR((AE52+AD52)/AD52, "-")</f>
        <v>1</v>
      </c>
      <c r="AG52" s="249">
        <f>SUMIF('2.4_Input_Data_Rebased_Volumes'!AB50:AF53,"&lt;=0")</f>
        <v>0</v>
      </c>
      <c r="AH52" s="248" t="str">
        <f>IFERROR((AG52-AE52)/AG52, "-")</f>
        <v>-</v>
      </c>
      <c r="AI52" s="248" t="str">
        <f>IFERROR((SQRT(AF52*AH52))*AD52, "N/A")</f>
        <v>N/A</v>
      </c>
      <c r="AJ52" s="247" t="str">
        <f>IFERROR(AI52*$D52, "N/A")</f>
        <v>N/A</v>
      </c>
      <c r="AK52" s="244"/>
      <c r="AL52" s="406">
        <f>SUM('2.4_Input_Data_Rebased_Volumes'!X52:Y53)</f>
        <v>9.0004000000000062</v>
      </c>
      <c r="AM52" s="407">
        <f>SUMIF('2.4_Input_Data_Rebased_Volumes'!AE52:AF53, "&lt;0")</f>
        <v>0</v>
      </c>
      <c r="AN52" s="248">
        <f>IFERROR((AL52+AM52)/AL52,"-")</f>
        <v>1</v>
      </c>
      <c r="AO52" s="249">
        <f>SUMIF('2.4_Input_Data_Rebased_Volumes'!AB50:AF53,"&lt;=0")</f>
        <v>0</v>
      </c>
      <c r="AP52" s="248" t="str">
        <f>IFERROR((AO52-AM52)/AO52, "-")</f>
        <v>-</v>
      </c>
      <c r="AQ52" s="248" t="str">
        <f>IFERROR((SQRT(AN52*AP52))*AL52, "N/A")</f>
        <v>N/A</v>
      </c>
      <c r="AR52" s="247" t="str">
        <f>IFERROR(AQ52*$D52, "N/A")</f>
        <v>N/A</v>
      </c>
      <c r="AS52" s="244"/>
      <c r="AT52" s="406">
        <f>SUM('2.4_Input_Data_Rebased_Volumes'!X51:Y53)</f>
        <v>9.0894000000000066</v>
      </c>
      <c r="AU52" s="407">
        <f>SUMIF('2.4_Input_Data_Rebased_Volumes'!AE51:AF53, "&lt;0")</f>
        <v>0</v>
      </c>
      <c r="AV52" s="248">
        <f>IFERROR((AT52+AU52)/AT52, "-")</f>
        <v>1</v>
      </c>
      <c r="AW52" s="249">
        <f>SUMIF('2.4_Input_Data_Rebased_Volumes'!AB50:AF53,"&lt;=0")</f>
        <v>0</v>
      </c>
      <c r="AX52" s="248" t="str">
        <f>IFERROR((AW52-AU52)/AW52, "-")</f>
        <v>-</v>
      </c>
      <c r="AY52" s="248" t="str">
        <f>IFERROR((SQRT(AV52*AX52))*AT52," No Interventions")</f>
        <v xml:space="preserve"> No Interventions</v>
      </c>
      <c r="AZ52" s="247" t="str">
        <f>IFERROR(AY52*$D52, "No Interventions")</f>
        <v>No Interventions</v>
      </c>
    </row>
    <row r="53" spans="1:52" x14ac:dyDescent="0.3">
      <c r="A53" s="345"/>
      <c r="B53" s="23"/>
      <c r="C53" s="133"/>
      <c r="D53" s="246"/>
      <c r="F53" s="243"/>
      <c r="G53" s="242"/>
      <c r="H53" s="240"/>
      <c r="I53" s="241"/>
      <c r="J53" s="241"/>
      <c r="K53" s="240"/>
      <c r="L53" s="239"/>
      <c r="M53" s="244"/>
      <c r="N53" s="243"/>
      <c r="O53" s="242"/>
      <c r="P53" s="240"/>
      <c r="Q53" s="241"/>
      <c r="R53" s="241"/>
      <c r="S53" s="240"/>
      <c r="T53" s="239"/>
      <c r="U53" s="244"/>
      <c r="V53" s="243"/>
      <c r="W53" s="242"/>
      <c r="X53" s="240"/>
      <c r="Y53" s="241"/>
      <c r="Z53" s="241"/>
      <c r="AA53" s="240"/>
      <c r="AB53" s="239"/>
      <c r="AC53" s="245"/>
      <c r="AD53" s="243"/>
      <c r="AE53" s="242"/>
      <c r="AF53" s="240"/>
      <c r="AG53" s="241"/>
      <c r="AH53" s="241"/>
      <c r="AI53" s="240"/>
      <c r="AJ53" s="239"/>
      <c r="AK53" s="244"/>
      <c r="AL53" s="243"/>
      <c r="AM53" s="242"/>
      <c r="AN53" s="240"/>
      <c r="AO53" s="241"/>
      <c r="AP53" s="241"/>
      <c r="AQ53" s="240"/>
      <c r="AR53" s="239"/>
      <c r="AS53" s="244"/>
      <c r="AT53" s="243"/>
      <c r="AU53" s="242"/>
      <c r="AV53" s="240"/>
      <c r="AW53" s="241"/>
      <c r="AX53" s="241"/>
      <c r="AY53" s="240"/>
      <c r="AZ53" s="239"/>
    </row>
    <row r="54" spans="1:52" x14ac:dyDescent="0.3">
      <c r="A54" s="345"/>
      <c r="B54" s="23"/>
      <c r="C54" s="133"/>
      <c r="D54" s="246"/>
      <c r="F54" s="243"/>
      <c r="G54" s="242"/>
      <c r="H54" s="240"/>
      <c r="I54" s="241"/>
      <c r="J54" s="241"/>
      <c r="K54" s="240"/>
      <c r="L54" s="239"/>
      <c r="M54" s="244"/>
      <c r="N54" s="243"/>
      <c r="O54" s="242"/>
      <c r="P54" s="240"/>
      <c r="Q54" s="241"/>
      <c r="R54" s="241"/>
      <c r="S54" s="240"/>
      <c r="T54" s="239"/>
      <c r="U54" s="244"/>
      <c r="V54" s="243"/>
      <c r="W54" s="242"/>
      <c r="X54" s="240"/>
      <c r="Y54" s="241"/>
      <c r="Z54" s="241"/>
      <c r="AA54" s="240"/>
      <c r="AB54" s="239"/>
      <c r="AC54" s="245"/>
      <c r="AD54" s="243"/>
      <c r="AE54" s="242"/>
      <c r="AF54" s="240"/>
      <c r="AG54" s="241"/>
      <c r="AH54" s="241"/>
      <c r="AI54" s="240"/>
      <c r="AJ54" s="239"/>
      <c r="AK54" s="244"/>
      <c r="AL54" s="243"/>
      <c r="AM54" s="242"/>
      <c r="AN54" s="240"/>
      <c r="AO54" s="241"/>
      <c r="AP54" s="241"/>
      <c r="AQ54" s="240"/>
      <c r="AR54" s="239"/>
      <c r="AS54" s="244"/>
      <c r="AT54" s="243"/>
      <c r="AU54" s="242"/>
      <c r="AV54" s="240"/>
      <c r="AW54" s="241"/>
      <c r="AX54" s="241"/>
      <c r="AY54" s="240"/>
      <c r="AZ54" s="239"/>
    </row>
    <row r="55" spans="1:52" x14ac:dyDescent="0.3">
      <c r="A55" s="345"/>
      <c r="B55" s="171"/>
      <c r="C55" s="170"/>
      <c r="D55" s="258"/>
      <c r="F55" s="257"/>
      <c r="G55" s="256"/>
      <c r="H55" s="254"/>
      <c r="I55" s="255"/>
      <c r="J55" s="255"/>
      <c r="K55" s="254"/>
      <c r="L55" s="253"/>
      <c r="M55" s="244"/>
      <c r="N55" s="257"/>
      <c r="O55" s="256"/>
      <c r="P55" s="254"/>
      <c r="Q55" s="255"/>
      <c r="R55" s="255"/>
      <c r="S55" s="254"/>
      <c r="T55" s="253"/>
      <c r="U55" s="244"/>
      <c r="V55" s="257"/>
      <c r="W55" s="256"/>
      <c r="X55" s="254"/>
      <c r="Y55" s="255"/>
      <c r="Z55" s="255"/>
      <c r="AA55" s="254"/>
      <c r="AB55" s="253"/>
      <c r="AC55" s="245"/>
      <c r="AD55" s="257"/>
      <c r="AE55" s="256"/>
      <c r="AF55" s="254"/>
      <c r="AG55" s="255"/>
      <c r="AH55" s="255"/>
      <c r="AI55" s="254"/>
      <c r="AJ55" s="253"/>
      <c r="AK55" s="244"/>
      <c r="AL55" s="257"/>
      <c r="AM55" s="256"/>
      <c r="AN55" s="254"/>
      <c r="AO55" s="255"/>
      <c r="AP55" s="255"/>
      <c r="AQ55" s="254"/>
      <c r="AR55" s="253"/>
      <c r="AS55" s="244"/>
      <c r="AT55" s="257"/>
      <c r="AU55" s="256"/>
      <c r="AV55" s="254"/>
      <c r="AW55" s="255"/>
      <c r="AX55" s="255"/>
      <c r="AY55" s="254"/>
      <c r="AZ55" s="253"/>
    </row>
    <row r="56" spans="1:52" x14ac:dyDescent="0.3">
      <c r="A56" s="346" t="str">
        <f>A52</f>
        <v>275KV Network</v>
      </c>
      <c r="B56" s="169">
        <v>5</v>
      </c>
      <c r="C56" s="168" t="s">
        <v>46</v>
      </c>
      <c r="D56" s="252">
        <f>Appendix_MR_Weighting!I60</f>
        <v>1.7103166813745917E-2</v>
      </c>
      <c r="F56" s="251">
        <f>SUM('2.3_Input_Data_Orig_MC'!X57:Y57)</f>
        <v>0</v>
      </c>
      <c r="G56" s="250">
        <f>SUMIF('2.3_Input_Data_Orig_MC'!AE57:AF57,"&lt;0")</f>
        <v>0</v>
      </c>
      <c r="H56" s="248" t="str">
        <f>IFERROR((G56+F56)/F56, "-")</f>
        <v>-</v>
      </c>
      <c r="I56" s="249">
        <f>SUMIF('2.3_Input_Data_Orig_MC'!AB54:AF57,"&lt;=0")</f>
        <v>-328.58940000000007</v>
      </c>
      <c r="J56" s="248">
        <f>IFERROR((I56-G56)/I56, "-")</f>
        <v>1</v>
      </c>
      <c r="K56" s="248" t="str">
        <f>IFERROR((SQRT(H56*J56))*F56, "N/A")</f>
        <v>N/A</v>
      </c>
      <c r="L56" s="247" t="str">
        <f>IFERROR(K56*$D56, "N/A")</f>
        <v>N/A</v>
      </c>
      <c r="M56" s="244"/>
      <c r="N56" s="251">
        <f>SUM('2.3_Input_Data_Orig_MC'!X56:Y57)</f>
        <v>305.2711000000001</v>
      </c>
      <c r="O56" s="250">
        <f>SUMIF('2.3_Input_Data_Orig_MC'!AE56:AF57,"&lt;0")</f>
        <v>-99.555000000000064</v>
      </c>
      <c r="P56" s="248">
        <f>IFERROR((N56+O56)/N56,"-")</f>
        <v>0.67388003646594774</v>
      </c>
      <c r="Q56" s="249">
        <f>SUMIF('2.3_Input_Data_Orig_MC'!AB54:AF57,"&lt;=0")</f>
        <v>-328.58940000000007</v>
      </c>
      <c r="R56" s="248">
        <f>IFERROR((Q56-O56)/Q56, "-")</f>
        <v>0.6970230932586382</v>
      </c>
      <c r="S56" s="248">
        <f>IFERROR((SQRT(P56*R56))*N56, "N/A")</f>
        <v>209.21873432272267</v>
      </c>
      <c r="T56" s="247">
        <f>IFERROR(S56*$D56, "N/A")</f>
        <v>3.5783029136823141</v>
      </c>
      <c r="U56" s="244"/>
      <c r="V56" s="251">
        <f>SUM('2.3_Input_Data_Orig_MC'!X55:Y57)</f>
        <v>998.75379999999996</v>
      </c>
      <c r="W56" s="250">
        <f>SUMIF('2.3_Input_Data_Orig_MC'!AE55:AF57, "&lt;0")</f>
        <v>-304.05870000000004</v>
      </c>
      <c r="X56" s="248">
        <f>IFERROR((V56+W56)/V56, "-")</f>
        <v>0.6955619092513089</v>
      </c>
      <c r="Y56" s="249">
        <f>SUMIF('2.3_Input_Data_Orig_MC'!AB54:AF57,"&lt;=0")</f>
        <v>-328.58940000000007</v>
      </c>
      <c r="Z56" s="248">
        <f>IFERROR((Y56-W56)/Y56, "-")</f>
        <v>7.4654568893579701E-2</v>
      </c>
      <c r="AA56" s="248">
        <f>IFERROR((SQRT(X56*Z56))*V56," No Interventions")</f>
        <v>227.5907128491817</v>
      </c>
      <c r="AB56" s="247">
        <f>IFERROR(AA56*$D56, "No Interventions")</f>
        <v>3.8925219271189011</v>
      </c>
      <c r="AC56" s="245"/>
      <c r="AD56" s="406">
        <f>SUM('2.4_Input_Data_Rebased_Volumes'!X57:Y57)</f>
        <v>219.16510000000011</v>
      </c>
      <c r="AE56" s="407">
        <f>SUMIF('2.4_Input_Data_Rebased_Volumes'!AE57:AF57, "&lt;0")</f>
        <v>-75.83880000000012</v>
      </c>
      <c r="AF56" s="248">
        <f>IFERROR((AE56+AD56)/AD56, "-")</f>
        <v>0.65396497891315697</v>
      </c>
      <c r="AG56" s="249">
        <f>SUMIF('2.4_Input_Data_Rebased_Volumes'!AB54:AF57,"&lt;=0")</f>
        <v>-313.73599999999999</v>
      </c>
      <c r="AH56" s="248">
        <f>IFERROR((AG56-AE56)/AG56, "-")</f>
        <v>0.75827192289058287</v>
      </c>
      <c r="AI56" s="248">
        <f>IFERROR((SQRT(AF56*AH56))*AD56, "N/A")</f>
        <v>154.33382912480752</v>
      </c>
      <c r="AJ56" s="247">
        <f>IFERROR(AI56*$D56, "N/A")</f>
        <v>2.6395972245257413</v>
      </c>
      <c r="AK56" s="244"/>
      <c r="AL56" s="406">
        <f>SUM('2.4_Input_Data_Rebased_Volumes'!X56:Y57)</f>
        <v>297.39200000000005</v>
      </c>
      <c r="AM56" s="407">
        <f>SUMIF('2.4_Input_Data_Rebased_Volumes'!AE56:AF57, "&lt;0")</f>
        <v>-84.842300000000094</v>
      </c>
      <c r="AN56" s="248">
        <f>IFERROR((AL56+AM56)/AL56,"-")</f>
        <v>0.71471223166729414</v>
      </c>
      <c r="AO56" s="249">
        <f>SUMIF('2.4_Input_Data_Rebased_Volumes'!AB54:AF57,"&lt;=0")</f>
        <v>-313.73599999999999</v>
      </c>
      <c r="AP56" s="248">
        <f>IFERROR((AO56-AM56)/AO56, "-")</f>
        <v>0.72957422801336125</v>
      </c>
      <c r="AQ56" s="248">
        <f>IFERROR((SQRT(AN56*AP56))*AL56, "N/A")</f>
        <v>214.74824885145395</v>
      </c>
      <c r="AR56" s="247">
        <f>IFERROR(AQ56*$D56, "N/A")</f>
        <v>3.6728751230662371</v>
      </c>
      <c r="AS56" s="244"/>
      <c r="AT56" s="406">
        <f>SUM('2.4_Input_Data_Rebased_Volumes'!X55:Y57)</f>
        <v>425.74060000000009</v>
      </c>
      <c r="AU56" s="407">
        <f>SUMIF('2.4_Input_Data_Rebased_Volumes'!AE55:AF57, "&lt;0")</f>
        <v>-128.01680000000013</v>
      </c>
      <c r="AV56" s="248">
        <f>IFERROR((AT56+AU56)/AT56, "-")</f>
        <v>0.69930798237236458</v>
      </c>
      <c r="AW56" s="249">
        <f>SUMIF('2.4_Input_Data_Rebased_Volumes'!AB54:AF57,"&lt;=0")</f>
        <v>-313.73599999999999</v>
      </c>
      <c r="AX56" s="248">
        <f>IFERROR((AW56-AU56)/AW56, "-")</f>
        <v>0.59196011933600179</v>
      </c>
      <c r="AY56" s="248">
        <f>IFERROR((SQRT(AV56*AX56))*AT56," No Interventions")</f>
        <v>273.9211303927413</v>
      </c>
      <c r="AZ56" s="247">
        <f>IFERROR(AY56*$D56, "No Interventions")</f>
        <v>4.6849187869169011</v>
      </c>
    </row>
    <row r="57" spans="1:52" x14ac:dyDescent="0.3">
      <c r="A57" s="345"/>
      <c r="B57" s="23"/>
      <c r="C57" s="133"/>
      <c r="D57" s="246"/>
      <c r="F57" s="243"/>
      <c r="G57" s="242"/>
      <c r="H57" s="240"/>
      <c r="I57" s="241"/>
      <c r="J57" s="241"/>
      <c r="K57" s="240"/>
      <c r="L57" s="239"/>
      <c r="M57" s="244"/>
      <c r="N57" s="243"/>
      <c r="O57" s="242"/>
      <c r="P57" s="240"/>
      <c r="Q57" s="241"/>
      <c r="R57" s="241"/>
      <c r="S57" s="240"/>
      <c r="T57" s="239"/>
      <c r="U57" s="244"/>
      <c r="V57" s="243"/>
      <c r="W57" s="242"/>
      <c r="X57" s="240"/>
      <c r="Y57" s="241"/>
      <c r="Z57" s="241"/>
      <c r="AA57" s="240"/>
      <c r="AB57" s="239"/>
      <c r="AC57" s="245"/>
      <c r="AD57" s="243"/>
      <c r="AE57" s="242"/>
      <c r="AF57" s="240"/>
      <c r="AG57" s="241"/>
      <c r="AH57" s="241"/>
      <c r="AI57" s="240"/>
      <c r="AJ57" s="239"/>
      <c r="AK57" s="244"/>
      <c r="AL57" s="243"/>
      <c r="AM57" s="242"/>
      <c r="AN57" s="240"/>
      <c r="AO57" s="241"/>
      <c r="AP57" s="241"/>
      <c r="AQ57" s="240"/>
      <c r="AR57" s="239"/>
      <c r="AS57" s="244"/>
      <c r="AT57" s="243"/>
      <c r="AU57" s="242"/>
      <c r="AV57" s="240"/>
      <c r="AW57" s="241"/>
      <c r="AX57" s="241"/>
      <c r="AY57" s="240"/>
      <c r="AZ57" s="239"/>
    </row>
    <row r="58" spans="1:52" x14ac:dyDescent="0.3">
      <c r="A58" s="345"/>
      <c r="B58" s="23"/>
      <c r="C58" s="133"/>
      <c r="D58" s="246"/>
      <c r="F58" s="243"/>
      <c r="G58" s="242"/>
      <c r="H58" s="240"/>
      <c r="I58" s="241"/>
      <c r="J58" s="241"/>
      <c r="K58" s="240"/>
      <c r="L58" s="239"/>
      <c r="M58" s="244"/>
      <c r="N58" s="243"/>
      <c r="O58" s="242"/>
      <c r="P58" s="240"/>
      <c r="Q58" s="241"/>
      <c r="R58" s="241"/>
      <c r="S58" s="240"/>
      <c r="T58" s="239"/>
      <c r="U58" s="244"/>
      <c r="V58" s="243"/>
      <c r="W58" s="242"/>
      <c r="X58" s="240"/>
      <c r="Y58" s="241"/>
      <c r="Z58" s="241"/>
      <c r="AA58" s="240"/>
      <c r="AB58" s="239"/>
      <c r="AC58" s="245"/>
      <c r="AD58" s="243"/>
      <c r="AE58" s="242"/>
      <c r="AF58" s="240"/>
      <c r="AG58" s="241"/>
      <c r="AH58" s="241"/>
      <c r="AI58" s="240"/>
      <c r="AJ58" s="239"/>
      <c r="AK58" s="244"/>
      <c r="AL58" s="243"/>
      <c r="AM58" s="242"/>
      <c r="AN58" s="240"/>
      <c r="AO58" s="241"/>
      <c r="AP58" s="241"/>
      <c r="AQ58" s="240"/>
      <c r="AR58" s="239"/>
      <c r="AS58" s="244"/>
      <c r="AT58" s="243"/>
      <c r="AU58" s="242"/>
      <c r="AV58" s="240"/>
      <c r="AW58" s="241"/>
      <c r="AX58" s="241"/>
      <c r="AY58" s="240"/>
      <c r="AZ58" s="239"/>
    </row>
    <row r="59" spans="1:52" x14ac:dyDescent="0.3">
      <c r="A59" s="345"/>
      <c r="B59" s="171"/>
      <c r="C59" s="170"/>
      <c r="D59" s="258"/>
      <c r="F59" s="257"/>
      <c r="G59" s="256"/>
      <c r="H59" s="254"/>
      <c r="I59" s="255"/>
      <c r="J59" s="255"/>
      <c r="K59" s="254"/>
      <c r="L59" s="253"/>
      <c r="M59" s="244"/>
      <c r="N59" s="257"/>
      <c r="O59" s="256"/>
      <c r="P59" s="254"/>
      <c r="Q59" s="255"/>
      <c r="R59" s="255"/>
      <c r="S59" s="254"/>
      <c r="T59" s="253"/>
      <c r="U59" s="244"/>
      <c r="V59" s="257"/>
      <c r="W59" s="256"/>
      <c r="X59" s="254"/>
      <c r="Y59" s="255"/>
      <c r="Z59" s="255"/>
      <c r="AA59" s="254"/>
      <c r="AB59" s="253"/>
      <c r="AC59" s="245"/>
      <c r="AD59" s="257"/>
      <c r="AE59" s="256"/>
      <c r="AF59" s="254"/>
      <c r="AG59" s="255"/>
      <c r="AH59" s="255"/>
      <c r="AI59" s="254"/>
      <c r="AJ59" s="253"/>
      <c r="AK59" s="244"/>
      <c r="AL59" s="257"/>
      <c r="AM59" s="256"/>
      <c r="AN59" s="254"/>
      <c r="AO59" s="255"/>
      <c r="AP59" s="255"/>
      <c r="AQ59" s="254"/>
      <c r="AR59" s="253"/>
      <c r="AS59" s="244"/>
      <c r="AT59" s="257"/>
      <c r="AU59" s="256"/>
      <c r="AV59" s="254"/>
      <c r="AW59" s="255"/>
      <c r="AX59" s="255"/>
      <c r="AY59" s="254"/>
      <c r="AZ59" s="253"/>
    </row>
    <row r="60" spans="1:52" x14ac:dyDescent="0.3">
      <c r="A60" s="346" t="str">
        <f>A56</f>
        <v>275KV Network</v>
      </c>
      <c r="B60" s="169">
        <v>6</v>
      </c>
      <c r="C60" s="168" t="s">
        <v>47</v>
      </c>
      <c r="D60" s="252">
        <f>Appendix_MR_Weighting!I64</f>
        <v>0.169906860233172</v>
      </c>
      <c r="F60" s="251">
        <f>SUM('2.3_Input_Data_Orig_MC'!X61:Y61)</f>
        <v>0</v>
      </c>
      <c r="G60" s="250">
        <f>SUMIF('2.3_Input_Data_Orig_MC'!AE61:AF61,"&lt;0")</f>
        <v>0</v>
      </c>
      <c r="H60" s="248" t="str">
        <f>IFERROR((G60+F60)/F60, "-")</f>
        <v>-</v>
      </c>
      <c r="I60" s="249">
        <f>SUMIF('2.3_Input_Data_Orig_MC'!AB58:AF61,"&lt;=0")</f>
        <v>-330.58139999999997</v>
      </c>
      <c r="J60" s="248">
        <f>IFERROR((I60-G60)/I60, "-")</f>
        <v>1</v>
      </c>
      <c r="K60" s="248" t="str">
        <f>IFERROR((SQRT(H60*J60))*F60, "N/A")</f>
        <v>N/A</v>
      </c>
      <c r="L60" s="247" t="str">
        <f>IFERROR(K60*$D60, "N/A")</f>
        <v>N/A</v>
      </c>
      <c r="M60" s="244"/>
      <c r="N60" s="251">
        <f>SUM('2.3_Input_Data_Orig_MC'!X60:Y61)</f>
        <v>140.89560000000003</v>
      </c>
      <c r="O60" s="250">
        <f>SUMIF('2.3_Input_Data_Orig_MC'!AE60:AF61,"&lt;0")</f>
        <v>0</v>
      </c>
      <c r="P60" s="248">
        <f>IFERROR((N60+O60)/N60,"-")</f>
        <v>1</v>
      </c>
      <c r="Q60" s="249">
        <f>SUMIF('2.3_Input_Data_Orig_MC'!AB58:AF61,"&lt;=0")</f>
        <v>-330.58139999999997</v>
      </c>
      <c r="R60" s="248">
        <f>IFERROR((Q60-O60)/Q60, "-")</f>
        <v>1</v>
      </c>
      <c r="S60" s="248">
        <f>IFERROR((SQRT(P60*R60))*N60, "N/A")</f>
        <v>140.89560000000003</v>
      </c>
      <c r="T60" s="247">
        <f>IFERROR(S60*$D60, "N/A")</f>
        <v>23.939129016668915</v>
      </c>
      <c r="U60" s="244"/>
      <c r="V60" s="251">
        <f>SUM('2.3_Input_Data_Orig_MC'!X59:Y61)</f>
        <v>654.73220000000003</v>
      </c>
      <c r="W60" s="250">
        <f>SUMIF('2.3_Input_Data_Orig_MC'!AE59:AF61, "&lt;0")</f>
        <v>-131.57049999999998</v>
      </c>
      <c r="X60" s="248">
        <f>IFERROR((V60+W60)/V60, "-")</f>
        <v>0.7990468469398635</v>
      </c>
      <c r="Y60" s="249">
        <f>SUMIF('2.3_Input_Data_Orig_MC'!AB58:AF61,"&lt;=0")</f>
        <v>-330.58139999999997</v>
      </c>
      <c r="Z60" s="248">
        <f>IFERROR((Y60-W60)/Y60, "-")</f>
        <v>0.60200271400629313</v>
      </c>
      <c r="AA60" s="248">
        <f>IFERROR((SQRT(X60*Z60))*V60," No Interventions")</f>
        <v>454.09743197954077</v>
      </c>
      <c r="AB60" s="247">
        <f>IFERROR(AA60*$D60, "No Interventions")</f>
        <v>77.154268907590165</v>
      </c>
      <c r="AC60" s="245"/>
      <c r="AD60" s="406">
        <f>SUM('2.4_Input_Data_Rebased_Volumes'!X61:Y61)</f>
        <v>103.90150408697781</v>
      </c>
      <c r="AE60" s="407">
        <f>SUMIF('2.4_Input_Data_Rebased_Volumes'!AE61:AF61, "&lt;0")</f>
        <v>-24.009007142857286</v>
      </c>
      <c r="AF60" s="248">
        <f>IFERROR((AE60+AD60)/AD60, "-")</f>
        <v>0.76892531678118037</v>
      </c>
      <c r="AG60" s="249">
        <f>SUMIF('2.4_Input_Data_Rebased_Volumes'!AB58:AF61,"&lt;=0")</f>
        <v>-148.80596135183697</v>
      </c>
      <c r="AH60" s="248">
        <f>IFERROR((AG60-AE60)/AG60, "-")</f>
        <v>0.83865560946116691</v>
      </c>
      <c r="AI60" s="248">
        <f>IFERROR((SQRT(AF60*AH60))*AD60, "N/A")</f>
        <v>83.43643558224494</v>
      </c>
      <c r="AJ60" s="247">
        <f>IFERROR(AI60*$D60, "N/A")</f>
        <v>14.17642279882655</v>
      </c>
      <c r="AK60" s="244"/>
      <c r="AL60" s="406">
        <f>SUM('2.4_Input_Data_Rebased_Volumes'!X60:Y61)</f>
        <v>208.88159082138577</v>
      </c>
      <c r="AM60" s="407">
        <f>SUMIF('2.4_Input_Data_Rebased_Volumes'!AE60:AF61, "&lt;0")</f>
        <v>-56.718433497537127</v>
      </c>
      <c r="AN60" s="248">
        <f>IFERROR((AL60+AM60)/AL60,"-")</f>
        <v>0.7284660975890549</v>
      </c>
      <c r="AO60" s="249">
        <f>SUMIF('2.4_Input_Data_Rebased_Volumes'!AB58:AF61,"&lt;=0")</f>
        <v>-148.80596135183697</v>
      </c>
      <c r="AP60" s="248">
        <f>IFERROR((AO60-AM60)/AO60, "-")</f>
        <v>0.61884300210640086</v>
      </c>
      <c r="AQ60" s="248">
        <f>IFERROR((SQRT(AN60*AP60))*AL60, "N/A")</f>
        <v>140.24748465018081</v>
      </c>
      <c r="AR60" s="247">
        <f>IFERROR(AQ60*$D60, "N/A")</f>
        <v>23.829009772512208</v>
      </c>
      <c r="AS60" s="244"/>
      <c r="AT60" s="406">
        <f>SUM('2.4_Input_Data_Rebased_Volumes'!X59:Y61)</f>
        <v>318.00382316217855</v>
      </c>
      <c r="AU60" s="407">
        <f>SUMIF('2.4_Input_Data_Rebased_Volumes'!AE59:AF61, "&lt;0")</f>
        <v>-92.113256421663237</v>
      </c>
      <c r="AV60" s="248">
        <f>IFERROR((AT60+AU60)/AT60, "-")</f>
        <v>0.71033915408404869</v>
      </c>
      <c r="AW60" s="249">
        <f>SUMIF('2.4_Input_Data_Rebased_Volumes'!AB58:AF61,"&lt;=0")</f>
        <v>-148.80596135183697</v>
      </c>
      <c r="AX60" s="248">
        <f>IFERROR((AW60-AU60)/AW60, "-")</f>
        <v>0.3809840977817377</v>
      </c>
      <c r="AY60" s="248">
        <f>IFERROR((SQRT(AV60*AX60))*AT60," No Interventions")</f>
        <v>165.43166565680482</v>
      </c>
      <c r="AZ60" s="247">
        <f>IFERROR(AY60*$D60, "No Interventions")</f>
        <v>28.107974894891576</v>
      </c>
    </row>
    <row r="61" spans="1:52" x14ac:dyDescent="0.3">
      <c r="A61" s="345"/>
      <c r="B61" s="23"/>
      <c r="C61" s="133"/>
      <c r="D61" s="246"/>
      <c r="F61" s="243"/>
      <c r="G61" s="242"/>
      <c r="H61" s="240"/>
      <c r="I61" s="241"/>
      <c r="J61" s="241"/>
      <c r="K61" s="240"/>
      <c r="L61" s="239"/>
      <c r="M61" s="244"/>
      <c r="N61" s="243"/>
      <c r="O61" s="242"/>
      <c r="P61" s="240"/>
      <c r="Q61" s="241"/>
      <c r="R61" s="241"/>
      <c r="S61" s="240"/>
      <c r="T61" s="239"/>
      <c r="U61" s="244"/>
      <c r="V61" s="243"/>
      <c r="W61" s="242"/>
      <c r="X61" s="240"/>
      <c r="Y61" s="241"/>
      <c r="Z61" s="241"/>
      <c r="AA61" s="240"/>
      <c r="AB61" s="239"/>
      <c r="AC61" s="245"/>
      <c r="AD61" s="243"/>
      <c r="AE61" s="242"/>
      <c r="AF61" s="240"/>
      <c r="AG61" s="241"/>
      <c r="AH61" s="241"/>
      <c r="AI61" s="240"/>
      <c r="AJ61" s="239"/>
      <c r="AK61" s="244"/>
      <c r="AL61" s="243"/>
      <c r="AM61" s="242"/>
      <c r="AN61" s="240"/>
      <c r="AO61" s="241"/>
      <c r="AP61" s="241"/>
      <c r="AQ61" s="240"/>
      <c r="AR61" s="239"/>
      <c r="AS61" s="244"/>
      <c r="AT61" s="243"/>
      <c r="AU61" s="242"/>
      <c r="AV61" s="240"/>
      <c r="AW61" s="241"/>
      <c r="AX61" s="241"/>
      <c r="AY61" s="240"/>
      <c r="AZ61" s="239"/>
    </row>
    <row r="62" spans="1:52" x14ac:dyDescent="0.3">
      <c r="A62" s="345"/>
      <c r="B62" s="23"/>
      <c r="C62" s="133"/>
      <c r="D62" s="246"/>
      <c r="F62" s="243"/>
      <c r="G62" s="242"/>
      <c r="H62" s="240"/>
      <c r="I62" s="241"/>
      <c r="J62" s="241"/>
      <c r="K62" s="240"/>
      <c r="L62" s="239"/>
      <c r="M62" s="244"/>
      <c r="N62" s="243"/>
      <c r="O62" s="242"/>
      <c r="P62" s="240"/>
      <c r="Q62" s="241"/>
      <c r="R62" s="241"/>
      <c r="S62" s="240"/>
      <c r="T62" s="239"/>
      <c r="U62" s="244"/>
      <c r="V62" s="243"/>
      <c r="W62" s="242"/>
      <c r="X62" s="240"/>
      <c r="Y62" s="241"/>
      <c r="Z62" s="241"/>
      <c r="AA62" s="240"/>
      <c r="AB62" s="239"/>
      <c r="AC62" s="245"/>
      <c r="AD62" s="243"/>
      <c r="AE62" s="242"/>
      <c r="AF62" s="240"/>
      <c r="AG62" s="241"/>
      <c r="AH62" s="241"/>
      <c r="AI62" s="240"/>
      <c r="AJ62" s="239"/>
      <c r="AK62" s="244"/>
      <c r="AL62" s="243"/>
      <c r="AM62" s="242"/>
      <c r="AN62" s="240"/>
      <c r="AO62" s="241"/>
      <c r="AP62" s="241"/>
      <c r="AQ62" s="240"/>
      <c r="AR62" s="239"/>
      <c r="AS62" s="244"/>
      <c r="AT62" s="243"/>
      <c r="AU62" s="242"/>
      <c r="AV62" s="240"/>
      <c r="AW62" s="241"/>
      <c r="AX62" s="241"/>
      <c r="AY62" s="240"/>
      <c r="AZ62" s="239"/>
    </row>
    <row r="63" spans="1:52" x14ac:dyDescent="0.3">
      <c r="A63" s="345"/>
      <c r="B63" s="171"/>
      <c r="C63" s="170"/>
      <c r="D63" s="258"/>
      <c r="F63" s="257"/>
      <c r="G63" s="256"/>
      <c r="H63" s="254"/>
      <c r="I63" s="255"/>
      <c r="J63" s="255"/>
      <c r="K63" s="254"/>
      <c r="L63" s="253"/>
      <c r="M63" s="244"/>
      <c r="N63" s="257"/>
      <c r="O63" s="256"/>
      <c r="P63" s="254"/>
      <c r="Q63" s="255"/>
      <c r="R63" s="255"/>
      <c r="S63" s="254"/>
      <c r="T63" s="253"/>
      <c r="U63" s="244"/>
      <c r="V63" s="257"/>
      <c r="W63" s="256"/>
      <c r="X63" s="254"/>
      <c r="Y63" s="255"/>
      <c r="Z63" s="255"/>
      <c r="AA63" s="254"/>
      <c r="AB63" s="253"/>
      <c r="AC63" s="245"/>
      <c r="AD63" s="257"/>
      <c r="AE63" s="256"/>
      <c r="AF63" s="254"/>
      <c r="AG63" s="255"/>
      <c r="AH63" s="255"/>
      <c r="AI63" s="254"/>
      <c r="AJ63" s="253"/>
      <c r="AK63" s="244"/>
      <c r="AL63" s="257"/>
      <c r="AM63" s="256"/>
      <c r="AN63" s="254"/>
      <c r="AO63" s="255"/>
      <c r="AP63" s="255"/>
      <c r="AQ63" s="254"/>
      <c r="AR63" s="253"/>
      <c r="AS63" s="244"/>
      <c r="AT63" s="257"/>
      <c r="AU63" s="256"/>
      <c r="AV63" s="254"/>
      <c r="AW63" s="255"/>
      <c r="AX63" s="255"/>
      <c r="AY63" s="254"/>
      <c r="AZ63" s="253"/>
    </row>
    <row r="64" spans="1:52" x14ac:dyDescent="0.3">
      <c r="A64" s="346" t="str">
        <f>A60</f>
        <v>275KV Network</v>
      </c>
      <c r="B64" s="169">
        <v>7</v>
      </c>
      <c r="C64" s="168" t="s">
        <v>48</v>
      </c>
      <c r="D64" s="252">
        <f>Appendix_MR_Weighting!I68</f>
        <v>4.1960876619039258E-2</v>
      </c>
      <c r="F64" s="251">
        <f>SUM('2.3_Input_Data_Orig_MC'!X65:Y65)</f>
        <v>0</v>
      </c>
      <c r="G64" s="250">
        <f>SUMIF('2.3_Input_Data_Orig_MC'!AE65:AF65,"&lt;0")</f>
        <v>0</v>
      </c>
      <c r="H64" s="248" t="str">
        <f>IFERROR((G64+F64)/F64, "-")</f>
        <v>-</v>
      </c>
      <c r="I64" s="249">
        <f>SUMIF('2.3_Input_Data_Orig_MC'!AB62:AF65,"&lt;=0")</f>
        <v>-344</v>
      </c>
      <c r="J64" s="248">
        <f>IFERROR((I64-G64)/I64, "-")</f>
        <v>1</v>
      </c>
      <c r="K64" s="248" t="str">
        <f>IFERROR((SQRT(H64*J64))*F64, "N/A")</f>
        <v>N/A</v>
      </c>
      <c r="L64" s="247" t="str">
        <f>IFERROR(K64*$D64, "N/A")</f>
        <v>N/A</v>
      </c>
      <c r="M64" s="244"/>
      <c r="N64" s="251">
        <f>SUM('2.3_Input_Data_Orig_MC'!X64:Y65)</f>
        <v>302</v>
      </c>
      <c r="O64" s="250">
        <f>SUMIF('2.3_Input_Data_Orig_MC'!AE64:AF65,"&lt;0")</f>
        <v>-102</v>
      </c>
      <c r="P64" s="248">
        <f>IFERROR((N64+O64)/N64,"-")</f>
        <v>0.66225165562913912</v>
      </c>
      <c r="Q64" s="249">
        <f>SUMIF('2.3_Input_Data_Orig_MC'!AB62:AF65,"&lt;=0")</f>
        <v>-344</v>
      </c>
      <c r="R64" s="248">
        <f>IFERROR((Q64-O64)/Q64, "-")</f>
        <v>0.70348837209302328</v>
      </c>
      <c r="S64" s="248">
        <f>IFERROR((SQRT(P64*R64))*N64, "N/A")</f>
        <v>206.1327185927033</v>
      </c>
      <c r="T64" s="247">
        <f>IFERROR(S64*$D64, "N/A")</f>
        <v>8.6495095720155621</v>
      </c>
      <c r="U64" s="244"/>
      <c r="V64" s="251">
        <f>SUM('2.3_Input_Data_Orig_MC'!X63:Y65)</f>
        <v>767</v>
      </c>
      <c r="W64" s="250">
        <f>SUMIF('2.3_Input_Data_Orig_MC'!AE63:AF65, "&lt;0")</f>
        <v>-307</v>
      </c>
      <c r="X64" s="248">
        <f>IFERROR((V64+W64)/V64, "-")</f>
        <v>0.59973924380704047</v>
      </c>
      <c r="Y64" s="249">
        <f>SUMIF('2.3_Input_Data_Orig_MC'!AB62:AF65,"&lt;=0")</f>
        <v>-344</v>
      </c>
      <c r="Z64" s="248">
        <f>IFERROR((Y64-W64)/Y64, "-")</f>
        <v>0.10755813953488372</v>
      </c>
      <c r="AA64" s="248">
        <f>IFERROR((SQRT(X64*Z64))*V64," No Interventions")</f>
        <v>194.80416522933402</v>
      </c>
      <c r="AB64" s="247">
        <f>IFERROR(AA64*$D64, "No Interventions")</f>
        <v>8.1741535420630225</v>
      </c>
      <c r="AC64" s="245"/>
      <c r="AD64" s="406">
        <f>SUM('2.4_Input_Data_Rebased_Volumes'!X65:Y65)</f>
        <v>205</v>
      </c>
      <c r="AE64" s="407">
        <f>SUMIF('2.4_Input_Data_Rebased_Volumes'!AE65:AF65, "&lt;0")</f>
        <v>-68</v>
      </c>
      <c r="AF64" s="248">
        <f>IFERROR((AE64+AD64)/AD64, "-")</f>
        <v>0.66829268292682931</v>
      </c>
      <c r="AG64" s="249">
        <f>SUMIF('2.4_Input_Data_Rebased_Volumes'!AB62:AF65,"&lt;=0")</f>
        <v>-409</v>
      </c>
      <c r="AH64" s="248">
        <f>IFERROR((AG64-AE64)/AG64, "-")</f>
        <v>0.83374083129584353</v>
      </c>
      <c r="AI64" s="248">
        <f>IFERROR((SQRT(AF64*AH64))*AD64, "N/A")</f>
        <v>153.02160385691872</v>
      </c>
      <c r="AJ64" s="247">
        <f>IFERROR(AI64*$D64, "N/A")</f>
        <v>6.4209206394876679</v>
      </c>
      <c r="AK64" s="244"/>
      <c r="AL64" s="406">
        <f>SUM('2.4_Input_Data_Rebased_Volumes'!X64:Y65)</f>
        <v>241</v>
      </c>
      <c r="AM64" s="407">
        <f>SUMIF('2.4_Input_Data_Rebased_Volumes'!AE64:AF65, "&lt;0")</f>
        <v>-85</v>
      </c>
      <c r="AN64" s="248">
        <f>IFERROR((AL64+AM64)/AL64,"-")</f>
        <v>0.64730290456431538</v>
      </c>
      <c r="AO64" s="249">
        <f>SUMIF('2.4_Input_Data_Rebased_Volumes'!AB62:AF65,"&lt;=0")</f>
        <v>-409</v>
      </c>
      <c r="AP64" s="248">
        <f>IFERROR((AO64-AM64)/AO64, "-")</f>
        <v>0.79217603911980439</v>
      </c>
      <c r="AQ64" s="248">
        <f>IFERROR((SQRT(AN64*AP64))*AL64, "N/A")</f>
        <v>172.57650583653665</v>
      </c>
      <c r="AR64" s="247">
        <f>IFERROR(AQ64*$D64, "N/A")</f>
        <v>7.2414614687518233</v>
      </c>
      <c r="AS64" s="244"/>
      <c r="AT64" s="406">
        <f>SUM('2.4_Input_Data_Rebased_Volumes'!X63:Y65)</f>
        <v>324</v>
      </c>
      <c r="AU64" s="407">
        <f>SUMIF('2.4_Input_Data_Rebased_Volumes'!AE63:AF65, "&lt;0")</f>
        <v>-143</v>
      </c>
      <c r="AV64" s="248">
        <f>IFERROR((AT64+AU64)/AT64, "-")</f>
        <v>0.55864197530864201</v>
      </c>
      <c r="AW64" s="249">
        <f>SUMIF('2.4_Input_Data_Rebased_Volumes'!AB62:AF65,"&lt;=0")</f>
        <v>-409</v>
      </c>
      <c r="AX64" s="248">
        <f>IFERROR((AW64-AU64)/AW64, "-")</f>
        <v>0.65036674816625917</v>
      </c>
      <c r="AY64" s="248">
        <f>IFERROR((SQRT(AV64*AX64))*AT64," No Interventions")</f>
        <v>195.29492461265372</v>
      </c>
      <c r="AZ64" s="247">
        <f>IFERROR(AY64*$D64, "No Interventions")</f>
        <v>8.1947462359961367</v>
      </c>
    </row>
    <row r="65" spans="1:52" x14ac:dyDescent="0.3">
      <c r="A65" s="345"/>
      <c r="B65" s="23"/>
      <c r="C65" s="133"/>
      <c r="D65" s="246"/>
      <c r="F65" s="243"/>
      <c r="G65" s="242"/>
      <c r="H65" s="240"/>
      <c r="I65" s="241"/>
      <c r="J65" s="241"/>
      <c r="K65" s="240"/>
      <c r="L65" s="239"/>
      <c r="M65" s="244"/>
      <c r="N65" s="243"/>
      <c r="O65" s="242"/>
      <c r="P65" s="240"/>
      <c r="Q65" s="241"/>
      <c r="R65" s="241"/>
      <c r="S65" s="240"/>
      <c r="T65" s="239"/>
      <c r="U65" s="244"/>
      <c r="V65" s="243"/>
      <c r="W65" s="242"/>
      <c r="X65" s="240"/>
      <c r="Y65" s="241"/>
      <c r="Z65" s="241"/>
      <c r="AA65" s="240"/>
      <c r="AB65" s="239"/>
      <c r="AC65" s="245"/>
      <c r="AD65" s="243"/>
      <c r="AE65" s="242"/>
      <c r="AF65" s="240"/>
      <c r="AG65" s="241"/>
      <c r="AH65" s="241"/>
      <c r="AI65" s="240"/>
      <c r="AJ65" s="239"/>
      <c r="AK65" s="244"/>
      <c r="AL65" s="243"/>
      <c r="AM65" s="242"/>
      <c r="AN65" s="240"/>
      <c r="AO65" s="241"/>
      <c r="AP65" s="241"/>
      <c r="AQ65" s="240"/>
      <c r="AR65" s="239"/>
      <c r="AS65" s="244"/>
      <c r="AT65" s="243"/>
      <c r="AU65" s="242"/>
      <c r="AV65" s="240"/>
      <c r="AW65" s="241"/>
      <c r="AX65" s="241"/>
      <c r="AY65" s="240"/>
      <c r="AZ65" s="239"/>
    </row>
    <row r="66" spans="1:52" x14ac:dyDescent="0.3">
      <c r="A66" s="345"/>
      <c r="B66" s="23"/>
      <c r="C66" s="133"/>
      <c r="D66" s="246"/>
      <c r="F66" s="243"/>
      <c r="G66" s="242"/>
      <c r="H66" s="240"/>
      <c r="I66" s="241"/>
      <c r="J66" s="241"/>
      <c r="K66" s="240"/>
      <c r="L66" s="239"/>
      <c r="M66" s="244"/>
      <c r="N66" s="243"/>
      <c r="O66" s="242"/>
      <c r="P66" s="240"/>
      <c r="Q66" s="241"/>
      <c r="R66" s="241"/>
      <c r="S66" s="240"/>
      <c r="T66" s="239"/>
      <c r="U66" s="244"/>
      <c r="V66" s="243"/>
      <c r="W66" s="242"/>
      <c r="X66" s="240"/>
      <c r="Y66" s="241"/>
      <c r="Z66" s="241"/>
      <c r="AA66" s="240"/>
      <c r="AB66" s="239"/>
      <c r="AC66" s="245"/>
      <c r="AD66" s="243"/>
      <c r="AE66" s="242"/>
      <c r="AF66" s="240"/>
      <c r="AG66" s="241"/>
      <c r="AH66" s="241"/>
      <c r="AI66" s="240"/>
      <c r="AJ66" s="239"/>
      <c r="AK66" s="244"/>
      <c r="AL66" s="243"/>
      <c r="AM66" s="242"/>
      <c r="AN66" s="240"/>
      <c r="AO66" s="241"/>
      <c r="AP66" s="241"/>
      <c r="AQ66" s="240"/>
      <c r="AR66" s="239"/>
      <c r="AS66" s="244"/>
      <c r="AT66" s="243"/>
      <c r="AU66" s="242"/>
      <c r="AV66" s="240"/>
      <c r="AW66" s="241"/>
      <c r="AX66" s="241"/>
      <c r="AY66" s="240"/>
      <c r="AZ66" s="239"/>
    </row>
    <row r="67" spans="1:52" ht="12.75" thickBot="1" x14ac:dyDescent="0.35">
      <c r="A67" s="347"/>
      <c r="B67" s="171"/>
      <c r="C67" s="170"/>
      <c r="D67" s="258"/>
      <c r="F67" s="257"/>
      <c r="G67" s="256"/>
      <c r="H67" s="254"/>
      <c r="I67" s="255"/>
      <c r="J67" s="255"/>
      <c r="K67" s="254"/>
      <c r="L67" s="253"/>
      <c r="M67" s="244"/>
      <c r="N67" s="257"/>
      <c r="O67" s="256"/>
      <c r="P67" s="254"/>
      <c r="Q67" s="255"/>
      <c r="R67" s="255"/>
      <c r="S67" s="254"/>
      <c r="T67" s="253"/>
      <c r="U67" s="244"/>
      <c r="V67" s="257"/>
      <c r="W67" s="256"/>
      <c r="X67" s="254"/>
      <c r="Y67" s="255"/>
      <c r="Z67" s="255"/>
      <c r="AA67" s="254"/>
      <c r="AB67" s="253"/>
      <c r="AC67" s="245"/>
      <c r="AD67" s="257"/>
      <c r="AE67" s="256"/>
      <c r="AF67" s="254"/>
      <c r="AG67" s="255"/>
      <c r="AH67" s="255"/>
      <c r="AI67" s="254"/>
      <c r="AJ67" s="253"/>
      <c r="AK67" s="244"/>
      <c r="AL67" s="257"/>
      <c r="AM67" s="256"/>
      <c r="AN67" s="254"/>
      <c r="AO67" s="255"/>
      <c r="AP67" s="255"/>
      <c r="AQ67" s="254"/>
      <c r="AR67" s="253"/>
      <c r="AS67" s="244"/>
      <c r="AT67" s="257"/>
      <c r="AU67" s="256"/>
      <c r="AV67" s="254"/>
      <c r="AW67" s="255"/>
      <c r="AX67" s="255"/>
      <c r="AY67" s="254"/>
      <c r="AZ67" s="253"/>
    </row>
    <row r="68" spans="1:52" x14ac:dyDescent="0.3">
      <c r="A68" s="348" t="s">
        <v>39</v>
      </c>
      <c r="B68" s="169">
        <v>1</v>
      </c>
      <c r="C68" s="168" t="s">
        <v>42</v>
      </c>
      <c r="D68" s="252">
        <f>Appendix_MR_Weighting!I72</f>
        <v>4.0886725946251229E-2</v>
      </c>
      <c r="F68" s="251">
        <f>SUM('2.3_Input_Data_Orig_MC'!X69:Y69)</f>
        <v>0</v>
      </c>
      <c r="G68" s="250">
        <f>SUMIF('2.3_Input_Data_Orig_MC'!AE69:AF69,"&lt;0")</f>
        <v>0</v>
      </c>
      <c r="H68" s="248" t="str">
        <f>IFERROR((G68+F68)/F68, "-")</f>
        <v>-</v>
      </c>
      <c r="I68" s="249">
        <f>SUMIF('2.3_Input_Data_Orig_MC'!AB66:AF69,"&lt;=0")</f>
        <v>-54</v>
      </c>
      <c r="J68" s="248">
        <f>IFERROR((I68-G68)/I68, "-")</f>
        <v>1</v>
      </c>
      <c r="K68" s="248" t="str">
        <f>IFERROR((SQRT(H68*J68))*F68, "N/A")</f>
        <v>N/A</v>
      </c>
      <c r="L68" s="247" t="str">
        <f>IFERROR(K68*$D68, "N/A")</f>
        <v>N/A</v>
      </c>
      <c r="M68" s="244"/>
      <c r="N68" s="251">
        <f>SUM('2.3_Input_Data_Orig_MC'!X68:Y69)</f>
        <v>78</v>
      </c>
      <c r="O68" s="250">
        <f>SUMIF('2.3_Input_Data_Orig_MC'!AE68:AF69,"&lt;0")</f>
        <v>-54</v>
      </c>
      <c r="P68" s="248">
        <f>IFERROR((N68+O68)/N68,"-")</f>
        <v>0.30769230769230771</v>
      </c>
      <c r="Q68" s="249">
        <f>SUMIF('2.3_Input_Data_Orig_MC'!AB66:AF69,"&lt;=0")</f>
        <v>-54</v>
      </c>
      <c r="R68" s="248">
        <f>IFERROR((Q68-O68)/Q68, "-")</f>
        <v>0</v>
      </c>
      <c r="S68" s="248">
        <f>IFERROR((SQRT(P68*R68))*N68, "N/A")</f>
        <v>0</v>
      </c>
      <c r="T68" s="247">
        <f>IFERROR(S68*$D68, "N/A")</f>
        <v>0</v>
      </c>
      <c r="U68" s="244"/>
      <c r="V68" s="251">
        <f>SUM('2.3_Input_Data_Orig_MC'!X67:Y69)</f>
        <v>91</v>
      </c>
      <c r="W68" s="250">
        <f>SUMIF('2.3_Input_Data_Orig_MC'!AE67:AF69, "&lt;0")</f>
        <v>-54</v>
      </c>
      <c r="X68" s="248">
        <f>IFERROR((V68+W68)/V68, "-")</f>
        <v>0.40659340659340659</v>
      </c>
      <c r="Y68" s="249">
        <f>SUMIF('2.3_Input_Data_Orig_MC'!AB66:AF69,"&lt;=0")</f>
        <v>-54</v>
      </c>
      <c r="Z68" s="248">
        <f>IFERROR((Y68-W68)/Y68, "-")</f>
        <v>0</v>
      </c>
      <c r="AA68" s="248">
        <f>IFERROR((SQRT(X68*Z68))*V68," No Interventions")</f>
        <v>0</v>
      </c>
      <c r="AB68" s="247">
        <f>IFERROR(AA68*$D68, "No Interventions")</f>
        <v>0</v>
      </c>
      <c r="AC68" s="245"/>
      <c r="AD68" s="406">
        <f>SUM('2.4_Input_Data_Rebased_Volumes'!X69:Y69)</f>
        <v>24</v>
      </c>
      <c r="AE68" s="407">
        <f>SUMIF('2.4_Input_Data_Rebased_Volumes'!AE69:AF69, "&lt;0")</f>
        <v>-10</v>
      </c>
      <c r="AF68" s="248">
        <f>IFERROR((AE68+AD68)/AD68, "-")</f>
        <v>0.58333333333333337</v>
      </c>
      <c r="AG68" s="249">
        <f>SUMIF('2.4_Input_Data_Rebased_Volumes'!AB66:AF69,"&lt;=0")</f>
        <v>-54</v>
      </c>
      <c r="AH68" s="248">
        <f>IFERROR((AG68-AE68)/AG68, "-")</f>
        <v>0.81481481481481477</v>
      </c>
      <c r="AI68" s="248">
        <f>IFERROR((SQRT(AF68*AH68))*AD68, "N/A")</f>
        <v>16.546231527987807</v>
      </c>
      <c r="AJ68" s="247">
        <f>IFERROR(AI68*$D68, "N/A")</f>
        <v>0.67652123392805918</v>
      </c>
      <c r="AK68" s="244"/>
      <c r="AL68" s="406">
        <f>SUM('2.4_Input_Data_Rebased_Volumes'!X68:Y69)</f>
        <v>37</v>
      </c>
      <c r="AM68" s="407">
        <f>SUMIF('2.4_Input_Data_Rebased_Volumes'!AE68:AF69, "&lt;0")</f>
        <v>-15</v>
      </c>
      <c r="AN68" s="248">
        <f>IFERROR((AL68+AM68)/AL68,"-")</f>
        <v>0.59459459459459463</v>
      </c>
      <c r="AO68" s="249">
        <f>SUMIF('2.4_Input_Data_Rebased_Volumes'!AB66:AF69,"&lt;=0")</f>
        <v>-54</v>
      </c>
      <c r="AP68" s="248">
        <f>IFERROR((AO68-AM68)/AO68, "-")</f>
        <v>0.72222222222222221</v>
      </c>
      <c r="AQ68" s="248">
        <f>IFERROR((SQRT(AN68*AP68))*AL68, "N/A")</f>
        <v>24.246420125224443</v>
      </c>
      <c r="AR68" s="247">
        <f>IFERROR(AQ68*$D68, "N/A")</f>
        <v>0.99135673483772224</v>
      </c>
      <c r="AS68" s="244"/>
      <c r="AT68" s="406">
        <f>SUM('2.4_Input_Data_Rebased_Volumes'!X67:Y69)</f>
        <v>65</v>
      </c>
      <c r="AU68" s="407">
        <f>SUMIF('2.4_Input_Data_Rebased_Volumes'!AE67:AF69, "&lt;0")</f>
        <v>-37</v>
      </c>
      <c r="AV68" s="248">
        <f>IFERROR((AT68+AU68)/AT68, "-")</f>
        <v>0.43076923076923079</v>
      </c>
      <c r="AW68" s="249">
        <f>SUMIF('2.4_Input_Data_Rebased_Volumes'!AB66:AF69,"&lt;=0")</f>
        <v>-54</v>
      </c>
      <c r="AX68" s="248">
        <f>IFERROR((AW68-AU68)/AW68, "-")</f>
        <v>0.31481481481481483</v>
      </c>
      <c r="AY68" s="248">
        <f>IFERROR((SQRT(AV68*AX68))*AT68," No Interventions")</f>
        <v>23.93664477246055</v>
      </c>
      <c r="AZ68" s="247">
        <f>IFERROR(AY68*$D68, "No Interventions")</f>
        <v>0.9786910348843616</v>
      </c>
    </row>
    <row r="69" spans="1:52" x14ac:dyDescent="0.3">
      <c r="A69" s="342"/>
      <c r="B69" s="23"/>
      <c r="C69" s="133"/>
      <c r="D69" s="246"/>
      <c r="F69" s="243"/>
      <c r="G69" s="242"/>
      <c r="H69" s="240"/>
      <c r="I69" s="241"/>
      <c r="J69" s="241"/>
      <c r="K69" s="240"/>
      <c r="L69" s="239"/>
      <c r="M69" s="244"/>
      <c r="N69" s="243"/>
      <c r="O69" s="242"/>
      <c r="P69" s="240"/>
      <c r="Q69" s="241"/>
      <c r="R69" s="241"/>
      <c r="S69" s="240"/>
      <c r="T69" s="239"/>
      <c r="U69" s="244"/>
      <c r="V69" s="243"/>
      <c r="W69" s="242"/>
      <c r="X69" s="240"/>
      <c r="Y69" s="241"/>
      <c r="Z69" s="241"/>
      <c r="AA69" s="240"/>
      <c r="AB69" s="239"/>
      <c r="AC69" s="245"/>
      <c r="AD69" s="243"/>
      <c r="AE69" s="242"/>
      <c r="AF69" s="240"/>
      <c r="AG69" s="241"/>
      <c r="AH69" s="241"/>
      <c r="AI69" s="240"/>
      <c r="AJ69" s="239"/>
      <c r="AK69" s="244"/>
      <c r="AL69" s="243"/>
      <c r="AM69" s="242"/>
      <c r="AN69" s="240"/>
      <c r="AO69" s="241"/>
      <c r="AP69" s="241"/>
      <c r="AQ69" s="240"/>
      <c r="AR69" s="239"/>
      <c r="AS69" s="244"/>
      <c r="AT69" s="243"/>
      <c r="AU69" s="242"/>
      <c r="AV69" s="240"/>
      <c r="AW69" s="241"/>
      <c r="AX69" s="241"/>
      <c r="AY69" s="240"/>
      <c r="AZ69" s="239"/>
    </row>
    <row r="70" spans="1:52" x14ac:dyDescent="0.3">
      <c r="A70" s="342"/>
      <c r="B70" s="23"/>
      <c r="C70" s="133"/>
      <c r="D70" s="246"/>
      <c r="F70" s="243"/>
      <c r="G70" s="242"/>
      <c r="H70" s="240"/>
      <c r="I70" s="241"/>
      <c r="J70" s="241"/>
      <c r="K70" s="240"/>
      <c r="L70" s="239"/>
      <c r="M70" s="244"/>
      <c r="N70" s="243"/>
      <c r="O70" s="242"/>
      <c r="P70" s="240"/>
      <c r="Q70" s="241"/>
      <c r="R70" s="241"/>
      <c r="S70" s="240"/>
      <c r="T70" s="239"/>
      <c r="U70" s="244"/>
      <c r="V70" s="243"/>
      <c r="W70" s="242"/>
      <c r="X70" s="240"/>
      <c r="Y70" s="241"/>
      <c r="Z70" s="241"/>
      <c r="AA70" s="240"/>
      <c r="AB70" s="239"/>
      <c r="AC70" s="245"/>
      <c r="AD70" s="243"/>
      <c r="AE70" s="242"/>
      <c r="AF70" s="240"/>
      <c r="AG70" s="241"/>
      <c r="AH70" s="241"/>
      <c r="AI70" s="240"/>
      <c r="AJ70" s="239"/>
      <c r="AK70" s="244"/>
      <c r="AL70" s="243"/>
      <c r="AM70" s="242"/>
      <c r="AN70" s="240"/>
      <c r="AO70" s="241"/>
      <c r="AP70" s="241"/>
      <c r="AQ70" s="240"/>
      <c r="AR70" s="239"/>
      <c r="AS70" s="244"/>
      <c r="AT70" s="243"/>
      <c r="AU70" s="242"/>
      <c r="AV70" s="240"/>
      <c r="AW70" s="241"/>
      <c r="AX70" s="241"/>
      <c r="AY70" s="240"/>
      <c r="AZ70" s="239"/>
    </row>
    <row r="71" spans="1:52" x14ac:dyDescent="0.3">
      <c r="A71" s="342"/>
      <c r="B71" s="171"/>
      <c r="C71" s="170"/>
      <c r="D71" s="258"/>
      <c r="F71" s="257"/>
      <c r="G71" s="256"/>
      <c r="H71" s="254"/>
      <c r="I71" s="255"/>
      <c r="J71" s="255"/>
      <c r="K71" s="254"/>
      <c r="L71" s="253"/>
      <c r="M71" s="244"/>
      <c r="N71" s="257"/>
      <c r="O71" s="256"/>
      <c r="P71" s="254"/>
      <c r="Q71" s="255"/>
      <c r="R71" s="255"/>
      <c r="S71" s="254"/>
      <c r="T71" s="253"/>
      <c r="U71" s="244"/>
      <c r="V71" s="257"/>
      <c r="W71" s="256"/>
      <c r="X71" s="254"/>
      <c r="Y71" s="255"/>
      <c r="Z71" s="255"/>
      <c r="AA71" s="254"/>
      <c r="AB71" s="253"/>
      <c r="AC71" s="245"/>
      <c r="AD71" s="257"/>
      <c r="AE71" s="256"/>
      <c r="AF71" s="254"/>
      <c r="AG71" s="255"/>
      <c r="AH71" s="255"/>
      <c r="AI71" s="254"/>
      <c r="AJ71" s="253"/>
      <c r="AK71" s="244"/>
      <c r="AL71" s="257"/>
      <c r="AM71" s="256"/>
      <c r="AN71" s="254"/>
      <c r="AO71" s="255"/>
      <c r="AP71" s="255"/>
      <c r="AQ71" s="254"/>
      <c r="AR71" s="253"/>
      <c r="AS71" s="244"/>
      <c r="AT71" s="257"/>
      <c r="AU71" s="256"/>
      <c r="AV71" s="254"/>
      <c r="AW71" s="255"/>
      <c r="AX71" s="255"/>
      <c r="AY71" s="254"/>
      <c r="AZ71" s="253"/>
    </row>
    <row r="72" spans="1:52" x14ac:dyDescent="0.3">
      <c r="A72" s="341" t="str">
        <f>A68</f>
        <v>132KV Network</v>
      </c>
      <c r="B72" s="169">
        <v>2</v>
      </c>
      <c r="C72" s="168" t="s">
        <v>43</v>
      </c>
      <c r="D72" s="252">
        <f>Appendix_MR_Weighting!I76</f>
        <v>0.1114226263631647</v>
      </c>
      <c r="F72" s="251">
        <f>SUM('2.3_Input_Data_Orig_MC'!X73:Y73)</f>
        <v>0</v>
      </c>
      <c r="G72" s="250">
        <f>SUMIF('2.3_Input_Data_Orig_MC'!AE73:AF73,"&lt;0")</f>
        <v>0</v>
      </c>
      <c r="H72" s="248" t="str">
        <f>IFERROR((G72+F72)/F72, "-")</f>
        <v>-</v>
      </c>
      <c r="I72" s="249">
        <f>SUMIF('2.3_Input_Data_Orig_MC'!AB70:AF73,"&lt;=0")</f>
        <v>-11</v>
      </c>
      <c r="J72" s="248">
        <f>IFERROR((I72-G72)/I72, "-")</f>
        <v>1</v>
      </c>
      <c r="K72" s="248" t="str">
        <f>IFERROR((SQRT(H72*J72))*F72, "N/A")</f>
        <v>N/A</v>
      </c>
      <c r="L72" s="247" t="str">
        <f>IFERROR(K72*$D72, "N/A")</f>
        <v>N/A</v>
      </c>
      <c r="M72" s="244"/>
      <c r="N72" s="251">
        <f>SUM('2.3_Input_Data_Orig_MC'!X72:Y73)</f>
        <v>52</v>
      </c>
      <c r="O72" s="250">
        <f>SUMIF('2.3_Input_Data_Orig_MC'!AE72:AF73,"&lt;0")</f>
        <v>-11</v>
      </c>
      <c r="P72" s="248">
        <f>IFERROR((N72+O72)/N72,"-")</f>
        <v>0.78846153846153844</v>
      </c>
      <c r="Q72" s="249">
        <f>SUMIF('2.3_Input_Data_Orig_MC'!AB70:AF73,"&lt;=0")</f>
        <v>-11</v>
      </c>
      <c r="R72" s="248">
        <f>IFERROR((Q72-O72)/Q72, "-")</f>
        <v>0</v>
      </c>
      <c r="S72" s="248">
        <f>IFERROR((SQRT(P72*R72))*N72, "N/A")</f>
        <v>0</v>
      </c>
      <c r="T72" s="247">
        <f>IFERROR(S72*$D72, "N/A")</f>
        <v>0</v>
      </c>
      <c r="U72" s="244"/>
      <c r="V72" s="251">
        <f>SUM('2.3_Input_Data_Orig_MC'!X71:Y73)</f>
        <v>82</v>
      </c>
      <c r="W72" s="250">
        <f>SUMIF('2.3_Input_Data_Orig_MC'!AE71:AF73, "&lt;0")</f>
        <v>-11</v>
      </c>
      <c r="X72" s="248">
        <f>IFERROR((V72+W72)/V72, "-")</f>
        <v>0.86585365853658536</v>
      </c>
      <c r="Y72" s="249">
        <f>SUMIF('2.3_Input_Data_Orig_MC'!AB70:AF73,"&lt;=0")</f>
        <v>-11</v>
      </c>
      <c r="Z72" s="248">
        <f>IFERROR((Y72-W72)/Y72, "-")</f>
        <v>0</v>
      </c>
      <c r="AA72" s="248">
        <f>IFERROR((SQRT(X72*Z72))*V72," No Interventions")</f>
        <v>0</v>
      </c>
      <c r="AB72" s="247">
        <f>IFERROR(AA72*$D72, "No Interventions")</f>
        <v>0</v>
      </c>
      <c r="AC72" s="245"/>
      <c r="AD72" s="406">
        <f>SUM('2.4_Input_Data_Rebased_Volumes'!X73:Y73)</f>
        <v>0</v>
      </c>
      <c r="AE72" s="407">
        <f>SUMIF('2.4_Input_Data_Rebased_Volumes'!AE73:AF73, "&lt;0")</f>
        <v>0</v>
      </c>
      <c r="AF72" s="248" t="str">
        <f>IFERROR((AE72+AD72)/AD72, "-")</f>
        <v>-</v>
      </c>
      <c r="AG72" s="249">
        <f>SUMIF('2.4_Input_Data_Rebased_Volumes'!AB70:AF73,"&lt;=0")</f>
        <v>-11</v>
      </c>
      <c r="AH72" s="248">
        <f>IFERROR((AG72-AE72)/AG72, "-")</f>
        <v>1</v>
      </c>
      <c r="AI72" s="248" t="str">
        <f>IFERROR((SQRT(AF72*AH72))*AD72, "N/A")</f>
        <v>N/A</v>
      </c>
      <c r="AJ72" s="247" t="str">
        <f>IFERROR(AI72*$D72, "N/A")</f>
        <v>N/A</v>
      </c>
      <c r="AK72" s="244"/>
      <c r="AL72" s="406">
        <f>SUM('2.4_Input_Data_Rebased_Volumes'!X72:Y73)</f>
        <v>15</v>
      </c>
      <c r="AM72" s="407">
        <f>SUMIF('2.4_Input_Data_Rebased_Volumes'!AE72:AF73, "&lt;0")</f>
        <v>-2</v>
      </c>
      <c r="AN72" s="248">
        <f>IFERROR((AL72+AM72)/AL72,"-")</f>
        <v>0.8666666666666667</v>
      </c>
      <c r="AO72" s="249">
        <f>SUMIF('2.4_Input_Data_Rebased_Volumes'!AB70:AF73,"&lt;=0")</f>
        <v>-11</v>
      </c>
      <c r="AP72" s="248">
        <f>IFERROR((AO72-AM72)/AO72, "-")</f>
        <v>0.81818181818181823</v>
      </c>
      <c r="AQ72" s="248">
        <f>IFERROR((SQRT(AN72*AP72))*AL72, "N/A")</f>
        <v>12.631130374810267</v>
      </c>
      <c r="AR72" s="247">
        <f>IFERROR(AQ72*$D72, "N/A")</f>
        <v>1.4073937202969049</v>
      </c>
      <c r="AS72" s="244"/>
      <c r="AT72" s="406">
        <f>SUM('2.4_Input_Data_Rebased_Volumes'!X71:Y73)</f>
        <v>33</v>
      </c>
      <c r="AU72" s="407">
        <f>SUMIF('2.4_Input_Data_Rebased_Volumes'!AE71:AF73, "&lt;0")</f>
        <v>-8</v>
      </c>
      <c r="AV72" s="248">
        <f>IFERROR((AT72+AU72)/AT72, "-")</f>
        <v>0.75757575757575757</v>
      </c>
      <c r="AW72" s="249">
        <f>SUMIF('2.4_Input_Data_Rebased_Volumes'!AB70:AF73,"&lt;=0")</f>
        <v>-11</v>
      </c>
      <c r="AX72" s="248">
        <f>IFERROR((AW72-AU72)/AW72, "-")</f>
        <v>0.27272727272727271</v>
      </c>
      <c r="AY72" s="248">
        <f>IFERROR((SQRT(AV72*AX72))*AT72," No Interventions")</f>
        <v>15</v>
      </c>
      <c r="AZ72" s="247">
        <f>IFERROR(AY72*$D72, "No Interventions")</f>
        <v>1.6713393954474705</v>
      </c>
    </row>
    <row r="73" spans="1:52" x14ac:dyDescent="0.3">
      <c r="A73" s="342"/>
      <c r="B73" s="23"/>
      <c r="C73" s="133"/>
      <c r="D73" s="246"/>
      <c r="F73" s="243"/>
      <c r="G73" s="242"/>
      <c r="H73" s="240"/>
      <c r="I73" s="241"/>
      <c r="J73" s="241"/>
      <c r="K73" s="240"/>
      <c r="L73" s="239"/>
      <c r="M73" s="244"/>
      <c r="N73" s="243"/>
      <c r="O73" s="242"/>
      <c r="P73" s="240"/>
      <c r="Q73" s="241"/>
      <c r="R73" s="241"/>
      <c r="S73" s="240"/>
      <c r="T73" s="239"/>
      <c r="U73" s="244"/>
      <c r="V73" s="243"/>
      <c r="W73" s="242"/>
      <c r="X73" s="240"/>
      <c r="Y73" s="241"/>
      <c r="Z73" s="241"/>
      <c r="AA73" s="240"/>
      <c r="AB73" s="239"/>
      <c r="AC73" s="245"/>
      <c r="AD73" s="243"/>
      <c r="AE73" s="242"/>
      <c r="AF73" s="240"/>
      <c r="AG73" s="241"/>
      <c r="AH73" s="241"/>
      <c r="AI73" s="240"/>
      <c r="AJ73" s="239"/>
      <c r="AK73" s="244"/>
      <c r="AL73" s="243"/>
      <c r="AM73" s="242"/>
      <c r="AN73" s="240"/>
      <c r="AO73" s="241"/>
      <c r="AP73" s="241"/>
      <c r="AQ73" s="240"/>
      <c r="AR73" s="239"/>
      <c r="AS73" s="244"/>
      <c r="AT73" s="243"/>
      <c r="AU73" s="242"/>
      <c r="AV73" s="240"/>
      <c r="AW73" s="241"/>
      <c r="AX73" s="241"/>
      <c r="AY73" s="240"/>
      <c r="AZ73" s="239"/>
    </row>
    <row r="74" spans="1:52" x14ac:dyDescent="0.3">
      <c r="A74" s="342"/>
      <c r="B74" s="23"/>
      <c r="C74" s="133"/>
      <c r="D74" s="246"/>
      <c r="F74" s="243"/>
      <c r="G74" s="242"/>
      <c r="H74" s="240"/>
      <c r="I74" s="241"/>
      <c r="J74" s="241"/>
      <c r="K74" s="240"/>
      <c r="L74" s="239"/>
      <c r="M74" s="244"/>
      <c r="N74" s="243"/>
      <c r="O74" s="242"/>
      <c r="P74" s="240"/>
      <c r="Q74" s="241"/>
      <c r="R74" s="241"/>
      <c r="S74" s="240"/>
      <c r="T74" s="239"/>
      <c r="U74" s="244"/>
      <c r="V74" s="243"/>
      <c r="W74" s="242"/>
      <c r="X74" s="240"/>
      <c r="Y74" s="241"/>
      <c r="Z74" s="241"/>
      <c r="AA74" s="240"/>
      <c r="AB74" s="239"/>
      <c r="AC74" s="245"/>
      <c r="AD74" s="243"/>
      <c r="AE74" s="242"/>
      <c r="AF74" s="240"/>
      <c r="AG74" s="241"/>
      <c r="AH74" s="241"/>
      <c r="AI74" s="240"/>
      <c r="AJ74" s="239"/>
      <c r="AK74" s="244"/>
      <c r="AL74" s="243"/>
      <c r="AM74" s="242"/>
      <c r="AN74" s="240"/>
      <c r="AO74" s="241"/>
      <c r="AP74" s="241"/>
      <c r="AQ74" s="240"/>
      <c r="AR74" s="239"/>
      <c r="AS74" s="244"/>
      <c r="AT74" s="243"/>
      <c r="AU74" s="242"/>
      <c r="AV74" s="240"/>
      <c r="AW74" s="241"/>
      <c r="AX74" s="241"/>
      <c r="AY74" s="240"/>
      <c r="AZ74" s="239"/>
    </row>
    <row r="75" spans="1:52" x14ac:dyDescent="0.3">
      <c r="A75" s="342"/>
      <c r="B75" s="171"/>
      <c r="C75" s="170"/>
      <c r="D75" s="258"/>
      <c r="F75" s="257"/>
      <c r="G75" s="256"/>
      <c r="H75" s="254"/>
      <c r="I75" s="255"/>
      <c r="J75" s="255"/>
      <c r="K75" s="254"/>
      <c r="L75" s="253"/>
      <c r="M75" s="244"/>
      <c r="N75" s="257"/>
      <c r="O75" s="256"/>
      <c r="P75" s="254"/>
      <c r="Q75" s="255"/>
      <c r="R75" s="255"/>
      <c r="S75" s="254"/>
      <c r="T75" s="253"/>
      <c r="U75" s="244"/>
      <c r="V75" s="257"/>
      <c r="W75" s="256"/>
      <c r="X75" s="254"/>
      <c r="Y75" s="255"/>
      <c r="Z75" s="255"/>
      <c r="AA75" s="254"/>
      <c r="AB75" s="253"/>
      <c r="AC75" s="245"/>
      <c r="AD75" s="257"/>
      <c r="AE75" s="256"/>
      <c r="AF75" s="254"/>
      <c r="AG75" s="255"/>
      <c r="AH75" s="255"/>
      <c r="AI75" s="254"/>
      <c r="AJ75" s="253"/>
      <c r="AK75" s="244"/>
      <c r="AL75" s="257"/>
      <c r="AM75" s="256"/>
      <c r="AN75" s="254"/>
      <c r="AO75" s="255"/>
      <c r="AP75" s="255"/>
      <c r="AQ75" s="254"/>
      <c r="AR75" s="253"/>
      <c r="AS75" s="244"/>
      <c r="AT75" s="257"/>
      <c r="AU75" s="256"/>
      <c r="AV75" s="254"/>
      <c r="AW75" s="255"/>
      <c r="AX75" s="255"/>
      <c r="AY75" s="254"/>
      <c r="AZ75" s="253"/>
    </row>
    <row r="76" spans="1:52" x14ac:dyDescent="0.3">
      <c r="A76" s="341" t="str">
        <f>A72</f>
        <v>132KV Network</v>
      </c>
      <c r="B76" s="169">
        <v>3</v>
      </c>
      <c r="C76" s="168" t="s">
        <v>44</v>
      </c>
      <c r="D76" s="252">
        <f>Appendix_MR_Weighting!I80</f>
        <v>0</v>
      </c>
      <c r="F76" s="251">
        <f>SUM('2.3_Input_Data_Orig_MC'!X77:Y77)</f>
        <v>0</v>
      </c>
      <c r="G76" s="250">
        <f>SUMIF('2.3_Input_Data_Orig_MC'!AE77:AF77,"&lt;0")</f>
        <v>0</v>
      </c>
      <c r="H76" s="248" t="str">
        <f>IFERROR((G76+F76)/F76, "-")</f>
        <v>-</v>
      </c>
      <c r="I76" s="249">
        <f>SUMIF('2.3_Input_Data_Orig_MC'!AB74:AF77,"&lt;=0")</f>
        <v>0</v>
      </c>
      <c r="J76" s="248" t="str">
        <f>IFERROR((I76-G76)/I76, "-")</f>
        <v>-</v>
      </c>
      <c r="K76" s="248" t="str">
        <f>IFERROR((SQRT(H76*J76))*F76, "N/A")</f>
        <v>N/A</v>
      </c>
      <c r="L76" s="247" t="str">
        <f>IFERROR(K76*$D76, "N/A")</f>
        <v>N/A</v>
      </c>
      <c r="M76" s="244"/>
      <c r="N76" s="251">
        <f>SUM('2.3_Input_Data_Orig_MC'!X76:Y77)</f>
        <v>0</v>
      </c>
      <c r="O76" s="250">
        <f>SUMIF('2.3_Input_Data_Orig_MC'!AE76:AF77,"&lt;0")</f>
        <v>0</v>
      </c>
      <c r="P76" s="248" t="str">
        <f>IFERROR((N76+O76)/N76,"-")</f>
        <v>-</v>
      </c>
      <c r="Q76" s="249">
        <f>SUMIF('2.3_Input_Data_Orig_MC'!AB74:AF77,"&lt;=0")</f>
        <v>0</v>
      </c>
      <c r="R76" s="248" t="str">
        <f>IFERROR((Q76-O76)/Q76, "-")</f>
        <v>-</v>
      </c>
      <c r="S76" s="248" t="str">
        <f>IFERROR((SQRT(P76*R76))*N76, "N/A")</f>
        <v>N/A</v>
      </c>
      <c r="T76" s="247" t="str">
        <f>IFERROR(S76*$D76, "N/A")</f>
        <v>N/A</v>
      </c>
      <c r="U76" s="244"/>
      <c r="V76" s="251">
        <f>SUM('2.3_Input_Data_Orig_MC'!X75:Y77)</f>
        <v>2</v>
      </c>
      <c r="W76" s="250">
        <f>SUMIF('2.3_Input_Data_Orig_MC'!AE75:AF77, "&lt;0")</f>
        <v>0</v>
      </c>
      <c r="X76" s="248">
        <f>IFERROR((V76+W76)/V76, "-")</f>
        <v>1</v>
      </c>
      <c r="Y76" s="249">
        <f>SUMIF('2.3_Input_Data_Orig_MC'!AB74:AF77,"&lt;=0")</f>
        <v>0</v>
      </c>
      <c r="Z76" s="248" t="str">
        <f>IFERROR((Y76-W76)/Y76, "-")</f>
        <v>-</v>
      </c>
      <c r="AA76" s="248" t="str">
        <f>IFERROR((SQRT(X76*Z76))*V76," No Interventions")</f>
        <v xml:space="preserve"> No Interventions</v>
      </c>
      <c r="AB76" s="247" t="str">
        <f>IFERROR(AA76*$D76, "No Interventions")</f>
        <v>No Interventions</v>
      </c>
      <c r="AC76" s="245"/>
      <c r="AD76" s="406">
        <f>SUM('2.4_Input_Data_Rebased_Volumes'!X77:Y77)</f>
        <v>0</v>
      </c>
      <c r="AE76" s="407">
        <f>SUMIF('2.4_Input_Data_Rebased_Volumes'!AE77:AF77, "&lt;0")</f>
        <v>0</v>
      </c>
      <c r="AF76" s="248" t="str">
        <f>IFERROR((AE76+AD76)/AD76, "-")</f>
        <v>-</v>
      </c>
      <c r="AG76" s="249">
        <f>SUMIF('2.4_Input_Data_Rebased_Volumes'!AB74:AF77,"&lt;=0")</f>
        <v>0</v>
      </c>
      <c r="AH76" s="248" t="str">
        <f>IFERROR((AG76-AE76)/AG76, "-")</f>
        <v>-</v>
      </c>
      <c r="AI76" s="248" t="str">
        <f>IFERROR((SQRT(AF76*AH76))*AD76, "N/A")</f>
        <v>N/A</v>
      </c>
      <c r="AJ76" s="247" t="str">
        <f>IFERROR(AI76*$D76, "N/A")</f>
        <v>N/A</v>
      </c>
      <c r="AK76" s="244"/>
      <c r="AL76" s="406">
        <f>SUM('2.4_Input_Data_Rebased_Volumes'!X76:Y77)</f>
        <v>0</v>
      </c>
      <c r="AM76" s="407">
        <f>SUMIF('2.4_Input_Data_Rebased_Volumes'!AE76:AF77, "&lt;0")</f>
        <v>0</v>
      </c>
      <c r="AN76" s="248" t="str">
        <f>IFERROR((AL76+AM76)/AL76,"-")</f>
        <v>-</v>
      </c>
      <c r="AO76" s="249">
        <f>SUMIF('2.4_Input_Data_Rebased_Volumes'!AB74:AF77,"&lt;=0")</f>
        <v>0</v>
      </c>
      <c r="AP76" s="248" t="str">
        <f>IFERROR((AO76-AM76)/AO76, "-")</f>
        <v>-</v>
      </c>
      <c r="AQ76" s="248" t="str">
        <f>IFERROR((SQRT(AN76*AP76))*AL76, "N/A")</f>
        <v>N/A</v>
      </c>
      <c r="AR76" s="247" t="str">
        <f>IFERROR(AQ76*$D76, "N/A")</f>
        <v>N/A</v>
      </c>
      <c r="AS76" s="244"/>
      <c r="AT76" s="406">
        <f>SUM('2.4_Input_Data_Rebased_Volumes'!X75:Y77)</f>
        <v>1</v>
      </c>
      <c r="AU76" s="407">
        <f>SUMIF('2.4_Input_Data_Rebased_Volumes'!AE75:AF77, "&lt;0")</f>
        <v>0</v>
      </c>
      <c r="AV76" s="248">
        <f>IFERROR((AT76+AU76)/AT76, "-")</f>
        <v>1</v>
      </c>
      <c r="AW76" s="249">
        <f>SUMIF('2.4_Input_Data_Rebased_Volumes'!AB74:AF77,"&lt;=0")</f>
        <v>0</v>
      </c>
      <c r="AX76" s="248" t="str">
        <f>IFERROR((AW76-AU76)/AW76, "-")</f>
        <v>-</v>
      </c>
      <c r="AY76" s="248" t="str">
        <f>IFERROR((SQRT(AV76*AX76))*AT76," No Interventions")</f>
        <v xml:space="preserve"> No Interventions</v>
      </c>
      <c r="AZ76" s="247" t="str">
        <f>IFERROR(AY76*$D76, "No Interventions")</f>
        <v>No Interventions</v>
      </c>
    </row>
    <row r="77" spans="1:52" x14ac:dyDescent="0.3">
      <c r="A77" s="342"/>
      <c r="B77" s="23"/>
      <c r="C77" s="133"/>
      <c r="D77" s="246"/>
      <c r="F77" s="243"/>
      <c r="G77" s="242"/>
      <c r="H77" s="240"/>
      <c r="I77" s="241"/>
      <c r="J77" s="241"/>
      <c r="K77" s="240"/>
      <c r="L77" s="239"/>
      <c r="M77" s="244"/>
      <c r="N77" s="243"/>
      <c r="O77" s="242"/>
      <c r="P77" s="240"/>
      <c r="Q77" s="241"/>
      <c r="R77" s="241"/>
      <c r="S77" s="240"/>
      <c r="T77" s="239"/>
      <c r="U77" s="244"/>
      <c r="V77" s="243"/>
      <c r="W77" s="242"/>
      <c r="X77" s="240"/>
      <c r="Y77" s="241"/>
      <c r="Z77" s="241"/>
      <c r="AA77" s="240"/>
      <c r="AB77" s="239"/>
      <c r="AC77" s="245"/>
      <c r="AD77" s="243"/>
      <c r="AE77" s="242"/>
      <c r="AF77" s="240"/>
      <c r="AG77" s="241"/>
      <c r="AH77" s="241"/>
      <c r="AI77" s="240"/>
      <c r="AJ77" s="239"/>
      <c r="AK77" s="244"/>
      <c r="AL77" s="243"/>
      <c r="AM77" s="242"/>
      <c r="AN77" s="240"/>
      <c r="AO77" s="241"/>
      <c r="AP77" s="241"/>
      <c r="AQ77" s="240"/>
      <c r="AR77" s="239"/>
      <c r="AS77" s="244"/>
      <c r="AT77" s="243"/>
      <c r="AU77" s="242"/>
      <c r="AV77" s="240"/>
      <c r="AW77" s="241"/>
      <c r="AX77" s="241"/>
      <c r="AY77" s="240"/>
      <c r="AZ77" s="239"/>
    </row>
    <row r="78" spans="1:52" x14ac:dyDescent="0.3">
      <c r="A78" s="342"/>
      <c r="B78" s="23"/>
      <c r="C78" s="133"/>
      <c r="D78" s="246"/>
      <c r="F78" s="243"/>
      <c r="G78" s="242"/>
      <c r="H78" s="240"/>
      <c r="I78" s="241"/>
      <c r="J78" s="241"/>
      <c r="K78" s="240"/>
      <c r="L78" s="239"/>
      <c r="M78" s="244"/>
      <c r="N78" s="243"/>
      <c r="O78" s="242"/>
      <c r="P78" s="240"/>
      <c r="Q78" s="241"/>
      <c r="R78" s="241"/>
      <c r="S78" s="240"/>
      <c r="T78" s="239"/>
      <c r="U78" s="244"/>
      <c r="V78" s="243"/>
      <c r="W78" s="242"/>
      <c r="X78" s="240"/>
      <c r="Y78" s="241"/>
      <c r="Z78" s="241"/>
      <c r="AA78" s="240"/>
      <c r="AB78" s="239"/>
      <c r="AC78" s="245"/>
      <c r="AD78" s="243"/>
      <c r="AE78" s="242"/>
      <c r="AF78" s="240"/>
      <c r="AG78" s="241"/>
      <c r="AH78" s="241"/>
      <c r="AI78" s="240"/>
      <c r="AJ78" s="239"/>
      <c r="AK78" s="244"/>
      <c r="AL78" s="243"/>
      <c r="AM78" s="242"/>
      <c r="AN78" s="240"/>
      <c r="AO78" s="241"/>
      <c r="AP78" s="241"/>
      <c r="AQ78" s="240"/>
      <c r="AR78" s="239"/>
      <c r="AS78" s="244"/>
      <c r="AT78" s="243"/>
      <c r="AU78" s="242"/>
      <c r="AV78" s="240"/>
      <c r="AW78" s="241"/>
      <c r="AX78" s="241"/>
      <c r="AY78" s="240"/>
      <c r="AZ78" s="239"/>
    </row>
    <row r="79" spans="1:52" x14ac:dyDescent="0.3">
      <c r="A79" s="342"/>
      <c r="B79" s="171"/>
      <c r="C79" s="170"/>
      <c r="D79" s="258"/>
      <c r="F79" s="257"/>
      <c r="G79" s="256"/>
      <c r="H79" s="254"/>
      <c r="I79" s="255"/>
      <c r="J79" s="255"/>
      <c r="K79" s="254"/>
      <c r="L79" s="253"/>
      <c r="M79" s="244"/>
      <c r="N79" s="257"/>
      <c r="O79" s="256"/>
      <c r="P79" s="254"/>
      <c r="Q79" s="255"/>
      <c r="R79" s="255"/>
      <c r="S79" s="254"/>
      <c r="T79" s="253"/>
      <c r="U79" s="244"/>
      <c r="V79" s="257"/>
      <c r="W79" s="256"/>
      <c r="X79" s="254"/>
      <c r="Y79" s="255"/>
      <c r="Z79" s="255"/>
      <c r="AA79" s="254"/>
      <c r="AB79" s="253"/>
      <c r="AC79" s="245"/>
      <c r="AD79" s="257"/>
      <c r="AE79" s="256"/>
      <c r="AF79" s="254"/>
      <c r="AG79" s="255"/>
      <c r="AH79" s="255"/>
      <c r="AI79" s="254"/>
      <c r="AJ79" s="253"/>
      <c r="AK79" s="244"/>
      <c r="AL79" s="257"/>
      <c r="AM79" s="256"/>
      <c r="AN79" s="254"/>
      <c r="AO79" s="255"/>
      <c r="AP79" s="255"/>
      <c r="AQ79" s="254"/>
      <c r="AR79" s="253"/>
      <c r="AS79" s="244"/>
      <c r="AT79" s="257"/>
      <c r="AU79" s="256"/>
      <c r="AV79" s="254"/>
      <c r="AW79" s="255"/>
      <c r="AX79" s="255"/>
      <c r="AY79" s="254"/>
      <c r="AZ79" s="253"/>
    </row>
    <row r="80" spans="1:52" x14ac:dyDescent="0.3">
      <c r="A80" s="341" t="str">
        <f>A76</f>
        <v>132KV Network</v>
      </c>
      <c r="B80" s="169">
        <v>4</v>
      </c>
      <c r="C80" s="168" t="s">
        <v>45</v>
      </c>
      <c r="D80" s="252">
        <f>Appendix_MR_Weighting!I84</f>
        <v>9.3986559795183455E-3</v>
      </c>
      <c r="F80" s="251">
        <f>SUM('2.3_Input_Data_Orig_MC'!X81:Y81)</f>
        <v>0</v>
      </c>
      <c r="G80" s="250">
        <f>SUMIF('2.3_Input_Data_Orig_MC'!AE81:AF81,"&lt;0")</f>
        <v>0</v>
      </c>
      <c r="H80" s="248" t="str">
        <f>IFERROR((G80+F80)/F80, "-")</f>
        <v>-</v>
      </c>
      <c r="I80" s="249">
        <f>SUMIF('2.3_Input_Data_Orig_MC'!AB78:AF81,"&lt;=0")</f>
        <v>-5.3666666666666742</v>
      </c>
      <c r="J80" s="248">
        <f>IFERROR((I80-G80)/I80, "-")</f>
        <v>1</v>
      </c>
      <c r="K80" s="248" t="str">
        <f>IFERROR((SQRT(H80*J80))*F80, "N/A")</f>
        <v>N/A</v>
      </c>
      <c r="L80" s="247" t="str">
        <f>IFERROR(K80*$D80, "N/A")</f>
        <v>N/A</v>
      </c>
      <c r="M80" s="244"/>
      <c r="N80" s="251">
        <f>SUM('2.3_Input_Data_Orig_MC'!X80:Y81)</f>
        <v>0</v>
      </c>
      <c r="O80" s="250">
        <f>SUMIF('2.3_Input_Data_Orig_MC'!AE80:AF81,"&lt;0")</f>
        <v>0</v>
      </c>
      <c r="P80" s="248" t="str">
        <f>IFERROR((N80+O80)/N80,"-")</f>
        <v>-</v>
      </c>
      <c r="Q80" s="249">
        <f>SUMIF('2.3_Input_Data_Orig_MC'!AB78:AF81,"&lt;=0")</f>
        <v>-5.3666666666666742</v>
      </c>
      <c r="R80" s="248">
        <f>IFERROR((Q80-O80)/Q80, "-")</f>
        <v>1</v>
      </c>
      <c r="S80" s="248" t="str">
        <f>IFERROR((SQRT(P80*R80))*N80, "N/A")</f>
        <v>N/A</v>
      </c>
      <c r="T80" s="247" t="str">
        <f>IFERROR(S80*$D80, "N/A")</f>
        <v>N/A</v>
      </c>
      <c r="U80" s="244"/>
      <c r="V80" s="251">
        <f>SUM('2.3_Input_Data_Orig_MC'!X79:Y81)</f>
        <v>0</v>
      </c>
      <c r="W80" s="250">
        <f>SUMIF('2.3_Input_Data_Orig_MC'!AE79:AF81, "&lt;0")</f>
        <v>0</v>
      </c>
      <c r="X80" s="248" t="str">
        <f>IFERROR((V80+W80)/V80, "-")</f>
        <v>-</v>
      </c>
      <c r="Y80" s="249">
        <f>SUMIF('2.3_Input_Data_Orig_MC'!AB78:AF81,"&lt;=0")</f>
        <v>-5.3666666666666742</v>
      </c>
      <c r="Z80" s="248">
        <f>IFERROR((Y80-W80)/Y80, "-")</f>
        <v>1</v>
      </c>
      <c r="AA80" s="248" t="str">
        <f>IFERROR((SQRT(X80*Z80))*V80," No Interventions")</f>
        <v xml:space="preserve"> No Interventions</v>
      </c>
      <c r="AB80" s="247" t="str">
        <f>IFERROR(AA80*$D80, "No Interventions")</f>
        <v>No Interventions</v>
      </c>
      <c r="AC80" s="245"/>
      <c r="AD80" s="406">
        <f>SUM('2.4_Input_Data_Rebased_Volumes'!X81:Y81)</f>
        <v>0</v>
      </c>
      <c r="AE80" s="407">
        <f>SUMIF('2.4_Input_Data_Rebased_Volumes'!AE81:AF81, "&lt;0")</f>
        <v>0</v>
      </c>
      <c r="AF80" s="248" t="str">
        <f>IFERROR((AE80+AD80)/AD80, "-")</f>
        <v>-</v>
      </c>
      <c r="AG80" s="249">
        <f>SUMIF('2.4_Input_Data_Rebased_Volumes'!AB78:AF81,"&lt;=0")</f>
        <v>-5.3659999999999961</v>
      </c>
      <c r="AH80" s="248">
        <f>IFERROR((AG80-AE80)/AG80, "-")</f>
        <v>1</v>
      </c>
      <c r="AI80" s="248" t="str">
        <f>IFERROR((SQRT(AF80*AH80))*AD80, "N/A")</f>
        <v>N/A</v>
      </c>
      <c r="AJ80" s="247" t="str">
        <f>IFERROR(AI80*$D80, "N/A")</f>
        <v>N/A</v>
      </c>
      <c r="AK80" s="244"/>
      <c r="AL80" s="406">
        <f>SUM('2.4_Input_Data_Rebased_Volumes'!X80:Y81)</f>
        <v>0</v>
      </c>
      <c r="AM80" s="407">
        <f>SUMIF('2.4_Input_Data_Rebased_Volumes'!AE80:AF81, "&lt;0")</f>
        <v>0</v>
      </c>
      <c r="AN80" s="248" t="str">
        <f>IFERROR((AL80+AM80)/AL80,"-")</f>
        <v>-</v>
      </c>
      <c r="AO80" s="249">
        <f>SUMIF('2.4_Input_Data_Rebased_Volumes'!AB78:AF81,"&lt;=0")</f>
        <v>-5.3659999999999961</v>
      </c>
      <c r="AP80" s="248">
        <f>IFERROR((AO80-AM80)/AO80, "-")</f>
        <v>1</v>
      </c>
      <c r="AQ80" s="248" t="str">
        <f>IFERROR((SQRT(AN80*AP80))*AL80, "N/A")</f>
        <v>N/A</v>
      </c>
      <c r="AR80" s="247" t="str">
        <f>IFERROR(AQ80*$D80, "N/A")</f>
        <v>N/A</v>
      </c>
      <c r="AS80" s="244"/>
      <c r="AT80" s="406">
        <f>SUM('2.4_Input_Data_Rebased_Volumes'!X79:Y81)</f>
        <v>0.4073</v>
      </c>
      <c r="AU80" s="407">
        <f>SUMIF('2.4_Input_Data_Rebased_Volumes'!AE79:AF81, "&lt;0")</f>
        <v>0</v>
      </c>
      <c r="AV80" s="248">
        <f>IFERROR((AT80+AU80)/AT80, "-")</f>
        <v>1</v>
      </c>
      <c r="AW80" s="249">
        <f>SUMIF('2.4_Input_Data_Rebased_Volumes'!AB78:AF81,"&lt;=0")</f>
        <v>-5.3659999999999961</v>
      </c>
      <c r="AX80" s="248">
        <f>IFERROR((AW80-AU80)/AW80, "-")</f>
        <v>1</v>
      </c>
      <c r="AY80" s="248">
        <f>IFERROR((SQRT(AV80*AX80))*AT80," No Interventions")</f>
        <v>0.4073</v>
      </c>
      <c r="AZ80" s="247">
        <f>IFERROR(AY80*$D80, "No Interventions")</f>
        <v>3.8280725804578221E-3</v>
      </c>
    </row>
    <row r="81" spans="1:52" x14ac:dyDescent="0.3">
      <c r="A81" s="342"/>
      <c r="B81" s="23"/>
      <c r="C81" s="133"/>
      <c r="D81" s="246"/>
      <c r="F81" s="243"/>
      <c r="G81" s="242"/>
      <c r="H81" s="240"/>
      <c r="I81" s="241"/>
      <c r="J81" s="241"/>
      <c r="K81" s="240"/>
      <c r="L81" s="239"/>
      <c r="M81" s="244"/>
      <c r="N81" s="243"/>
      <c r="O81" s="242"/>
      <c r="P81" s="240"/>
      <c r="Q81" s="241"/>
      <c r="R81" s="241"/>
      <c r="S81" s="240"/>
      <c r="T81" s="239"/>
      <c r="U81" s="244"/>
      <c r="V81" s="243"/>
      <c r="W81" s="242"/>
      <c r="X81" s="240"/>
      <c r="Y81" s="241"/>
      <c r="Z81" s="241"/>
      <c r="AA81" s="240"/>
      <c r="AB81" s="239"/>
      <c r="AC81" s="245"/>
      <c r="AD81" s="243"/>
      <c r="AE81" s="242"/>
      <c r="AF81" s="240"/>
      <c r="AG81" s="241"/>
      <c r="AH81" s="241"/>
      <c r="AI81" s="240"/>
      <c r="AJ81" s="239"/>
      <c r="AK81" s="244"/>
      <c r="AL81" s="243"/>
      <c r="AM81" s="242"/>
      <c r="AN81" s="240"/>
      <c r="AO81" s="241"/>
      <c r="AP81" s="241"/>
      <c r="AQ81" s="240"/>
      <c r="AR81" s="239"/>
      <c r="AS81" s="244"/>
      <c r="AT81" s="243"/>
      <c r="AU81" s="242"/>
      <c r="AV81" s="240"/>
      <c r="AW81" s="241"/>
      <c r="AX81" s="241"/>
      <c r="AY81" s="240"/>
      <c r="AZ81" s="239"/>
    </row>
    <row r="82" spans="1:52" x14ac:dyDescent="0.3">
      <c r="A82" s="342"/>
      <c r="B82" s="23"/>
      <c r="C82" s="133"/>
      <c r="D82" s="246"/>
      <c r="F82" s="243"/>
      <c r="G82" s="242"/>
      <c r="H82" s="240"/>
      <c r="I82" s="241"/>
      <c r="J82" s="241"/>
      <c r="K82" s="240"/>
      <c r="L82" s="239"/>
      <c r="M82" s="244"/>
      <c r="N82" s="243"/>
      <c r="O82" s="242"/>
      <c r="P82" s="240"/>
      <c r="Q82" s="241"/>
      <c r="R82" s="241"/>
      <c r="S82" s="240"/>
      <c r="T82" s="239"/>
      <c r="U82" s="244"/>
      <c r="V82" s="243"/>
      <c r="W82" s="242"/>
      <c r="X82" s="240"/>
      <c r="Y82" s="241"/>
      <c r="Z82" s="241"/>
      <c r="AA82" s="240"/>
      <c r="AB82" s="239"/>
      <c r="AC82" s="245"/>
      <c r="AD82" s="243"/>
      <c r="AE82" s="242"/>
      <c r="AF82" s="240"/>
      <c r="AG82" s="241"/>
      <c r="AH82" s="241"/>
      <c r="AI82" s="240"/>
      <c r="AJ82" s="239"/>
      <c r="AK82" s="244"/>
      <c r="AL82" s="243"/>
      <c r="AM82" s="242"/>
      <c r="AN82" s="240"/>
      <c r="AO82" s="241"/>
      <c r="AP82" s="241"/>
      <c r="AQ82" s="240"/>
      <c r="AR82" s="239"/>
      <c r="AS82" s="244"/>
      <c r="AT82" s="243"/>
      <c r="AU82" s="242"/>
      <c r="AV82" s="240"/>
      <c r="AW82" s="241"/>
      <c r="AX82" s="241"/>
      <c r="AY82" s="240"/>
      <c r="AZ82" s="239"/>
    </row>
    <row r="83" spans="1:52" x14ac:dyDescent="0.3">
      <c r="A83" s="342"/>
      <c r="B83" s="171"/>
      <c r="C83" s="170"/>
      <c r="D83" s="258"/>
      <c r="F83" s="257"/>
      <c r="G83" s="256"/>
      <c r="H83" s="254"/>
      <c r="I83" s="255"/>
      <c r="J83" s="255"/>
      <c r="K83" s="254"/>
      <c r="L83" s="253"/>
      <c r="M83" s="244"/>
      <c r="N83" s="257"/>
      <c r="O83" s="256"/>
      <c r="P83" s="254"/>
      <c r="Q83" s="255"/>
      <c r="R83" s="255"/>
      <c r="S83" s="254"/>
      <c r="T83" s="253"/>
      <c r="U83" s="244"/>
      <c r="V83" s="257"/>
      <c r="W83" s="256"/>
      <c r="X83" s="254"/>
      <c r="Y83" s="255"/>
      <c r="Z83" s="255"/>
      <c r="AA83" s="254"/>
      <c r="AB83" s="253"/>
      <c r="AC83" s="245"/>
      <c r="AD83" s="257"/>
      <c r="AE83" s="256"/>
      <c r="AF83" s="254"/>
      <c r="AG83" s="255"/>
      <c r="AH83" s="255"/>
      <c r="AI83" s="254"/>
      <c r="AJ83" s="253"/>
      <c r="AK83" s="244"/>
      <c r="AL83" s="257"/>
      <c r="AM83" s="256"/>
      <c r="AN83" s="254"/>
      <c r="AO83" s="255"/>
      <c r="AP83" s="255"/>
      <c r="AQ83" s="254"/>
      <c r="AR83" s="253"/>
      <c r="AS83" s="244"/>
      <c r="AT83" s="257"/>
      <c r="AU83" s="256"/>
      <c r="AV83" s="254"/>
      <c r="AW83" s="255"/>
      <c r="AX83" s="255"/>
      <c r="AY83" s="254"/>
      <c r="AZ83" s="253"/>
    </row>
    <row r="84" spans="1:52" x14ac:dyDescent="0.3">
      <c r="A84" s="341" t="str">
        <f>A80</f>
        <v>132KV Network</v>
      </c>
      <c r="B84" s="169">
        <v>5</v>
      </c>
      <c r="C84" s="168" t="s">
        <v>46</v>
      </c>
      <c r="D84" s="252">
        <f>Appendix_MR_Weighting!I88</f>
        <v>1.3005497398209371E-2</v>
      </c>
      <c r="F84" s="251">
        <f>SUM('2.3_Input_Data_Orig_MC'!X85:Y85)</f>
        <v>0</v>
      </c>
      <c r="G84" s="250">
        <f>SUMIF('2.3_Input_Data_Orig_MC'!AE85:AF85,"&lt;0")</f>
        <v>0</v>
      </c>
      <c r="H84" s="248" t="str">
        <f>IFERROR((G84+F84)/F84, "-")</f>
        <v>-</v>
      </c>
      <c r="I84" s="249">
        <f>SUMIF('2.3_Input_Data_Orig_MC'!AB82:AF85,"&lt;=0")</f>
        <v>-303.47199999999992</v>
      </c>
      <c r="J84" s="248">
        <f>IFERROR((I84-G84)/I84, "-")</f>
        <v>1</v>
      </c>
      <c r="K84" s="248" t="str">
        <f>IFERROR((SQRT(H84*J84))*F84, "N/A")</f>
        <v>N/A</v>
      </c>
      <c r="L84" s="247" t="str">
        <f>IFERROR(K84*$D84, "N/A")</f>
        <v>N/A</v>
      </c>
      <c r="M84" s="244"/>
      <c r="N84" s="251">
        <f>SUM('2.3_Input_Data_Orig_MC'!X84:Y85)</f>
        <v>0</v>
      </c>
      <c r="O84" s="250">
        <f>SUMIF('2.3_Input_Data_Orig_MC'!AE84:AF85,"&lt;0")</f>
        <v>0</v>
      </c>
      <c r="P84" s="248" t="str">
        <f>IFERROR((N84+O84)/N84,"-")</f>
        <v>-</v>
      </c>
      <c r="Q84" s="249">
        <f>SUMIF('2.3_Input_Data_Orig_MC'!AB82:AF85,"&lt;=0")</f>
        <v>-303.47199999999992</v>
      </c>
      <c r="R84" s="248">
        <f>IFERROR((Q84-O84)/Q84, "-")</f>
        <v>1</v>
      </c>
      <c r="S84" s="248" t="str">
        <f>IFERROR((SQRT(P84*R84))*N84, "N/A")</f>
        <v>N/A</v>
      </c>
      <c r="T84" s="247" t="str">
        <f>IFERROR(S84*$D84, "N/A")</f>
        <v>N/A</v>
      </c>
      <c r="U84" s="244"/>
      <c r="V84" s="251">
        <f>SUM('2.3_Input_Data_Orig_MC'!X83:Y85)</f>
        <v>673.61459999999988</v>
      </c>
      <c r="W84" s="250">
        <f>SUMIF('2.3_Input_Data_Orig_MC'!AE83:AF85, "&lt;0")</f>
        <v>-297.95199999999988</v>
      </c>
      <c r="X84" s="248">
        <f>IFERROR((V84+W84)/V84, "-")</f>
        <v>0.55768179608933666</v>
      </c>
      <c r="Y84" s="249">
        <f>SUMIF('2.3_Input_Data_Orig_MC'!AB82:AF85,"&lt;=0")</f>
        <v>-303.47199999999992</v>
      </c>
      <c r="Z84" s="248">
        <f>IFERROR((Y84-W84)/Y84, "-")</f>
        <v>1.8189487003743475E-2</v>
      </c>
      <c r="AA84" s="248">
        <f>IFERROR((SQRT(X84*Z84))*V84," No Interventions")</f>
        <v>67.844547653186183</v>
      </c>
      <c r="AB84" s="247">
        <f>IFERROR(AA84*$D84, "No Interventions")</f>
        <v>0.88235208798620457</v>
      </c>
      <c r="AC84" s="245"/>
      <c r="AD84" s="406">
        <f>SUM('2.4_Input_Data_Rebased_Volumes'!X85:Y85)</f>
        <v>113.98400000000002</v>
      </c>
      <c r="AE84" s="407">
        <f>SUMIF('2.4_Input_Data_Rebased_Volumes'!AE85:AF85, "&lt;0")</f>
        <v>-39.993600000000015</v>
      </c>
      <c r="AF84" s="248">
        <f>IFERROR((AE84+AD84)/AD84, "-")</f>
        <v>0.64912970241437384</v>
      </c>
      <c r="AG84" s="249">
        <f>SUMIF('2.4_Input_Data_Rebased_Volumes'!AB82:AF85,"&lt;=0")</f>
        <v>-303.49699999999984</v>
      </c>
      <c r="AH84" s="248">
        <f>IFERROR((AG84-AE84)/AG84, "-")</f>
        <v>0.86822406811269948</v>
      </c>
      <c r="AI84" s="248">
        <f>IFERROR((SQRT(AF84*AH84))*AD84, "N/A")</f>
        <v>85.570790636999277</v>
      </c>
      <c r="AJ84" s="247">
        <f>IFERROR(AI84*$D84, "N/A")</f>
        <v>1.1128906949922128</v>
      </c>
      <c r="AK84" s="244"/>
      <c r="AL84" s="406">
        <f>SUM('2.4_Input_Data_Rebased_Volumes'!X84:Y85)</f>
        <v>149.53050000000002</v>
      </c>
      <c r="AM84" s="407">
        <f>SUMIF('2.4_Input_Data_Rebased_Volumes'!AE84:AF85, "&lt;0")</f>
        <v>-39.993600000000015</v>
      </c>
      <c r="AN84" s="248">
        <f>IFERROR((AL84+AM84)/AL84,"-")</f>
        <v>0.73253884658982604</v>
      </c>
      <c r="AO84" s="249">
        <f>SUMIF('2.4_Input_Data_Rebased_Volumes'!AB82:AF85,"&lt;=0")</f>
        <v>-303.49699999999984</v>
      </c>
      <c r="AP84" s="248">
        <f>IFERROR((AO84-AM84)/AO84, "-")</f>
        <v>0.86822406811269948</v>
      </c>
      <c r="AQ84" s="248">
        <f>IFERROR((SQRT(AN84*AP84))*AL84, "N/A")</f>
        <v>119.25072444634927</v>
      </c>
      <c r="AR84" s="247">
        <f>IFERROR(AQ84*$D84, "N/A")</f>
        <v>1.5509149865215781</v>
      </c>
      <c r="AS84" s="244"/>
      <c r="AT84" s="406">
        <f>SUM('2.4_Input_Data_Rebased_Volumes'!X83:Y85)</f>
        <v>235.07249999999999</v>
      </c>
      <c r="AU84" s="407">
        <f>SUMIF('2.4_Input_Data_Rebased_Volumes'!AE83:AF85, "&lt;0")</f>
        <v>-79.673800000000028</v>
      </c>
      <c r="AV84" s="248">
        <f>IFERROR((AT84+AU84)/AT84, "-")</f>
        <v>0.66106711759138126</v>
      </c>
      <c r="AW84" s="249">
        <f>SUMIF('2.4_Input_Data_Rebased_Volumes'!AB82:AF85,"&lt;=0")</f>
        <v>-303.49699999999984</v>
      </c>
      <c r="AX84" s="248">
        <f>IFERROR((AW84-AU84)/AW84, "-")</f>
        <v>0.73748076587247957</v>
      </c>
      <c r="AY84" s="248">
        <f>IFERROR((SQRT(AV84*AX84))*AT84," No Interventions")</f>
        <v>164.13452880507575</v>
      </c>
      <c r="AZ84" s="247">
        <f>IFERROR(AY84*$D84, "No Interventions")</f>
        <v>2.1346511873307339</v>
      </c>
    </row>
    <row r="85" spans="1:52" x14ac:dyDescent="0.3">
      <c r="A85" s="342"/>
      <c r="B85" s="23"/>
      <c r="C85" s="133"/>
      <c r="D85" s="246"/>
      <c r="F85" s="243"/>
      <c r="G85" s="242"/>
      <c r="H85" s="240"/>
      <c r="I85" s="241"/>
      <c r="J85" s="241"/>
      <c r="K85" s="240"/>
      <c r="L85" s="239"/>
      <c r="M85" s="244"/>
      <c r="N85" s="243"/>
      <c r="O85" s="242"/>
      <c r="P85" s="240"/>
      <c r="Q85" s="241"/>
      <c r="R85" s="241"/>
      <c r="S85" s="240"/>
      <c r="T85" s="239"/>
      <c r="U85" s="244"/>
      <c r="V85" s="243"/>
      <c r="W85" s="242"/>
      <c r="X85" s="240"/>
      <c r="Y85" s="241"/>
      <c r="Z85" s="241"/>
      <c r="AA85" s="240"/>
      <c r="AB85" s="239"/>
      <c r="AC85" s="245"/>
      <c r="AD85" s="243"/>
      <c r="AE85" s="242"/>
      <c r="AF85" s="240"/>
      <c r="AG85" s="241"/>
      <c r="AH85" s="241"/>
      <c r="AI85" s="240"/>
      <c r="AJ85" s="239"/>
      <c r="AK85" s="244"/>
      <c r="AL85" s="243"/>
      <c r="AM85" s="242"/>
      <c r="AN85" s="240"/>
      <c r="AO85" s="241"/>
      <c r="AP85" s="241"/>
      <c r="AQ85" s="240"/>
      <c r="AR85" s="239"/>
      <c r="AS85" s="244"/>
      <c r="AT85" s="243"/>
      <c r="AU85" s="242"/>
      <c r="AV85" s="240"/>
      <c r="AW85" s="241"/>
      <c r="AX85" s="241"/>
      <c r="AY85" s="240"/>
      <c r="AZ85" s="239"/>
    </row>
    <row r="86" spans="1:52" x14ac:dyDescent="0.3">
      <c r="A86" s="342"/>
      <c r="B86" s="23"/>
      <c r="C86" s="133"/>
      <c r="D86" s="246"/>
      <c r="F86" s="243"/>
      <c r="G86" s="242"/>
      <c r="H86" s="240"/>
      <c r="I86" s="241"/>
      <c r="J86" s="241"/>
      <c r="K86" s="240"/>
      <c r="L86" s="239"/>
      <c r="M86" s="244"/>
      <c r="N86" s="243"/>
      <c r="O86" s="242"/>
      <c r="P86" s="240"/>
      <c r="Q86" s="241"/>
      <c r="R86" s="241"/>
      <c r="S86" s="240"/>
      <c r="T86" s="239"/>
      <c r="U86" s="244"/>
      <c r="V86" s="243"/>
      <c r="W86" s="242"/>
      <c r="X86" s="240"/>
      <c r="Y86" s="241"/>
      <c r="Z86" s="241"/>
      <c r="AA86" s="240"/>
      <c r="AB86" s="239"/>
      <c r="AC86" s="245"/>
      <c r="AD86" s="243"/>
      <c r="AE86" s="242"/>
      <c r="AF86" s="240"/>
      <c r="AG86" s="241"/>
      <c r="AH86" s="241"/>
      <c r="AI86" s="240"/>
      <c r="AJ86" s="239"/>
      <c r="AK86" s="244"/>
      <c r="AL86" s="243"/>
      <c r="AM86" s="242"/>
      <c r="AN86" s="240"/>
      <c r="AO86" s="241"/>
      <c r="AP86" s="241"/>
      <c r="AQ86" s="240"/>
      <c r="AR86" s="239"/>
      <c r="AS86" s="244"/>
      <c r="AT86" s="243"/>
      <c r="AU86" s="242"/>
      <c r="AV86" s="240"/>
      <c r="AW86" s="241"/>
      <c r="AX86" s="241"/>
      <c r="AY86" s="240"/>
      <c r="AZ86" s="239"/>
    </row>
    <row r="87" spans="1:52" x14ac:dyDescent="0.3">
      <c r="A87" s="342"/>
      <c r="B87" s="171"/>
      <c r="C87" s="170"/>
      <c r="D87" s="258"/>
      <c r="F87" s="257"/>
      <c r="G87" s="256"/>
      <c r="H87" s="254"/>
      <c r="I87" s="255"/>
      <c r="J87" s="255"/>
      <c r="K87" s="254"/>
      <c r="L87" s="253"/>
      <c r="M87" s="244"/>
      <c r="N87" s="257"/>
      <c r="O87" s="256"/>
      <c r="P87" s="254"/>
      <c r="Q87" s="255"/>
      <c r="R87" s="255"/>
      <c r="S87" s="254"/>
      <c r="T87" s="253"/>
      <c r="U87" s="244"/>
      <c r="V87" s="257"/>
      <c r="W87" s="256"/>
      <c r="X87" s="254"/>
      <c r="Y87" s="255"/>
      <c r="Z87" s="255"/>
      <c r="AA87" s="254"/>
      <c r="AB87" s="253"/>
      <c r="AC87" s="245"/>
      <c r="AD87" s="257"/>
      <c r="AE87" s="256"/>
      <c r="AF87" s="254"/>
      <c r="AG87" s="255"/>
      <c r="AH87" s="255"/>
      <c r="AI87" s="254"/>
      <c r="AJ87" s="253"/>
      <c r="AK87" s="244"/>
      <c r="AL87" s="257"/>
      <c r="AM87" s="256"/>
      <c r="AN87" s="254"/>
      <c r="AO87" s="255"/>
      <c r="AP87" s="255"/>
      <c r="AQ87" s="254"/>
      <c r="AR87" s="253"/>
      <c r="AS87" s="244"/>
      <c r="AT87" s="257"/>
      <c r="AU87" s="256"/>
      <c r="AV87" s="254"/>
      <c r="AW87" s="255"/>
      <c r="AX87" s="255"/>
      <c r="AY87" s="254"/>
      <c r="AZ87" s="253"/>
    </row>
    <row r="88" spans="1:52" x14ac:dyDescent="0.3">
      <c r="A88" s="341" t="str">
        <f>A84</f>
        <v>132KV Network</v>
      </c>
      <c r="B88" s="169">
        <v>6</v>
      </c>
      <c r="C88" s="168" t="s">
        <v>47</v>
      </c>
      <c r="D88" s="252">
        <f>Appendix_MR_Weighting!I92</f>
        <v>0.23005069462054906</v>
      </c>
      <c r="F88" s="251">
        <f>SUM('2.3_Input_Data_Orig_MC'!X89:Y89)</f>
        <v>0</v>
      </c>
      <c r="G88" s="250">
        <f>SUMIF('2.3_Input_Data_Orig_MC'!AE89:AF89,"&lt;0")</f>
        <v>0</v>
      </c>
      <c r="H88" s="248" t="str">
        <f>IFERROR((G88+F88)/F88, "-")</f>
        <v>-</v>
      </c>
      <c r="I88" s="249">
        <f>SUMIF('2.3_Input_Data_Orig_MC'!AB86:AF89,"&lt;=0")</f>
        <v>-303.47200000000009</v>
      </c>
      <c r="J88" s="248">
        <f>IFERROR((I88-G88)/I88, "-")</f>
        <v>1</v>
      </c>
      <c r="K88" s="248" t="str">
        <f>IFERROR((SQRT(H88*J88))*F88, "N/A")</f>
        <v>N/A</v>
      </c>
      <c r="L88" s="247" t="str">
        <f>IFERROR(K88*$D88, "N/A")</f>
        <v>N/A</v>
      </c>
      <c r="M88" s="244"/>
      <c r="N88" s="251">
        <f>SUM('2.3_Input_Data_Orig_MC'!X88:Y89)</f>
        <v>0</v>
      </c>
      <c r="O88" s="250">
        <f>SUMIF('2.3_Input_Data_Orig_MC'!AE88:AF89,"&lt;0")</f>
        <v>0</v>
      </c>
      <c r="P88" s="248" t="str">
        <f>IFERROR((N88+O88)/N88,"-")</f>
        <v>-</v>
      </c>
      <c r="Q88" s="249">
        <f>SUMIF('2.3_Input_Data_Orig_MC'!AB86:AF89,"&lt;=0")</f>
        <v>-303.47200000000009</v>
      </c>
      <c r="R88" s="248">
        <f>IFERROR((Q88-O88)/Q88, "-")</f>
        <v>1</v>
      </c>
      <c r="S88" s="248" t="str">
        <f>IFERROR((SQRT(P88*R88))*N88, "N/A")</f>
        <v>N/A</v>
      </c>
      <c r="T88" s="247" t="str">
        <f>IFERROR(S88*$D88, "N/A")</f>
        <v>N/A</v>
      </c>
      <c r="U88" s="244"/>
      <c r="V88" s="251">
        <f>SUM('2.3_Input_Data_Orig_MC'!X87:Y89)</f>
        <v>662.58110000000011</v>
      </c>
      <c r="W88" s="250">
        <f>SUMIF('2.3_Input_Data_Orig_MC'!AE87:AF89, "&lt;0")</f>
        <v>-296.8850000000001</v>
      </c>
      <c r="X88" s="248">
        <f>IFERROR((V88+W88)/V88, "-")</f>
        <v>0.55192654906697447</v>
      </c>
      <c r="Y88" s="249">
        <f>SUMIF('2.3_Input_Data_Orig_MC'!AB86:AF89,"&lt;=0")</f>
        <v>-303.47200000000009</v>
      </c>
      <c r="Z88" s="248">
        <f>IFERROR((Y88-W88)/Y88, "-")</f>
        <v>2.1705462118416154E-2</v>
      </c>
      <c r="AA88" s="248">
        <f>IFERROR((SQRT(X88*Z88))*V88," No Interventions")</f>
        <v>72.521070211835237</v>
      </c>
      <c r="AB88" s="247">
        <f>IFERROR(AA88*$D88, "No Interventions")</f>
        <v>16.683522576858305</v>
      </c>
      <c r="AC88" s="245"/>
      <c r="AD88" s="406">
        <f>SUM('2.4_Input_Data_Rebased_Volumes'!X89:Y89)</f>
        <v>112.62187190397287</v>
      </c>
      <c r="AE88" s="407">
        <f>SUMIF('2.4_Input_Data_Rebased_Volumes'!AE89:AF89, "&lt;0")</f>
        <v>-39.952099999999845</v>
      </c>
      <c r="AF88" s="248">
        <f>IFERROR((AE88+AD88)/AD88, "-")</f>
        <v>0.6452545200628077</v>
      </c>
      <c r="AG88" s="249">
        <f>SUMIF('2.4_Input_Data_Rebased_Volumes'!AB86:AF89,"&lt;=0")</f>
        <v>-250.43960321187501</v>
      </c>
      <c r="AH88" s="248">
        <f>IFERROR((AG88-AE88)/AG88, "-")</f>
        <v>0.84047211588096993</v>
      </c>
      <c r="AI88" s="248">
        <f>IFERROR((SQRT(AF88*AH88))*AD88, "N/A")</f>
        <v>82.93730594454334</v>
      </c>
      <c r="AJ88" s="247">
        <f>IFERROR(AI88*$D88, "N/A")</f>
        <v>19.079784842499187</v>
      </c>
      <c r="AK88" s="244"/>
      <c r="AL88" s="406">
        <f>SUM('2.4_Input_Data_Rebased_Volumes'!X88:Y89)</f>
        <v>253.91846330834443</v>
      </c>
      <c r="AM88" s="407">
        <f>SUMIF('2.4_Input_Data_Rebased_Volumes'!AE88:AF89, "&lt;0")</f>
        <v>-39.952099999999845</v>
      </c>
      <c r="AN88" s="248">
        <f>IFERROR((AL88+AM88)/AL88,"-")</f>
        <v>0.84265775918986929</v>
      </c>
      <c r="AO88" s="249">
        <f>SUMIF('2.4_Input_Data_Rebased_Volumes'!AB86:AF89,"&lt;=0")</f>
        <v>-250.43960321187501</v>
      </c>
      <c r="AP88" s="248">
        <f>IFERROR((AO88-AM88)/AO88, "-")</f>
        <v>0.84047211588096993</v>
      </c>
      <c r="AQ88" s="248">
        <f>IFERROR((SQRT(AN88*AP88))*AL88, "N/A")</f>
        <v>213.68869554610504</v>
      </c>
      <c r="AR88" s="247">
        <f>IFERROR(AQ88*$D88, "N/A")</f>
        <v>49.15923284294049</v>
      </c>
      <c r="AS88" s="244"/>
      <c r="AT88" s="406">
        <f>SUM('2.4_Input_Data_Rebased_Volumes'!X87:Y89)</f>
        <v>338.69531247957394</v>
      </c>
      <c r="AU88" s="407">
        <f>SUMIF('2.4_Input_Data_Rebased_Volumes'!AE87:AF89, "&lt;0")</f>
        <v>-79.632299999999859</v>
      </c>
      <c r="AV88" s="248">
        <f>IFERROR((AT88+AU88)/AT88, "-")</f>
        <v>0.76488514288250642</v>
      </c>
      <c r="AW88" s="249">
        <f>SUMIF('2.4_Input_Data_Rebased_Volumes'!AB86:AF89,"&lt;=0")</f>
        <v>-250.43960321187501</v>
      </c>
      <c r="AX88" s="248">
        <f>IFERROR((AW88-AU88)/AW88, "-")</f>
        <v>0.68202992266909979</v>
      </c>
      <c r="AY88" s="248">
        <f>IFERROR((SQRT(AV88*AX88))*AT88," No Interventions")</f>
        <v>244.62960448151603</v>
      </c>
      <c r="AZ88" s="247">
        <f>IFERROR(AY88*$D88, "No Interventions")</f>
        <v>56.277210435722942</v>
      </c>
    </row>
    <row r="89" spans="1:52" x14ac:dyDescent="0.3">
      <c r="A89" s="342"/>
      <c r="B89" s="23"/>
      <c r="C89" s="133"/>
      <c r="D89" s="246"/>
      <c r="F89" s="243"/>
      <c r="G89" s="242"/>
      <c r="H89" s="240"/>
      <c r="I89" s="241"/>
      <c r="J89" s="241"/>
      <c r="K89" s="240"/>
      <c r="L89" s="239"/>
      <c r="M89" s="244"/>
      <c r="N89" s="243"/>
      <c r="O89" s="242"/>
      <c r="P89" s="240"/>
      <c r="Q89" s="241"/>
      <c r="R89" s="241"/>
      <c r="S89" s="240"/>
      <c r="T89" s="239"/>
      <c r="U89" s="244"/>
      <c r="V89" s="243"/>
      <c r="W89" s="242"/>
      <c r="X89" s="240"/>
      <c r="Y89" s="241"/>
      <c r="Z89" s="241"/>
      <c r="AA89" s="240"/>
      <c r="AB89" s="239"/>
      <c r="AC89" s="245"/>
      <c r="AD89" s="243"/>
      <c r="AE89" s="242"/>
      <c r="AF89" s="240"/>
      <c r="AG89" s="241"/>
      <c r="AH89" s="241"/>
      <c r="AI89" s="240"/>
      <c r="AJ89" s="239"/>
      <c r="AK89" s="244"/>
      <c r="AL89" s="243"/>
      <c r="AM89" s="242"/>
      <c r="AN89" s="240"/>
      <c r="AO89" s="241"/>
      <c r="AP89" s="241"/>
      <c r="AQ89" s="240"/>
      <c r="AR89" s="239"/>
      <c r="AS89" s="244"/>
      <c r="AT89" s="243"/>
      <c r="AU89" s="242"/>
      <c r="AV89" s="240"/>
      <c r="AW89" s="241"/>
      <c r="AX89" s="241"/>
      <c r="AY89" s="240"/>
      <c r="AZ89" s="239"/>
    </row>
    <row r="90" spans="1:52" x14ac:dyDescent="0.3">
      <c r="A90" s="342"/>
      <c r="B90" s="23"/>
      <c r="C90" s="133"/>
      <c r="D90" s="246"/>
      <c r="F90" s="243"/>
      <c r="G90" s="242"/>
      <c r="H90" s="240"/>
      <c r="I90" s="241"/>
      <c r="J90" s="241"/>
      <c r="K90" s="240"/>
      <c r="L90" s="239"/>
      <c r="M90" s="244"/>
      <c r="N90" s="243"/>
      <c r="O90" s="242"/>
      <c r="P90" s="240"/>
      <c r="Q90" s="241"/>
      <c r="R90" s="241"/>
      <c r="S90" s="240"/>
      <c r="T90" s="239"/>
      <c r="U90" s="244"/>
      <c r="V90" s="243"/>
      <c r="W90" s="242"/>
      <c r="X90" s="240"/>
      <c r="Y90" s="241"/>
      <c r="Z90" s="241"/>
      <c r="AA90" s="240"/>
      <c r="AB90" s="239"/>
      <c r="AC90" s="245"/>
      <c r="AD90" s="243"/>
      <c r="AE90" s="242"/>
      <c r="AF90" s="240"/>
      <c r="AG90" s="241"/>
      <c r="AH90" s="241"/>
      <c r="AI90" s="240"/>
      <c r="AJ90" s="239"/>
      <c r="AK90" s="244"/>
      <c r="AL90" s="243"/>
      <c r="AM90" s="242"/>
      <c r="AN90" s="240"/>
      <c r="AO90" s="241"/>
      <c r="AP90" s="241"/>
      <c r="AQ90" s="240"/>
      <c r="AR90" s="239"/>
      <c r="AS90" s="244"/>
      <c r="AT90" s="243"/>
      <c r="AU90" s="242"/>
      <c r="AV90" s="240"/>
      <c r="AW90" s="241"/>
      <c r="AX90" s="241"/>
      <c r="AY90" s="240"/>
      <c r="AZ90" s="239"/>
    </row>
    <row r="91" spans="1:52" x14ac:dyDescent="0.3">
      <c r="A91" s="342"/>
      <c r="B91" s="171"/>
      <c r="C91" s="170"/>
      <c r="D91" s="258"/>
      <c r="F91" s="257"/>
      <c r="G91" s="256"/>
      <c r="H91" s="254"/>
      <c r="I91" s="255"/>
      <c r="J91" s="255"/>
      <c r="K91" s="254"/>
      <c r="L91" s="253"/>
      <c r="M91" s="244"/>
      <c r="N91" s="257"/>
      <c r="O91" s="256"/>
      <c r="P91" s="254"/>
      <c r="Q91" s="255"/>
      <c r="R91" s="255"/>
      <c r="S91" s="254"/>
      <c r="T91" s="253"/>
      <c r="U91" s="244"/>
      <c r="V91" s="257"/>
      <c r="W91" s="256"/>
      <c r="X91" s="254"/>
      <c r="Y91" s="255"/>
      <c r="Z91" s="255"/>
      <c r="AA91" s="254"/>
      <c r="AB91" s="253"/>
      <c r="AC91" s="245"/>
      <c r="AD91" s="257"/>
      <c r="AE91" s="256"/>
      <c r="AF91" s="254"/>
      <c r="AG91" s="255"/>
      <c r="AH91" s="255"/>
      <c r="AI91" s="254"/>
      <c r="AJ91" s="253"/>
      <c r="AK91" s="244"/>
      <c r="AL91" s="257"/>
      <c r="AM91" s="256"/>
      <c r="AN91" s="254"/>
      <c r="AO91" s="255"/>
      <c r="AP91" s="255"/>
      <c r="AQ91" s="254"/>
      <c r="AR91" s="253"/>
      <c r="AS91" s="244"/>
      <c r="AT91" s="257"/>
      <c r="AU91" s="256"/>
      <c r="AV91" s="254"/>
      <c r="AW91" s="255"/>
      <c r="AX91" s="255"/>
      <c r="AY91" s="254"/>
      <c r="AZ91" s="253"/>
    </row>
    <row r="92" spans="1:52" x14ac:dyDescent="0.3">
      <c r="A92" s="341" t="str">
        <f>A88</f>
        <v>132KV Network</v>
      </c>
      <c r="B92" s="169">
        <v>7</v>
      </c>
      <c r="C92" s="168" t="s">
        <v>48</v>
      </c>
      <c r="D92" s="252">
        <f>Appendix_MR_Weighting!I96</f>
        <v>2.9790377258313932E-3</v>
      </c>
      <c r="F92" s="251">
        <f>SUM('2.3_Input_Data_Orig_MC'!X93:Y93)</f>
        <v>0</v>
      </c>
      <c r="G92" s="250">
        <f>SUMIF('2.3_Input_Data_Orig_MC'!AE93:AF93,"&lt;0")</f>
        <v>0</v>
      </c>
      <c r="H92" s="248" t="str">
        <f>IFERROR((G92+F92)/F92, "-")</f>
        <v>-</v>
      </c>
      <c r="I92" s="249">
        <f>SUMIF('2.3_Input_Data_Orig_MC'!AB90:AF93,"&lt;=0")</f>
        <v>-601</v>
      </c>
      <c r="J92" s="248">
        <f>IFERROR((I92-G92)/I92, "-")</f>
        <v>1</v>
      </c>
      <c r="K92" s="248" t="str">
        <f>IFERROR((SQRT(H92*J92))*F92, "N/A")</f>
        <v>N/A</v>
      </c>
      <c r="L92" s="247" t="str">
        <f>IFERROR(K92*$D92, "N/A")</f>
        <v>N/A</v>
      </c>
      <c r="M92" s="244"/>
      <c r="N92" s="251">
        <f>SUM('2.3_Input_Data_Orig_MC'!X92:Y93)</f>
        <v>0</v>
      </c>
      <c r="O92" s="250">
        <f>SUMIF('2.3_Input_Data_Orig_MC'!AE92:AF93,"&lt;0")</f>
        <v>0</v>
      </c>
      <c r="P92" s="248" t="str">
        <f>IFERROR((N92+O92)/N92,"-")</f>
        <v>-</v>
      </c>
      <c r="Q92" s="249">
        <f>SUMIF('2.3_Input_Data_Orig_MC'!AB90:AF93,"&lt;=0")</f>
        <v>-601</v>
      </c>
      <c r="R92" s="248">
        <f>IFERROR((Q92-O92)/Q92, "-")</f>
        <v>1</v>
      </c>
      <c r="S92" s="248" t="str">
        <f>IFERROR((SQRT(P92*R92))*N92, "N/A")</f>
        <v>N/A</v>
      </c>
      <c r="T92" s="247" t="str">
        <f>IFERROR(S92*$D92, "N/A")</f>
        <v>N/A</v>
      </c>
      <c r="U92" s="244"/>
      <c r="V92" s="251">
        <f>SUM('2.3_Input_Data_Orig_MC'!X91:Y93)</f>
        <v>1780</v>
      </c>
      <c r="W92" s="250">
        <f>SUMIF('2.3_Input_Data_Orig_MC'!AE91:AF93, "&lt;0")</f>
        <v>-591</v>
      </c>
      <c r="X92" s="248">
        <f>IFERROR((V92+W92)/V92, "-")</f>
        <v>0.66797752808988764</v>
      </c>
      <c r="Y92" s="249">
        <f>SUMIF('2.3_Input_Data_Orig_MC'!AB90:AF93,"&lt;=0")</f>
        <v>-601</v>
      </c>
      <c r="Z92" s="248">
        <f>IFERROR((Y92-W92)/Y92, "-")</f>
        <v>1.6638935108153077E-2</v>
      </c>
      <c r="AA92" s="248">
        <f>IFERROR((SQRT(X92*Z92))*V92," No Interventions")</f>
        <v>187.65653476923563</v>
      </c>
      <c r="AB92" s="247">
        <f>IFERROR(AA92*$D92, "No Interventions")</f>
        <v>0.55903589657634345</v>
      </c>
      <c r="AC92" s="245"/>
      <c r="AD92" s="406">
        <f>SUM('2.4_Input_Data_Rebased_Volumes'!X93:Y93)</f>
        <v>170</v>
      </c>
      <c r="AE92" s="407">
        <f>SUMIF('2.4_Input_Data_Rebased_Volumes'!AE93:AF93, "&lt;0")</f>
        <v>0</v>
      </c>
      <c r="AF92" s="248">
        <f>IFERROR((AE92+AD92)/AD92, "-")</f>
        <v>1</v>
      </c>
      <c r="AG92" s="249">
        <f>SUMIF('2.4_Input_Data_Rebased_Volumes'!AB90:AF93,"&lt;=0")</f>
        <v>-600</v>
      </c>
      <c r="AH92" s="248">
        <f>IFERROR((AG92-AE92)/AG92, "-")</f>
        <v>1</v>
      </c>
      <c r="AI92" s="248">
        <f>IFERROR((SQRT(AF92*AH92))*AD92, "N/A")</f>
        <v>170</v>
      </c>
      <c r="AJ92" s="247">
        <f>IFERROR(AI92*$D92, "N/A")</f>
        <v>0.50643641339133683</v>
      </c>
      <c r="AK92" s="244"/>
      <c r="AL92" s="406">
        <f>SUM('2.4_Input_Data_Rebased_Volumes'!X92:Y93)</f>
        <v>365</v>
      </c>
      <c r="AM92" s="407">
        <f>SUMIF('2.4_Input_Data_Rebased_Volumes'!AE92:AF93, "&lt;0")</f>
        <v>-151</v>
      </c>
      <c r="AN92" s="248">
        <f>IFERROR((AL92+AM92)/AL92,"-")</f>
        <v>0.58630136986301373</v>
      </c>
      <c r="AO92" s="249">
        <f>SUMIF('2.4_Input_Data_Rebased_Volumes'!AB90:AF93,"&lt;=0")</f>
        <v>-600</v>
      </c>
      <c r="AP92" s="248">
        <f>IFERROR((AO92-AM92)/AO92, "-")</f>
        <v>0.74833333333333329</v>
      </c>
      <c r="AQ92" s="248">
        <f>IFERROR((SQRT(AN92*AP92))*AL92, "N/A")</f>
        <v>241.76913919412183</v>
      </c>
      <c r="AR92" s="247">
        <f>IFERROR(AQ92*$D92, "N/A")</f>
        <v>0.72023938660107023</v>
      </c>
      <c r="AS92" s="244"/>
      <c r="AT92" s="406">
        <f>SUM('2.4_Input_Data_Rebased_Volumes'!X91:Y93)</f>
        <v>590</v>
      </c>
      <c r="AU92" s="407">
        <f>SUMIF('2.4_Input_Data_Rebased_Volumes'!AE91:AF93, "&lt;0")</f>
        <v>-151</v>
      </c>
      <c r="AV92" s="248">
        <f>IFERROR((AT92+AU92)/AT92, "-")</f>
        <v>0.74406779661016953</v>
      </c>
      <c r="AW92" s="249">
        <f>SUMIF('2.4_Input_Data_Rebased_Volumes'!AB90:AF93,"&lt;=0")</f>
        <v>-600</v>
      </c>
      <c r="AX92" s="248">
        <f>IFERROR((AW92-AU92)/AW92, "-")</f>
        <v>0.74833333333333329</v>
      </c>
      <c r="AY92" s="248">
        <f>IFERROR((SQRT(AV92*AX92))*AT92," No Interventions")</f>
        <v>440.25653506412226</v>
      </c>
      <c r="AZ92" s="247">
        <f>IFERROR(AY92*$D92, "No Interventions")</f>
        <v>1.3115408269998319</v>
      </c>
    </row>
    <row r="93" spans="1:52" x14ac:dyDescent="0.3">
      <c r="A93" s="22"/>
      <c r="B93" s="23"/>
      <c r="C93" s="133"/>
      <c r="D93" s="246"/>
      <c r="F93" s="243"/>
      <c r="G93" s="242"/>
      <c r="H93" s="240"/>
      <c r="I93" s="241"/>
      <c r="J93" s="241"/>
      <c r="K93" s="240"/>
      <c r="L93" s="239"/>
      <c r="M93" s="244"/>
      <c r="N93" s="243"/>
      <c r="O93" s="242"/>
      <c r="P93" s="240"/>
      <c r="Q93" s="241"/>
      <c r="R93" s="241"/>
      <c r="S93" s="240"/>
      <c r="T93" s="239"/>
      <c r="U93" s="244"/>
      <c r="V93" s="243"/>
      <c r="W93" s="242"/>
      <c r="X93" s="240"/>
      <c r="Y93" s="241"/>
      <c r="Z93" s="241"/>
      <c r="AA93" s="240"/>
      <c r="AB93" s="239"/>
      <c r="AC93" s="245"/>
      <c r="AD93" s="243"/>
      <c r="AE93" s="242"/>
      <c r="AF93" s="240"/>
      <c r="AG93" s="241"/>
      <c r="AH93" s="241"/>
      <c r="AI93" s="240"/>
      <c r="AJ93" s="239"/>
      <c r="AK93" s="244"/>
      <c r="AL93" s="243"/>
      <c r="AM93" s="242"/>
      <c r="AN93" s="240"/>
      <c r="AO93" s="241"/>
      <c r="AP93" s="241"/>
      <c r="AQ93" s="240"/>
      <c r="AR93" s="239"/>
      <c r="AS93" s="244"/>
      <c r="AT93" s="243"/>
      <c r="AU93" s="242"/>
      <c r="AV93" s="240"/>
      <c r="AW93" s="241"/>
      <c r="AX93" s="241"/>
      <c r="AY93" s="240"/>
      <c r="AZ93" s="239"/>
    </row>
    <row r="94" spans="1:52" x14ac:dyDescent="0.3">
      <c r="A94" s="22"/>
      <c r="B94" s="23"/>
      <c r="C94" s="133"/>
      <c r="D94" s="246"/>
      <c r="F94" s="243"/>
      <c r="G94" s="242"/>
      <c r="H94" s="240"/>
      <c r="I94" s="241"/>
      <c r="J94" s="241"/>
      <c r="K94" s="240"/>
      <c r="L94" s="239"/>
      <c r="M94" s="244"/>
      <c r="N94" s="243"/>
      <c r="O94" s="242"/>
      <c r="P94" s="240"/>
      <c r="Q94" s="241"/>
      <c r="R94" s="241"/>
      <c r="S94" s="240"/>
      <c r="T94" s="239"/>
      <c r="U94" s="244"/>
      <c r="V94" s="243"/>
      <c r="W94" s="242"/>
      <c r="X94" s="240"/>
      <c r="Y94" s="241"/>
      <c r="Z94" s="241"/>
      <c r="AA94" s="240"/>
      <c r="AB94" s="239"/>
      <c r="AC94" s="245"/>
      <c r="AD94" s="243"/>
      <c r="AE94" s="242"/>
      <c r="AF94" s="240"/>
      <c r="AG94" s="241"/>
      <c r="AH94" s="241"/>
      <c r="AI94" s="240"/>
      <c r="AJ94" s="239"/>
      <c r="AK94" s="244"/>
      <c r="AL94" s="243"/>
      <c r="AM94" s="242"/>
      <c r="AN94" s="240"/>
      <c r="AO94" s="241"/>
      <c r="AP94" s="241"/>
      <c r="AQ94" s="240"/>
      <c r="AR94" s="239"/>
      <c r="AS94" s="244"/>
      <c r="AT94" s="243"/>
      <c r="AU94" s="242"/>
      <c r="AV94" s="240"/>
      <c r="AW94" s="241"/>
      <c r="AX94" s="241"/>
      <c r="AY94" s="240"/>
      <c r="AZ94" s="239"/>
    </row>
    <row r="95" spans="1:52" ht="12.75" thickBot="1" x14ac:dyDescent="0.35">
      <c r="A95" s="33"/>
      <c r="B95" s="171"/>
      <c r="C95" s="170"/>
      <c r="D95" s="258"/>
      <c r="F95" s="257"/>
      <c r="G95" s="256"/>
      <c r="H95" s="254"/>
      <c r="I95" s="255"/>
      <c r="J95" s="255"/>
      <c r="K95" s="254"/>
      <c r="L95" s="253"/>
      <c r="M95" s="244"/>
      <c r="N95" s="257"/>
      <c r="O95" s="256"/>
      <c r="P95" s="254"/>
      <c r="Q95" s="255"/>
      <c r="R95" s="255"/>
      <c r="S95" s="254"/>
      <c r="T95" s="253"/>
      <c r="U95" s="244"/>
      <c r="V95" s="257"/>
      <c r="W95" s="256"/>
      <c r="X95" s="254"/>
      <c r="Y95" s="255"/>
      <c r="Z95" s="255"/>
      <c r="AA95" s="254"/>
      <c r="AB95" s="253"/>
      <c r="AC95" s="245"/>
      <c r="AD95" s="257"/>
      <c r="AE95" s="256"/>
      <c r="AF95" s="254"/>
      <c r="AG95" s="255"/>
      <c r="AH95" s="255"/>
      <c r="AI95" s="254"/>
      <c r="AJ95" s="253"/>
      <c r="AK95" s="244"/>
      <c r="AL95" s="257"/>
      <c r="AM95" s="256"/>
      <c r="AN95" s="254"/>
      <c r="AO95" s="255"/>
      <c r="AP95" s="255"/>
      <c r="AQ95" s="254"/>
      <c r="AR95" s="253"/>
      <c r="AS95" s="244"/>
      <c r="AT95" s="257"/>
      <c r="AU95" s="256"/>
      <c r="AV95" s="254"/>
      <c r="AW95" s="255"/>
      <c r="AX95" s="255"/>
      <c r="AY95" s="254"/>
      <c r="AZ95" s="253"/>
    </row>
    <row r="96" spans="1:52" x14ac:dyDescent="0.3">
      <c r="D96"/>
      <c r="E96"/>
      <c r="H96"/>
      <c r="I96"/>
      <c r="J96"/>
      <c r="K96"/>
      <c r="L96"/>
      <c r="M96"/>
      <c r="P96"/>
      <c r="Q96"/>
      <c r="R96"/>
      <c r="S96"/>
      <c r="T96"/>
      <c r="U96"/>
      <c r="X96"/>
      <c r="Y96"/>
      <c r="Z96"/>
      <c r="AA96"/>
      <c r="AB96"/>
      <c r="AF96"/>
      <c r="AG96"/>
      <c r="AH96"/>
      <c r="AI96"/>
      <c r="AJ96"/>
      <c r="AK96"/>
      <c r="AN96"/>
      <c r="AO96"/>
      <c r="AP96"/>
      <c r="AQ96"/>
      <c r="AR96"/>
      <c r="AS96"/>
      <c r="AV96"/>
      <c r="AW96"/>
      <c r="AX96"/>
      <c r="AY96"/>
      <c r="AZ96"/>
    </row>
    <row r="97" spans="4:52" x14ac:dyDescent="0.3">
      <c r="D97"/>
      <c r="E97"/>
      <c r="H97"/>
      <c r="I97"/>
      <c r="J97"/>
      <c r="K97"/>
      <c r="L97"/>
      <c r="M97"/>
      <c r="P97"/>
      <c r="Q97"/>
      <c r="R97"/>
      <c r="S97"/>
      <c r="T97"/>
      <c r="U97"/>
      <c r="X97"/>
      <c r="Y97"/>
      <c r="Z97"/>
      <c r="AA97"/>
      <c r="AB97"/>
      <c r="AF97"/>
      <c r="AG97"/>
      <c r="AH97"/>
      <c r="AI97"/>
      <c r="AJ97"/>
      <c r="AK97"/>
      <c r="AN97"/>
      <c r="AO97"/>
      <c r="AP97"/>
      <c r="AQ97"/>
      <c r="AR97"/>
      <c r="AS97"/>
      <c r="AV97"/>
      <c r="AW97"/>
      <c r="AX97"/>
      <c r="AY97"/>
      <c r="AZ97"/>
    </row>
    <row r="98" spans="4:52" x14ac:dyDescent="0.3">
      <c r="D98"/>
      <c r="E98"/>
      <c r="H98"/>
      <c r="I98"/>
      <c r="J98"/>
      <c r="K98"/>
      <c r="L98"/>
      <c r="M98"/>
      <c r="P98"/>
      <c r="Q98"/>
      <c r="R98"/>
      <c r="S98"/>
      <c r="T98"/>
      <c r="U98"/>
      <c r="X98"/>
      <c r="Y98"/>
      <c r="Z98"/>
      <c r="AA98"/>
      <c r="AB98"/>
      <c r="AF98"/>
      <c r="AG98"/>
      <c r="AH98"/>
      <c r="AI98"/>
      <c r="AJ98"/>
      <c r="AK98"/>
      <c r="AN98"/>
      <c r="AO98"/>
      <c r="AP98"/>
      <c r="AQ98"/>
      <c r="AR98"/>
      <c r="AS98"/>
      <c r="AV98"/>
      <c r="AW98"/>
      <c r="AX98"/>
      <c r="AY98"/>
      <c r="AZ98"/>
    </row>
    <row r="99" spans="4:52" x14ac:dyDescent="0.3">
      <c r="D99"/>
      <c r="E99"/>
      <c r="H99"/>
      <c r="I99"/>
      <c r="J99"/>
      <c r="K99"/>
      <c r="L99"/>
      <c r="M99"/>
      <c r="P99"/>
      <c r="Q99"/>
      <c r="R99"/>
      <c r="S99"/>
      <c r="T99"/>
      <c r="U99"/>
      <c r="X99"/>
      <c r="Y99"/>
      <c r="Z99"/>
      <c r="AA99"/>
      <c r="AB99"/>
      <c r="AF99"/>
      <c r="AG99"/>
      <c r="AH99"/>
      <c r="AI99"/>
      <c r="AJ99"/>
      <c r="AK99"/>
      <c r="AN99"/>
      <c r="AO99"/>
      <c r="AP99"/>
      <c r="AQ99"/>
      <c r="AR99"/>
      <c r="AS99"/>
      <c r="AV99"/>
      <c r="AW99"/>
      <c r="AX99"/>
      <c r="AY99"/>
      <c r="AZ99"/>
    </row>
    <row r="100" spans="4:52" x14ac:dyDescent="0.3">
      <c r="D100"/>
      <c r="E100"/>
      <c r="H100"/>
      <c r="I100"/>
      <c r="J100"/>
      <c r="K100"/>
      <c r="L100"/>
      <c r="M100"/>
      <c r="P100"/>
      <c r="Q100"/>
      <c r="R100"/>
      <c r="S100"/>
      <c r="T100"/>
      <c r="U100"/>
      <c r="X100"/>
      <c r="Y100"/>
      <c r="Z100"/>
      <c r="AA100"/>
      <c r="AB100"/>
      <c r="AF100"/>
      <c r="AG100"/>
      <c r="AH100"/>
      <c r="AI100"/>
      <c r="AJ100"/>
      <c r="AK100"/>
      <c r="AN100"/>
      <c r="AO100"/>
      <c r="AP100"/>
      <c r="AQ100"/>
      <c r="AR100"/>
      <c r="AS100"/>
      <c r="AV100"/>
      <c r="AW100"/>
      <c r="AX100"/>
      <c r="AY100"/>
      <c r="AZ100"/>
    </row>
    <row r="101" spans="4:52" x14ac:dyDescent="0.3">
      <c r="D101"/>
      <c r="E101"/>
      <c r="H101"/>
      <c r="I101"/>
      <c r="J101"/>
      <c r="K101"/>
      <c r="L101"/>
      <c r="M101"/>
      <c r="P101"/>
      <c r="Q101"/>
      <c r="R101"/>
      <c r="S101"/>
      <c r="T101"/>
      <c r="U101"/>
      <c r="X101"/>
      <c r="Y101"/>
      <c r="Z101"/>
      <c r="AA101"/>
      <c r="AB101"/>
      <c r="AF101"/>
      <c r="AG101"/>
      <c r="AH101"/>
      <c r="AI101"/>
      <c r="AJ101"/>
      <c r="AK101"/>
      <c r="AN101"/>
      <c r="AO101"/>
      <c r="AP101"/>
      <c r="AQ101"/>
      <c r="AR101"/>
      <c r="AS101"/>
      <c r="AV101"/>
      <c r="AW101"/>
      <c r="AX101"/>
      <c r="AY101"/>
      <c r="AZ101"/>
    </row>
    <row r="102" spans="4:52" x14ac:dyDescent="0.3">
      <c r="D102"/>
      <c r="E102"/>
      <c r="H102"/>
      <c r="I102"/>
      <c r="J102"/>
      <c r="K102"/>
      <c r="L102"/>
      <c r="M102"/>
      <c r="P102"/>
      <c r="Q102"/>
      <c r="R102"/>
      <c r="S102"/>
      <c r="T102"/>
      <c r="U102"/>
      <c r="X102"/>
      <c r="Y102"/>
      <c r="Z102"/>
      <c r="AA102"/>
      <c r="AB102"/>
      <c r="AF102"/>
      <c r="AG102"/>
      <c r="AH102"/>
      <c r="AI102"/>
      <c r="AJ102"/>
      <c r="AK102"/>
      <c r="AN102"/>
      <c r="AO102"/>
      <c r="AP102"/>
      <c r="AQ102"/>
      <c r="AR102"/>
      <c r="AS102"/>
      <c r="AV102"/>
      <c r="AW102"/>
      <c r="AX102"/>
      <c r="AY102"/>
      <c r="AZ102"/>
    </row>
    <row r="103" spans="4:52" x14ac:dyDescent="0.3">
      <c r="D103"/>
      <c r="E103"/>
      <c r="H103"/>
      <c r="I103"/>
      <c r="J103"/>
      <c r="K103"/>
      <c r="L103"/>
      <c r="M103"/>
      <c r="P103"/>
      <c r="Q103"/>
      <c r="R103"/>
      <c r="S103"/>
      <c r="T103"/>
      <c r="U103"/>
      <c r="X103"/>
      <c r="Y103"/>
      <c r="Z103"/>
      <c r="AA103"/>
      <c r="AB103"/>
      <c r="AF103"/>
      <c r="AG103"/>
      <c r="AH103"/>
      <c r="AI103"/>
      <c r="AJ103"/>
      <c r="AK103"/>
      <c r="AN103"/>
      <c r="AO103"/>
      <c r="AP103"/>
      <c r="AQ103"/>
      <c r="AR103"/>
      <c r="AS103"/>
      <c r="AV103"/>
      <c r="AW103"/>
      <c r="AX103"/>
      <c r="AY103"/>
      <c r="AZ103"/>
    </row>
    <row r="104" spans="4:52" x14ac:dyDescent="0.3">
      <c r="D104"/>
      <c r="E104"/>
      <c r="H104"/>
      <c r="I104"/>
      <c r="J104"/>
      <c r="K104"/>
      <c r="L104"/>
      <c r="M104"/>
      <c r="P104"/>
      <c r="Q104"/>
      <c r="R104"/>
      <c r="S104"/>
      <c r="T104"/>
      <c r="U104"/>
      <c r="X104"/>
      <c r="Y104"/>
      <c r="Z104"/>
      <c r="AA104"/>
      <c r="AB104"/>
      <c r="AF104"/>
      <c r="AG104"/>
      <c r="AH104"/>
      <c r="AI104"/>
      <c r="AJ104"/>
      <c r="AK104"/>
      <c r="AN104"/>
      <c r="AO104"/>
      <c r="AP104"/>
      <c r="AQ104"/>
      <c r="AR104"/>
      <c r="AS104"/>
      <c r="AV104"/>
      <c r="AW104"/>
      <c r="AX104"/>
      <c r="AY104"/>
      <c r="AZ104"/>
    </row>
    <row r="105" spans="4:52" x14ac:dyDescent="0.3">
      <c r="D105"/>
      <c r="E105"/>
      <c r="H105"/>
      <c r="I105"/>
      <c r="J105"/>
      <c r="K105"/>
      <c r="L105"/>
      <c r="M105"/>
      <c r="P105"/>
      <c r="Q105"/>
      <c r="R105"/>
      <c r="S105"/>
      <c r="T105"/>
      <c r="U105"/>
      <c r="X105"/>
      <c r="Y105"/>
      <c r="Z105"/>
      <c r="AA105"/>
      <c r="AB105"/>
      <c r="AF105"/>
      <c r="AG105"/>
      <c r="AH105"/>
      <c r="AI105"/>
      <c r="AJ105"/>
      <c r="AK105"/>
      <c r="AN105"/>
      <c r="AO105"/>
      <c r="AP105"/>
      <c r="AQ105"/>
      <c r="AR105"/>
      <c r="AS105"/>
      <c r="AV105"/>
      <c r="AW105"/>
      <c r="AX105"/>
      <c r="AY105"/>
      <c r="AZ105"/>
    </row>
    <row r="106" spans="4:52" x14ac:dyDescent="0.3">
      <c r="D106"/>
      <c r="E106"/>
      <c r="H106"/>
      <c r="I106"/>
      <c r="J106"/>
      <c r="K106"/>
      <c r="L106"/>
      <c r="M106"/>
      <c r="P106"/>
      <c r="Q106"/>
      <c r="R106"/>
      <c r="S106"/>
      <c r="T106"/>
      <c r="U106"/>
      <c r="X106"/>
      <c r="Y106"/>
      <c r="Z106"/>
      <c r="AA106"/>
      <c r="AB106"/>
      <c r="AF106"/>
      <c r="AG106"/>
      <c r="AH106"/>
      <c r="AI106"/>
      <c r="AJ106"/>
      <c r="AK106"/>
      <c r="AN106"/>
      <c r="AO106"/>
      <c r="AP106"/>
      <c r="AQ106"/>
      <c r="AR106"/>
      <c r="AS106"/>
      <c r="AV106"/>
      <c r="AW106"/>
      <c r="AX106"/>
      <c r="AY106"/>
      <c r="AZ106"/>
    </row>
    <row r="107" spans="4:52" x14ac:dyDescent="0.3">
      <c r="D107"/>
      <c r="E107"/>
      <c r="H107"/>
      <c r="I107"/>
      <c r="J107"/>
      <c r="K107"/>
      <c r="L107"/>
      <c r="M107"/>
      <c r="P107"/>
      <c r="Q107"/>
      <c r="R107"/>
      <c r="S107"/>
      <c r="T107"/>
      <c r="U107"/>
      <c r="X107"/>
      <c r="Y107"/>
      <c r="Z107"/>
      <c r="AA107"/>
      <c r="AB107"/>
      <c r="AF107"/>
      <c r="AG107"/>
      <c r="AH107"/>
      <c r="AI107"/>
      <c r="AJ107"/>
      <c r="AK107"/>
      <c r="AN107"/>
      <c r="AO107"/>
      <c r="AP107"/>
      <c r="AQ107"/>
      <c r="AR107"/>
      <c r="AS107"/>
      <c r="AV107"/>
      <c r="AW107"/>
      <c r="AX107"/>
      <c r="AY107"/>
      <c r="AZ107"/>
    </row>
    <row r="108" spans="4:52" x14ac:dyDescent="0.3">
      <c r="D108"/>
      <c r="E108"/>
      <c r="H108"/>
      <c r="I108"/>
      <c r="J108"/>
      <c r="K108"/>
      <c r="L108"/>
      <c r="M108"/>
      <c r="P108"/>
      <c r="Q108"/>
      <c r="R108"/>
      <c r="S108"/>
      <c r="T108"/>
      <c r="U108"/>
      <c r="X108"/>
      <c r="Y108"/>
      <c r="Z108"/>
      <c r="AA108"/>
      <c r="AB108"/>
      <c r="AF108"/>
      <c r="AG108"/>
      <c r="AH108"/>
      <c r="AI108"/>
      <c r="AJ108"/>
      <c r="AK108"/>
      <c r="AN108"/>
      <c r="AO108"/>
      <c r="AP108"/>
      <c r="AQ108"/>
      <c r="AR108"/>
      <c r="AS108"/>
      <c r="AV108"/>
      <c r="AW108"/>
      <c r="AX108"/>
      <c r="AY108"/>
      <c r="AZ108"/>
    </row>
    <row r="109" spans="4:52" x14ac:dyDescent="0.3">
      <c r="D109"/>
      <c r="E109"/>
      <c r="H109"/>
      <c r="I109"/>
      <c r="J109"/>
      <c r="K109"/>
      <c r="L109"/>
      <c r="M109"/>
      <c r="P109"/>
      <c r="Q109"/>
      <c r="R109"/>
      <c r="S109"/>
      <c r="T109"/>
      <c r="U109"/>
      <c r="X109"/>
      <c r="Y109"/>
      <c r="Z109"/>
      <c r="AA109"/>
      <c r="AB109"/>
      <c r="AF109"/>
      <c r="AG109"/>
      <c r="AH109"/>
      <c r="AI109"/>
      <c r="AJ109"/>
      <c r="AK109"/>
      <c r="AN109"/>
      <c r="AO109"/>
      <c r="AP109"/>
      <c r="AQ109"/>
      <c r="AR109"/>
      <c r="AS109"/>
      <c r="AV109"/>
      <c r="AW109"/>
      <c r="AX109"/>
      <c r="AY109"/>
      <c r="AZ109"/>
    </row>
    <row r="110" spans="4:52" x14ac:dyDescent="0.3">
      <c r="D110"/>
      <c r="E110"/>
      <c r="H110"/>
      <c r="I110"/>
      <c r="J110"/>
      <c r="K110"/>
      <c r="L110"/>
      <c r="M110"/>
      <c r="P110"/>
      <c r="Q110"/>
      <c r="R110"/>
      <c r="S110"/>
      <c r="T110"/>
      <c r="U110"/>
      <c r="X110"/>
      <c r="Y110"/>
      <c r="Z110"/>
      <c r="AA110"/>
      <c r="AB110"/>
      <c r="AF110"/>
      <c r="AG110"/>
      <c r="AH110"/>
      <c r="AI110"/>
      <c r="AJ110"/>
      <c r="AK110"/>
      <c r="AN110"/>
      <c r="AO110"/>
      <c r="AP110"/>
      <c r="AQ110"/>
      <c r="AR110"/>
      <c r="AS110"/>
      <c r="AV110"/>
      <c r="AW110"/>
      <c r="AX110"/>
      <c r="AY110"/>
      <c r="AZ110"/>
    </row>
    <row r="111" spans="4:52" x14ac:dyDescent="0.3">
      <c r="D111"/>
      <c r="E111"/>
      <c r="H111"/>
      <c r="I111"/>
      <c r="J111"/>
      <c r="K111"/>
      <c r="L111"/>
      <c r="M111"/>
      <c r="P111"/>
      <c r="Q111"/>
      <c r="R111"/>
      <c r="S111"/>
      <c r="T111"/>
      <c r="U111"/>
      <c r="X111"/>
      <c r="Y111"/>
      <c r="Z111"/>
      <c r="AA111"/>
      <c r="AB111"/>
      <c r="AF111"/>
      <c r="AG111"/>
      <c r="AH111"/>
      <c r="AI111"/>
      <c r="AJ111"/>
      <c r="AK111"/>
      <c r="AN111"/>
      <c r="AO111"/>
      <c r="AP111"/>
      <c r="AQ111"/>
      <c r="AR111"/>
      <c r="AS111"/>
      <c r="AV111"/>
      <c r="AW111"/>
      <c r="AX111"/>
      <c r="AY111"/>
      <c r="AZ111"/>
    </row>
    <row r="112" spans="4:52" x14ac:dyDescent="0.3">
      <c r="D112"/>
      <c r="E112"/>
      <c r="H112"/>
      <c r="I112"/>
      <c r="J112"/>
      <c r="K112"/>
      <c r="L112"/>
      <c r="M112"/>
      <c r="P112"/>
      <c r="Q112"/>
      <c r="R112"/>
      <c r="S112"/>
      <c r="T112"/>
      <c r="U112"/>
      <c r="X112"/>
      <c r="Y112"/>
      <c r="Z112"/>
      <c r="AA112"/>
      <c r="AB112"/>
      <c r="AF112"/>
      <c r="AG112"/>
      <c r="AH112"/>
      <c r="AI112"/>
      <c r="AJ112"/>
      <c r="AK112"/>
      <c r="AN112"/>
      <c r="AO112"/>
      <c r="AP112"/>
      <c r="AQ112"/>
      <c r="AR112"/>
      <c r="AS112"/>
      <c r="AV112"/>
      <c r="AW112"/>
      <c r="AX112"/>
      <c r="AY112"/>
      <c r="AZ112"/>
    </row>
    <row r="113" spans="4:52" x14ac:dyDescent="0.3">
      <c r="D113"/>
      <c r="E113"/>
      <c r="H113"/>
      <c r="I113"/>
      <c r="J113"/>
      <c r="K113"/>
      <c r="L113"/>
      <c r="M113"/>
      <c r="P113"/>
      <c r="Q113"/>
      <c r="R113"/>
      <c r="S113"/>
      <c r="T113"/>
      <c r="U113"/>
      <c r="X113"/>
      <c r="Y113"/>
      <c r="Z113"/>
      <c r="AA113"/>
      <c r="AB113"/>
      <c r="AF113"/>
      <c r="AG113"/>
      <c r="AH113"/>
      <c r="AI113"/>
      <c r="AJ113"/>
      <c r="AK113"/>
      <c r="AN113"/>
      <c r="AO113"/>
      <c r="AP113"/>
      <c r="AQ113"/>
      <c r="AR113"/>
      <c r="AS113"/>
      <c r="AV113"/>
      <c r="AW113"/>
      <c r="AX113"/>
      <c r="AY113"/>
      <c r="AZ113"/>
    </row>
    <row r="114" spans="4:52" x14ac:dyDescent="0.3">
      <c r="D114"/>
      <c r="E114"/>
      <c r="H114"/>
      <c r="I114"/>
      <c r="J114"/>
      <c r="K114"/>
      <c r="L114"/>
      <c r="M114"/>
      <c r="P114"/>
      <c r="Q114"/>
      <c r="R114"/>
      <c r="S114"/>
      <c r="T114"/>
      <c r="U114"/>
      <c r="X114"/>
      <c r="Y114"/>
      <c r="Z114"/>
      <c r="AA114"/>
      <c r="AB114"/>
      <c r="AF114"/>
      <c r="AG114"/>
      <c r="AH114"/>
      <c r="AI114"/>
      <c r="AJ114"/>
      <c r="AK114"/>
      <c r="AN114"/>
      <c r="AO114"/>
      <c r="AP114"/>
      <c r="AQ114"/>
      <c r="AR114"/>
      <c r="AS114"/>
      <c r="AV114"/>
      <c r="AW114"/>
      <c r="AX114"/>
      <c r="AY114"/>
      <c r="AZ114"/>
    </row>
    <row r="115" spans="4:52" x14ac:dyDescent="0.3">
      <c r="D115"/>
      <c r="E115"/>
      <c r="H115"/>
      <c r="I115"/>
      <c r="J115"/>
      <c r="K115"/>
      <c r="L115"/>
      <c r="M115"/>
      <c r="P115"/>
      <c r="Q115"/>
      <c r="R115"/>
      <c r="S115"/>
      <c r="T115"/>
      <c r="U115"/>
      <c r="X115"/>
      <c r="Y115"/>
      <c r="Z115"/>
      <c r="AA115"/>
      <c r="AB115"/>
      <c r="AF115"/>
      <c r="AG115"/>
      <c r="AH115"/>
      <c r="AI115"/>
      <c r="AJ115"/>
      <c r="AK115"/>
      <c r="AN115"/>
      <c r="AO115"/>
      <c r="AP115"/>
      <c r="AQ115"/>
      <c r="AR115"/>
      <c r="AS115"/>
      <c r="AV115"/>
      <c r="AW115"/>
      <c r="AX115"/>
      <c r="AY115"/>
      <c r="AZ115"/>
    </row>
    <row r="116" spans="4:52" x14ac:dyDescent="0.3">
      <c r="D116"/>
      <c r="E116"/>
      <c r="H116"/>
      <c r="I116"/>
      <c r="J116"/>
      <c r="K116"/>
      <c r="L116"/>
      <c r="M116"/>
      <c r="P116"/>
      <c r="Q116"/>
      <c r="R116"/>
      <c r="S116"/>
      <c r="T116"/>
      <c r="U116"/>
      <c r="X116"/>
      <c r="Y116"/>
      <c r="Z116"/>
      <c r="AA116"/>
      <c r="AB116"/>
      <c r="AF116"/>
      <c r="AG116"/>
      <c r="AH116"/>
      <c r="AI116"/>
      <c r="AJ116"/>
      <c r="AK116"/>
      <c r="AN116"/>
      <c r="AO116"/>
      <c r="AP116"/>
      <c r="AQ116"/>
      <c r="AR116"/>
      <c r="AS116"/>
      <c r="AV116"/>
      <c r="AW116"/>
      <c r="AX116"/>
      <c r="AY116"/>
      <c r="AZ116"/>
    </row>
    <row r="117" spans="4:52" x14ac:dyDescent="0.3">
      <c r="D117"/>
      <c r="E117"/>
      <c r="H117"/>
      <c r="I117"/>
      <c r="J117"/>
      <c r="K117"/>
      <c r="L117"/>
      <c r="M117"/>
      <c r="P117"/>
      <c r="Q117"/>
      <c r="R117"/>
      <c r="S117"/>
      <c r="T117"/>
      <c r="U117"/>
      <c r="X117"/>
      <c r="Y117"/>
      <c r="Z117"/>
      <c r="AA117"/>
      <c r="AB117"/>
      <c r="AF117"/>
      <c r="AG117"/>
      <c r="AH117"/>
      <c r="AI117"/>
      <c r="AJ117"/>
      <c r="AK117"/>
      <c r="AN117"/>
      <c r="AO117"/>
      <c r="AP117"/>
      <c r="AQ117"/>
      <c r="AR117"/>
      <c r="AS117"/>
      <c r="AV117"/>
      <c r="AW117"/>
      <c r="AX117"/>
      <c r="AY117"/>
      <c r="AZ117"/>
    </row>
    <row r="118" spans="4:52" x14ac:dyDescent="0.3">
      <c r="D118"/>
      <c r="E118"/>
      <c r="H118"/>
      <c r="I118"/>
      <c r="J118"/>
      <c r="K118"/>
      <c r="L118"/>
      <c r="M118"/>
      <c r="P118"/>
      <c r="Q118"/>
      <c r="R118"/>
      <c r="S118"/>
      <c r="T118"/>
      <c r="U118"/>
      <c r="X118"/>
      <c r="Y118"/>
      <c r="Z118"/>
      <c r="AA118"/>
      <c r="AB118"/>
      <c r="AF118"/>
      <c r="AG118"/>
      <c r="AH118"/>
      <c r="AI118"/>
      <c r="AJ118"/>
      <c r="AK118"/>
      <c r="AN118"/>
      <c r="AO118"/>
      <c r="AP118"/>
      <c r="AQ118"/>
      <c r="AR118"/>
      <c r="AS118"/>
      <c r="AV118"/>
      <c r="AW118"/>
      <c r="AX118"/>
      <c r="AY118"/>
      <c r="AZ118"/>
    </row>
    <row r="119" spans="4:52" x14ac:dyDescent="0.3">
      <c r="D119"/>
      <c r="E119"/>
      <c r="H119"/>
      <c r="I119"/>
      <c r="J119"/>
      <c r="K119"/>
      <c r="L119"/>
      <c r="M119"/>
      <c r="P119"/>
      <c r="Q119"/>
      <c r="R119"/>
      <c r="S119"/>
      <c r="T119"/>
      <c r="U119"/>
      <c r="X119"/>
      <c r="Y119"/>
      <c r="Z119"/>
      <c r="AA119"/>
      <c r="AB119"/>
      <c r="AF119"/>
      <c r="AG119"/>
      <c r="AH119"/>
      <c r="AI119"/>
      <c r="AJ119"/>
      <c r="AK119"/>
      <c r="AN119"/>
      <c r="AO119"/>
      <c r="AP119"/>
      <c r="AQ119"/>
      <c r="AR119"/>
      <c r="AS119"/>
      <c r="AV119"/>
      <c r="AW119"/>
      <c r="AX119"/>
      <c r="AY119"/>
      <c r="AZ119"/>
    </row>
    <row r="120" spans="4:52" x14ac:dyDescent="0.3">
      <c r="D120"/>
      <c r="E120"/>
      <c r="H120"/>
      <c r="I120"/>
      <c r="J120"/>
      <c r="K120"/>
      <c r="L120"/>
      <c r="M120"/>
      <c r="P120"/>
      <c r="Q120"/>
      <c r="R120"/>
      <c r="S120"/>
      <c r="T120"/>
      <c r="U120"/>
      <c r="X120"/>
      <c r="Y120"/>
      <c r="Z120"/>
      <c r="AA120"/>
      <c r="AB120"/>
      <c r="AF120"/>
      <c r="AG120"/>
      <c r="AH120"/>
      <c r="AI120"/>
      <c r="AJ120"/>
      <c r="AK120"/>
      <c r="AN120"/>
      <c r="AO120"/>
      <c r="AP120"/>
      <c r="AQ120"/>
      <c r="AR120"/>
      <c r="AS120"/>
      <c r="AV120"/>
      <c r="AW120"/>
      <c r="AX120"/>
      <c r="AY120"/>
      <c r="AZ120"/>
    </row>
    <row r="121" spans="4:52" x14ac:dyDescent="0.3">
      <c r="D121"/>
      <c r="E121"/>
      <c r="H121"/>
      <c r="I121"/>
      <c r="J121"/>
      <c r="K121"/>
      <c r="L121"/>
      <c r="M121"/>
      <c r="P121"/>
      <c r="Q121"/>
      <c r="R121"/>
      <c r="S121"/>
      <c r="T121"/>
      <c r="U121"/>
      <c r="X121"/>
      <c r="Y121"/>
      <c r="Z121"/>
      <c r="AA121"/>
      <c r="AB121"/>
      <c r="AF121"/>
      <c r="AG121"/>
      <c r="AH121"/>
      <c r="AI121"/>
      <c r="AJ121"/>
      <c r="AK121"/>
      <c r="AN121"/>
      <c r="AO121"/>
      <c r="AP121"/>
      <c r="AQ121"/>
      <c r="AR121"/>
      <c r="AS121"/>
      <c r="AV121"/>
      <c r="AW121"/>
      <c r="AX121"/>
      <c r="AY121"/>
      <c r="AZ121"/>
    </row>
    <row r="122" spans="4:52" x14ac:dyDescent="0.3">
      <c r="D122"/>
      <c r="E122"/>
      <c r="H122"/>
      <c r="I122"/>
      <c r="J122"/>
      <c r="K122"/>
      <c r="L122"/>
      <c r="M122"/>
      <c r="P122"/>
      <c r="Q122"/>
      <c r="R122"/>
      <c r="S122"/>
      <c r="T122"/>
      <c r="U122"/>
      <c r="X122"/>
      <c r="Y122"/>
      <c r="Z122"/>
      <c r="AA122"/>
      <c r="AB122"/>
      <c r="AF122"/>
      <c r="AG122"/>
      <c r="AH122"/>
      <c r="AI122"/>
      <c r="AJ122"/>
      <c r="AK122"/>
      <c r="AN122"/>
      <c r="AO122"/>
      <c r="AP122"/>
      <c r="AQ122"/>
      <c r="AR122"/>
      <c r="AS122"/>
      <c r="AV122"/>
      <c r="AW122"/>
      <c r="AX122"/>
      <c r="AY122"/>
      <c r="AZ122"/>
    </row>
    <row r="123" spans="4:52" x14ac:dyDescent="0.3">
      <c r="D123"/>
      <c r="E123"/>
      <c r="H123"/>
      <c r="I123"/>
      <c r="J123"/>
      <c r="K123"/>
      <c r="L123"/>
      <c r="M123"/>
      <c r="P123"/>
      <c r="Q123"/>
      <c r="R123"/>
      <c r="S123"/>
      <c r="T123"/>
      <c r="U123"/>
      <c r="X123"/>
      <c r="Y123"/>
      <c r="Z123"/>
      <c r="AA123"/>
      <c r="AB123"/>
      <c r="AF123"/>
      <c r="AG123"/>
      <c r="AH123"/>
      <c r="AI123"/>
      <c r="AJ123"/>
      <c r="AK123"/>
      <c r="AN123"/>
      <c r="AO123"/>
      <c r="AP123"/>
      <c r="AQ123"/>
      <c r="AR123"/>
      <c r="AS123"/>
      <c r="AV123"/>
      <c r="AW123"/>
      <c r="AX123"/>
      <c r="AY123"/>
      <c r="AZ123"/>
    </row>
    <row r="124" spans="4:52" x14ac:dyDescent="0.3">
      <c r="D124"/>
      <c r="E124"/>
      <c r="H124"/>
      <c r="I124"/>
      <c r="J124"/>
      <c r="K124"/>
      <c r="L124"/>
      <c r="M124"/>
      <c r="P124"/>
      <c r="Q124"/>
      <c r="R124"/>
      <c r="S124"/>
      <c r="T124"/>
      <c r="U124"/>
      <c r="X124"/>
      <c r="Y124"/>
      <c r="Z124"/>
      <c r="AA124"/>
      <c r="AB124"/>
      <c r="AF124"/>
      <c r="AG124"/>
      <c r="AH124"/>
      <c r="AI124"/>
      <c r="AJ124"/>
      <c r="AK124"/>
      <c r="AN124"/>
      <c r="AO124"/>
      <c r="AP124"/>
      <c r="AQ124"/>
      <c r="AR124"/>
      <c r="AS124"/>
      <c r="AV124"/>
      <c r="AW124"/>
      <c r="AX124"/>
      <c r="AY124"/>
      <c r="AZ124"/>
    </row>
    <row r="125" spans="4:52" x14ac:dyDescent="0.3">
      <c r="D125"/>
      <c r="E125"/>
      <c r="H125"/>
      <c r="I125"/>
      <c r="J125"/>
      <c r="K125"/>
      <c r="L125"/>
      <c r="M125"/>
      <c r="P125"/>
      <c r="Q125"/>
      <c r="R125"/>
      <c r="S125"/>
      <c r="T125"/>
      <c r="U125"/>
      <c r="X125"/>
      <c r="Y125"/>
      <c r="Z125"/>
      <c r="AA125"/>
      <c r="AB125"/>
      <c r="AF125"/>
      <c r="AG125"/>
      <c r="AH125"/>
      <c r="AI125"/>
      <c r="AJ125"/>
      <c r="AK125"/>
      <c r="AN125"/>
      <c r="AO125"/>
      <c r="AP125"/>
      <c r="AQ125"/>
      <c r="AR125"/>
      <c r="AS125"/>
      <c r="AV125"/>
      <c r="AW125"/>
      <c r="AX125"/>
      <c r="AY125"/>
      <c r="AZ125"/>
    </row>
    <row r="126" spans="4:52" x14ac:dyDescent="0.3">
      <c r="D126"/>
      <c r="E126"/>
      <c r="H126"/>
      <c r="I126"/>
      <c r="J126"/>
      <c r="K126"/>
      <c r="L126"/>
      <c r="M126"/>
      <c r="P126"/>
      <c r="Q126"/>
      <c r="R126"/>
      <c r="S126"/>
      <c r="T126"/>
      <c r="U126"/>
      <c r="X126"/>
      <c r="Y126"/>
      <c r="Z126"/>
      <c r="AA126"/>
      <c r="AB126"/>
      <c r="AF126"/>
      <c r="AG126"/>
      <c r="AH126"/>
      <c r="AI126"/>
      <c r="AJ126"/>
      <c r="AK126"/>
      <c r="AN126"/>
      <c r="AO126"/>
      <c r="AP126"/>
      <c r="AQ126"/>
      <c r="AR126"/>
      <c r="AS126"/>
      <c r="AV126"/>
      <c r="AW126"/>
      <c r="AX126"/>
      <c r="AY126"/>
      <c r="AZ126"/>
    </row>
    <row r="127" spans="4:52" x14ac:dyDescent="0.3">
      <c r="D127"/>
      <c r="E127"/>
      <c r="H127"/>
      <c r="I127"/>
      <c r="J127"/>
      <c r="K127"/>
      <c r="L127"/>
      <c r="M127"/>
      <c r="P127"/>
      <c r="Q127"/>
      <c r="R127"/>
      <c r="S127"/>
      <c r="T127"/>
      <c r="U127"/>
      <c r="X127"/>
      <c r="Y127"/>
      <c r="Z127"/>
      <c r="AA127"/>
      <c r="AB127"/>
      <c r="AF127"/>
      <c r="AG127"/>
      <c r="AH127"/>
      <c r="AI127"/>
      <c r="AJ127"/>
      <c r="AK127"/>
      <c r="AN127"/>
      <c r="AO127"/>
      <c r="AP127"/>
      <c r="AQ127"/>
      <c r="AR127"/>
      <c r="AS127"/>
      <c r="AV127"/>
      <c r="AW127"/>
      <c r="AX127"/>
      <c r="AY127"/>
      <c r="AZ127"/>
    </row>
    <row r="128" spans="4:52" x14ac:dyDescent="0.3">
      <c r="D128"/>
      <c r="E128"/>
      <c r="H128"/>
      <c r="I128"/>
      <c r="J128"/>
      <c r="K128"/>
      <c r="L128"/>
      <c r="M128"/>
      <c r="P128"/>
      <c r="Q128"/>
      <c r="R128"/>
      <c r="S128"/>
      <c r="T128"/>
      <c r="U128"/>
      <c r="X128"/>
      <c r="Y128"/>
      <c r="Z128"/>
      <c r="AA128"/>
      <c r="AB128"/>
      <c r="AF128"/>
      <c r="AG128"/>
      <c r="AH128"/>
      <c r="AI128"/>
      <c r="AJ128"/>
      <c r="AK128"/>
      <c r="AN128"/>
      <c r="AO128"/>
      <c r="AP128"/>
      <c r="AQ128"/>
      <c r="AR128"/>
      <c r="AS128"/>
      <c r="AV128"/>
      <c r="AW128"/>
      <c r="AX128"/>
      <c r="AY128"/>
      <c r="AZ128"/>
    </row>
    <row r="129" spans="4:52" x14ac:dyDescent="0.3">
      <c r="D129"/>
      <c r="E129"/>
      <c r="H129"/>
      <c r="I129"/>
      <c r="J129"/>
      <c r="K129"/>
      <c r="L129"/>
      <c r="M129"/>
      <c r="P129"/>
      <c r="Q129"/>
      <c r="R129"/>
      <c r="S129"/>
      <c r="T129"/>
      <c r="U129"/>
      <c r="X129"/>
      <c r="Y129"/>
      <c r="Z129"/>
      <c r="AA129"/>
      <c r="AB129"/>
      <c r="AF129"/>
      <c r="AG129"/>
      <c r="AH129"/>
      <c r="AI129"/>
      <c r="AJ129"/>
      <c r="AK129"/>
      <c r="AN129"/>
      <c r="AO129"/>
      <c r="AP129"/>
      <c r="AQ129"/>
      <c r="AR129"/>
      <c r="AS129"/>
      <c r="AV129"/>
      <c r="AW129"/>
      <c r="AX129"/>
      <c r="AY129"/>
      <c r="AZ129"/>
    </row>
    <row r="130" spans="4:52" x14ac:dyDescent="0.3">
      <c r="D130"/>
      <c r="E130"/>
      <c r="H130"/>
      <c r="I130"/>
      <c r="J130"/>
      <c r="K130"/>
      <c r="L130"/>
      <c r="M130"/>
      <c r="P130"/>
      <c r="Q130"/>
      <c r="R130"/>
      <c r="S130"/>
      <c r="T130"/>
      <c r="U130"/>
      <c r="X130"/>
      <c r="Y130"/>
      <c r="Z130"/>
      <c r="AA130"/>
      <c r="AB130"/>
      <c r="AF130"/>
      <c r="AG130"/>
      <c r="AH130"/>
      <c r="AI130"/>
      <c r="AJ130"/>
      <c r="AK130"/>
      <c r="AN130"/>
      <c r="AO130"/>
      <c r="AP130"/>
      <c r="AQ130"/>
      <c r="AR130"/>
      <c r="AS130"/>
      <c r="AV130"/>
      <c r="AW130"/>
      <c r="AX130"/>
      <c r="AY130"/>
      <c r="AZ130"/>
    </row>
    <row r="131" spans="4:52" x14ac:dyDescent="0.3">
      <c r="D131"/>
      <c r="E131"/>
      <c r="H131"/>
      <c r="I131"/>
      <c r="J131"/>
      <c r="K131"/>
      <c r="L131"/>
      <c r="M131"/>
      <c r="P131"/>
      <c r="Q131"/>
      <c r="R131"/>
      <c r="S131"/>
      <c r="T131"/>
      <c r="U131"/>
      <c r="X131"/>
      <c r="Y131"/>
      <c r="Z131"/>
      <c r="AA131"/>
      <c r="AB131"/>
      <c r="AF131"/>
      <c r="AG131"/>
      <c r="AH131"/>
      <c r="AI131"/>
      <c r="AJ131"/>
      <c r="AK131"/>
      <c r="AN131"/>
      <c r="AO131"/>
      <c r="AP131"/>
      <c r="AQ131"/>
      <c r="AR131"/>
      <c r="AS131"/>
      <c r="AV131"/>
      <c r="AW131"/>
      <c r="AX131"/>
      <c r="AY131"/>
      <c r="AZ131"/>
    </row>
    <row r="132" spans="4:52" x14ac:dyDescent="0.3">
      <c r="D132"/>
      <c r="E132"/>
      <c r="H132"/>
      <c r="I132"/>
      <c r="J132"/>
      <c r="K132"/>
      <c r="L132"/>
      <c r="M132"/>
      <c r="P132"/>
      <c r="Q132"/>
      <c r="R132"/>
      <c r="S132"/>
      <c r="T132"/>
      <c r="U132"/>
      <c r="X132"/>
      <c r="Y132"/>
      <c r="Z132"/>
      <c r="AA132"/>
      <c r="AB132"/>
      <c r="AF132"/>
      <c r="AG132"/>
      <c r="AH132"/>
      <c r="AI132"/>
      <c r="AJ132"/>
      <c r="AK132"/>
      <c r="AN132"/>
      <c r="AO132"/>
      <c r="AP132"/>
      <c r="AQ132"/>
      <c r="AR132"/>
      <c r="AS132"/>
      <c r="AV132"/>
      <c r="AW132"/>
      <c r="AX132"/>
      <c r="AY132"/>
      <c r="AZ132"/>
    </row>
    <row r="133" spans="4:52" x14ac:dyDescent="0.3">
      <c r="D133"/>
      <c r="E133"/>
      <c r="H133"/>
      <c r="I133"/>
      <c r="J133"/>
      <c r="K133"/>
      <c r="L133"/>
      <c r="M133"/>
      <c r="P133"/>
      <c r="Q133"/>
      <c r="R133"/>
      <c r="S133"/>
      <c r="T133"/>
      <c r="U133"/>
      <c r="X133"/>
      <c r="Y133"/>
      <c r="Z133"/>
      <c r="AA133"/>
      <c r="AB133"/>
      <c r="AF133"/>
      <c r="AG133"/>
      <c r="AH133"/>
      <c r="AI133"/>
      <c r="AJ133"/>
      <c r="AK133"/>
      <c r="AN133"/>
      <c r="AO133"/>
      <c r="AP133"/>
      <c r="AQ133"/>
      <c r="AR133"/>
      <c r="AS133"/>
      <c r="AV133"/>
      <c r="AW133"/>
      <c r="AX133"/>
      <c r="AY133"/>
      <c r="AZ133"/>
    </row>
    <row r="134" spans="4:52" x14ac:dyDescent="0.3">
      <c r="D134"/>
      <c r="E134"/>
      <c r="H134"/>
      <c r="I134"/>
      <c r="J134"/>
      <c r="K134"/>
      <c r="L134"/>
      <c r="M134"/>
      <c r="P134"/>
      <c r="Q134"/>
      <c r="R134"/>
      <c r="S134"/>
      <c r="T134"/>
      <c r="U134"/>
      <c r="X134"/>
      <c r="Y134"/>
      <c r="Z134"/>
      <c r="AA134"/>
      <c r="AB134"/>
      <c r="AF134"/>
      <c r="AG134"/>
      <c r="AH134"/>
      <c r="AI134"/>
      <c r="AJ134"/>
      <c r="AK134"/>
      <c r="AN134"/>
      <c r="AO134"/>
      <c r="AP134"/>
      <c r="AQ134"/>
      <c r="AR134"/>
      <c r="AS134"/>
      <c r="AV134"/>
      <c r="AW134"/>
      <c r="AX134"/>
      <c r="AY134"/>
      <c r="AZ134"/>
    </row>
    <row r="135" spans="4:52" x14ac:dyDescent="0.3">
      <c r="D135"/>
      <c r="E135"/>
      <c r="H135"/>
      <c r="I135"/>
      <c r="J135"/>
      <c r="K135"/>
      <c r="L135"/>
      <c r="M135"/>
      <c r="P135"/>
      <c r="Q135"/>
      <c r="R135"/>
      <c r="S135"/>
      <c r="T135"/>
      <c r="U135"/>
      <c r="X135"/>
      <c r="Y135"/>
      <c r="Z135"/>
      <c r="AA135"/>
      <c r="AB135"/>
      <c r="AF135"/>
      <c r="AG135"/>
      <c r="AH135"/>
      <c r="AI135"/>
      <c r="AJ135"/>
      <c r="AK135"/>
      <c r="AN135"/>
      <c r="AO135"/>
      <c r="AP135"/>
      <c r="AQ135"/>
      <c r="AR135"/>
      <c r="AS135"/>
      <c r="AV135"/>
      <c r="AW135"/>
      <c r="AX135"/>
      <c r="AY135"/>
      <c r="AZ135"/>
    </row>
    <row r="136" spans="4:52" x14ac:dyDescent="0.3">
      <c r="D136"/>
      <c r="E136"/>
      <c r="H136"/>
      <c r="I136"/>
      <c r="J136"/>
      <c r="K136"/>
      <c r="L136"/>
      <c r="M136"/>
      <c r="P136"/>
      <c r="Q136"/>
      <c r="R136"/>
      <c r="S136"/>
      <c r="T136"/>
      <c r="U136"/>
      <c r="X136"/>
      <c r="Y136"/>
      <c r="Z136"/>
      <c r="AA136"/>
      <c r="AB136"/>
      <c r="AF136"/>
      <c r="AG136"/>
      <c r="AH136"/>
      <c r="AI136"/>
      <c r="AJ136"/>
      <c r="AK136"/>
      <c r="AN136"/>
      <c r="AO136"/>
      <c r="AP136"/>
      <c r="AQ136"/>
      <c r="AR136"/>
      <c r="AS136"/>
      <c r="AV136"/>
      <c r="AW136"/>
      <c r="AX136"/>
      <c r="AY136"/>
      <c r="AZ136"/>
    </row>
    <row r="137" spans="4:52" x14ac:dyDescent="0.3">
      <c r="D137"/>
      <c r="E137"/>
      <c r="H137"/>
      <c r="I137"/>
      <c r="J137"/>
      <c r="K137"/>
      <c r="L137"/>
      <c r="M137"/>
      <c r="P137"/>
      <c r="Q137"/>
      <c r="R137"/>
      <c r="S137"/>
      <c r="T137"/>
      <c r="U137"/>
      <c r="X137"/>
      <c r="Y137"/>
      <c r="Z137"/>
      <c r="AA137"/>
      <c r="AB137"/>
      <c r="AF137"/>
      <c r="AG137"/>
      <c r="AH137"/>
      <c r="AI137"/>
      <c r="AJ137"/>
      <c r="AK137"/>
      <c r="AN137"/>
      <c r="AO137"/>
      <c r="AP137"/>
      <c r="AQ137"/>
      <c r="AR137"/>
      <c r="AS137"/>
      <c r="AV137"/>
      <c r="AW137"/>
      <c r="AX137"/>
      <c r="AY137"/>
      <c r="AZ137"/>
    </row>
    <row r="138" spans="4:52" x14ac:dyDescent="0.3">
      <c r="D138"/>
      <c r="E138"/>
      <c r="H138"/>
      <c r="I138"/>
      <c r="J138"/>
      <c r="K138"/>
      <c r="L138"/>
      <c r="M138"/>
      <c r="P138"/>
      <c r="Q138"/>
      <c r="R138"/>
      <c r="S138"/>
      <c r="T138"/>
      <c r="U138"/>
      <c r="X138"/>
      <c r="Y138"/>
      <c r="Z138"/>
      <c r="AA138"/>
      <c r="AB138"/>
      <c r="AF138"/>
      <c r="AG138"/>
      <c r="AH138"/>
      <c r="AI138"/>
      <c r="AJ138"/>
      <c r="AK138"/>
      <c r="AN138"/>
      <c r="AO138"/>
      <c r="AP138"/>
      <c r="AQ138"/>
      <c r="AR138"/>
      <c r="AS138"/>
      <c r="AV138"/>
      <c r="AW138"/>
      <c r="AX138"/>
      <c r="AY138"/>
      <c r="AZ138"/>
    </row>
    <row r="139" spans="4:52" x14ac:dyDescent="0.3">
      <c r="D139"/>
      <c r="E139"/>
      <c r="H139"/>
      <c r="I139"/>
      <c r="J139"/>
      <c r="K139"/>
      <c r="L139"/>
      <c r="M139"/>
      <c r="P139"/>
      <c r="Q139"/>
      <c r="R139"/>
      <c r="S139"/>
      <c r="T139"/>
      <c r="U139"/>
      <c r="X139"/>
      <c r="Y139"/>
      <c r="Z139"/>
      <c r="AA139"/>
      <c r="AB139"/>
      <c r="AF139"/>
      <c r="AG139"/>
      <c r="AH139"/>
      <c r="AI139"/>
      <c r="AJ139"/>
      <c r="AK139"/>
      <c r="AN139"/>
      <c r="AO139"/>
      <c r="AP139"/>
      <c r="AQ139"/>
      <c r="AR139"/>
      <c r="AS139"/>
      <c r="AV139"/>
      <c r="AW139"/>
      <c r="AX139"/>
      <c r="AY139"/>
      <c r="AZ139"/>
    </row>
    <row r="140" spans="4:52" x14ac:dyDescent="0.3">
      <c r="D140"/>
      <c r="E140"/>
      <c r="H140"/>
      <c r="I140"/>
      <c r="J140"/>
      <c r="K140"/>
      <c r="L140"/>
      <c r="M140"/>
      <c r="P140"/>
      <c r="Q140"/>
      <c r="R140"/>
      <c r="S140"/>
      <c r="T140"/>
      <c r="U140"/>
      <c r="X140"/>
      <c r="Y140"/>
      <c r="Z140"/>
      <c r="AA140"/>
      <c r="AB140"/>
      <c r="AF140"/>
      <c r="AG140"/>
      <c r="AH140"/>
      <c r="AI140"/>
      <c r="AJ140"/>
      <c r="AK140"/>
      <c r="AN140"/>
      <c r="AO140"/>
      <c r="AP140"/>
      <c r="AQ140"/>
      <c r="AR140"/>
      <c r="AS140"/>
      <c r="AV140"/>
      <c r="AW140"/>
      <c r="AX140"/>
      <c r="AY140"/>
      <c r="AZ140"/>
    </row>
    <row r="141" spans="4:52" x14ac:dyDescent="0.3">
      <c r="D141"/>
      <c r="E141"/>
      <c r="H141"/>
      <c r="I141"/>
      <c r="J141"/>
      <c r="K141"/>
      <c r="L141"/>
      <c r="M141"/>
      <c r="P141"/>
      <c r="Q141"/>
      <c r="R141"/>
      <c r="S141"/>
      <c r="T141"/>
      <c r="U141"/>
      <c r="X141"/>
      <c r="Y141"/>
      <c r="Z141"/>
      <c r="AA141"/>
      <c r="AB141"/>
      <c r="AF141"/>
      <c r="AG141"/>
      <c r="AH141"/>
      <c r="AI141"/>
      <c r="AJ141"/>
      <c r="AK141"/>
      <c r="AN141"/>
      <c r="AO141"/>
      <c r="AP141"/>
      <c r="AQ141"/>
      <c r="AR141"/>
      <c r="AS141"/>
      <c r="AV141"/>
      <c r="AW141"/>
      <c r="AX141"/>
      <c r="AY141"/>
      <c r="AZ141"/>
    </row>
    <row r="142" spans="4:52" x14ac:dyDescent="0.3">
      <c r="D142"/>
      <c r="E142"/>
      <c r="H142"/>
      <c r="I142"/>
      <c r="J142"/>
      <c r="K142"/>
      <c r="L142"/>
      <c r="M142"/>
      <c r="P142"/>
      <c r="Q142"/>
      <c r="R142"/>
      <c r="S142"/>
      <c r="T142"/>
      <c r="U142"/>
      <c r="X142"/>
      <c r="Y142"/>
      <c r="Z142"/>
      <c r="AA142"/>
      <c r="AB142"/>
      <c r="AF142"/>
      <c r="AG142"/>
      <c r="AH142"/>
      <c r="AI142"/>
      <c r="AJ142"/>
      <c r="AK142"/>
      <c r="AN142"/>
      <c r="AO142"/>
      <c r="AP142"/>
      <c r="AQ142"/>
      <c r="AR142"/>
      <c r="AS142"/>
      <c r="AV142"/>
      <c r="AW142"/>
      <c r="AX142"/>
      <c r="AY142"/>
      <c r="AZ142"/>
    </row>
    <row r="143" spans="4:52" x14ac:dyDescent="0.3">
      <c r="D143"/>
      <c r="E143"/>
      <c r="H143"/>
      <c r="I143"/>
      <c r="J143"/>
      <c r="K143"/>
      <c r="L143"/>
      <c r="M143"/>
      <c r="P143"/>
      <c r="Q143"/>
      <c r="R143"/>
      <c r="S143"/>
      <c r="T143"/>
      <c r="U143"/>
      <c r="X143"/>
      <c r="Y143"/>
      <c r="Z143"/>
      <c r="AA143"/>
      <c r="AB143"/>
      <c r="AF143"/>
      <c r="AG143"/>
      <c r="AH143"/>
      <c r="AI143"/>
      <c r="AJ143"/>
      <c r="AK143"/>
      <c r="AN143"/>
      <c r="AO143"/>
      <c r="AP143"/>
      <c r="AQ143"/>
      <c r="AR143"/>
      <c r="AS143"/>
      <c r="AV143"/>
      <c r="AW143"/>
      <c r="AX143"/>
      <c r="AY143"/>
      <c r="AZ143"/>
    </row>
    <row r="144" spans="4:52" x14ac:dyDescent="0.3">
      <c r="D144"/>
      <c r="E144"/>
      <c r="H144"/>
      <c r="I144"/>
      <c r="J144"/>
      <c r="K144"/>
      <c r="L144"/>
      <c r="M144"/>
      <c r="P144"/>
      <c r="Q144"/>
      <c r="R144"/>
      <c r="S144"/>
      <c r="T144"/>
      <c r="U144"/>
      <c r="X144"/>
      <c r="Y144"/>
      <c r="Z144"/>
      <c r="AA144"/>
      <c r="AB144"/>
      <c r="AF144"/>
      <c r="AG144"/>
      <c r="AH144"/>
      <c r="AI144"/>
      <c r="AJ144"/>
      <c r="AK144"/>
      <c r="AN144"/>
      <c r="AO144"/>
      <c r="AP144"/>
      <c r="AQ144"/>
      <c r="AR144"/>
      <c r="AS144"/>
      <c r="AV144"/>
      <c r="AW144"/>
      <c r="AX144"/>
      <c r="AY144"/>
      <c r="AZ144"/>
    </row>
    <row r="145" spans="4:52" x14ac:dyDescent="0.3">
      <c r="D145"/>
      <c r="E145"/>
      <c r="H145"/>
      <c r="I145"/>
      <c r="J145"/>
      <c r="K145"/>
      <c r="L145"/>
      <c r="M145"/>
      <c r="P145"/>
      <c r="Q145"/>
      <c r="R145"/>
      <c r="S145"/>
      <c r="T145"/>
      <c r="U145"/>
      <c r="X145"/>
      <c r="Y145"/>
      <c r="Z145"/>
      <c r="AA145"/>
      <c r="AB145"/>
      <c r="AF145"/>
      <c r="AG145"/>
      <c r="AH145"/>
      <c r="AI145"/>
      <c r="AJ145"/>
      <c r="AK145"/>
      <c r="AN145"/>
      <c r="AO145"/>
      <c r="AP145"/>
      <c r="AQ145"/>
      <c r="AR145"/>
      <c r="AS145"/>
      <c r="AV145"/>
      <c r="AW145"/>
      <c r="AX145"/>
      <c r="AY145"/>
      <c r="AZ145"/>
    </row>
    <row r="146" spans="4:52" x14ac:dyDescent="0.3">
      <c r="D146"/>
      <c r="E146"/>
      <c r="H146"/>
      <c r="I146"/>
      <c r="J146"/>
      <c r="K146"/>
      <c r="L146"/>
      <c r="M146"/>
      <c r="P146"/>
      <c r="Q146"/>
      <c r="R146"/>
      <c r="S146"/>
      <c r="T146"/>
      <c r="U146"/>
      <c r="X146"/>
      <c r="Y146"/>
      <c r="Z146"/>
      <c r="AA146"/>
      <c r="AB146"/>
      <c r="AF146"/>
      <c r="AG146"/>
      <c r="AH146"/>
      <c r="AI146"/>
      <c r="AJ146"/>
      <c r="AK146"/>
      <c r="AN146"/>
      <c r="AO146"/>
      <c r="AP146"/>
      <c r="AQ146"/>
      <c r="AR146"/>
      <c r="AS146"/>
      <c r="AV146"/>
      <c r="AW146"/>
      <c r="AX146"/>
      <c r="AY146"/>
      <c r="AZ146"/>
    </row>
    <row r="147" spans="4:52" x14ac:dyDescent="0.3">
      <c r="D147"/>
      <c r="E147"/>
      <c r="H147"/>
      <c r="I147"/>
      <c r="J147"/>
      <c r="K147"/>
      <c r="L147"/>
      <c r="M147"/>
      <c r="P147"/>
      <c r="Q147"/>
      <c r="R147"/>
      <c r="S147"/>
      <c r="T147"/>
      <c r="U147"/>
      <c r="X147"/>
      <c r="Y147"/>
      <c r="Z147"/>
      <c r="AA147"/>
      <c r="AB147"/>
      <c r="AF147"/>
      <c r="AG147"/>
      <c r="AH147"/>
      <c r="AI147"/>
      <c r="AJ147"/>
      <c r="AK147"/>
      <c r="AN147"/>
      <c r="AO147"/>
      <c r="AP147"/>
      <c r="AQ147"/>
      <c r="AR147"/>
      <c r="AS147"/>
      <c r="AV147"/>
      <c r="AW147"/>
      <c r="AX147"/>
      <c r="AY147"/>
      <c r="AZ147"/>
    </row>
    <row r="148" spans="4:52" x14ac:dyDescent="0.3">
      <c r="D148"/>
      <c r="E148"/>
      <c r="H148"/>
      <c r="I148"/>
      <c r="J148"/>
      <c r="K148"/>
      <c r="L148"/>
      <c r="M148"/>
      <c r="P148"/>
      <c r="Q148"/>
      <c r="R148"/>
      <c r="S148"/>
      <c r="T148"/>
      <c r="U148"/>
      <c r="X148"/>
      <c r="Y148"/>
      <c r="Z148"/>
      <c r="AA148"/>
      <c r="AB148"/>
      <c r="AF148"/>
      <c r="AG148"/>
      <c r="AH148"/>
      <c r="AI148"/>
      <c r="AJ148"/>
      <c r="AK148"/>
      <c r="AN148"/>
      <c r="AO148"/>
      <c r="AP148"/>
      <c r="AQ148"/>
      <c r="AR148"/>
      <c r="AS148"/>
      <c r="AV148"/>
      <c r="AW148"/>
      <c r="AX148"/>
      <c r="AY148"/>
      <c r="AZ148"/>
    </row>
    <row r="149" spans="4:52" x14ac:dyDescent="0.3">
      <c r="D149"/>
      <c r="E149"/>
      <c r="H149"/>
      <c r="I149"/>
      <c r="J149"/>
      <c r="K149"/>
      <c r="L149"/>
      <c r="M149"/>
      <c r="P149"/>
      <c r="Q149"/>
      <c r="R149"/>
      <c r="S149"/>
      <c r="T149"/>
      <c r="U149"/>
      <c r="X149"/>
      <c r="Y149"/>
      <c r="Z149"/>
      <c r="AA149"/>
      <c r="AB149"/>
      <c r="AF149"/>
      <c r="AG149"/>
      <c r="AH149"/>
      <c r="AI149"/>
      <c r="AJ149"/>
      <c r="AK149"/>
      <c r="AN149"/>
      <c r="AO149"/>
      <c r="AP149"/>
      <c r="AQ149"/>
      <c r="AR149"/>
      <c r="AS149"/>
      <c r="AV149"/>
      <c r="AW149"/>
      <c r="AX149"/>
      <c r="AY149"/>
      <c r="AZ149"/>
    </row>
    <row r="150" spans="4:52" x14ac:dyDescent="0.3">
      <c r="D150"/>
      <c r="E150"/>
      <c r="H150"/>
      <c r="I150"/>
      <c r="J150"/>
      <c r="K150"/>
      <c r="L150"/>
      <c r="M150"/>
      <c r="P150"/>
      <c r="Q150"/>
      <c r="R150"/>
      <c r="S150"/>
      <c r="T150"/>
      <c r="U150"/>
      <c r="X150"/>
      <c r="Y150"/>
      <c r="Z150"/>
      <c r="AA150"/>
      <c r="AB150"/>
      <c r="AF150"/>
      <c r="AG150"/>
      <c r="AH150"/>
      <c r="AI150"/>
      <c r="AJ150"/>
      <c r="AK150"/>
      <c r="AN150"/>
      <c r="AO150"/>
      <c r="AP150"/>
      <c r="AQ150"/>
      <c r="AR150"/>
      <c r="AS150"/>
      <c r="AV150"/>
      <c r="AW150"/>
      <c r="AX150"/>
      <c r="AY150"/>
      <c r="AZ150"/>
    </row>
    <row r="151" spans="4:52" x14ac:dyDescent="0.3">
      <c r="D151"/>
      <c r="E151"/>
      <c r="H151"/>
      <c r="I151"/>
      <c r="J151"/>
      <c r="K151"/>
      <c r="L151"/>
      <c r="M151"/>
      <c r="P151"/>
      <c r="Q151"/>
      <c r="R151"/>
      <c r="S151"/>
      <c r="T151"/>
      <c r="U151"/>
      <c r="X151"/>
      <c r="Y151"/>
      <c r="Z151"/>
      <c r="AA151"/>
      <c r="AB151"/>
      <c r="AF151"/>
      <c r="AG151"/>
      <c r="AH151"/>
      <c r="AI151"/>
      <c r="AJ151"/>
      <c r="AK151"/>
      <c r="AN151"/>
      <c r="AO151"/>
      <c r="AP151"/>
      <c r="AQ151"/>
      <c r="AR151"/>
      <c r="AS151"/>
      <c r="AV151"/>
      <c r="AW151"/>
      <c r="AX151"/>
      <c r="AY151"/>
      <c r="AZ151"/>
    </row>
    <row r="152" spans="4:52" x14ac:dyDescent="0.3">
      <c r="D152"/>
      <c r="E152"/>
      <c r="H152"/>
      <c r="I152"/>
      <c r="J152"/>
      <c r="K152"/>
      <c r="L152"/>
      <c r="M152"/>
      <c r="P152"/>
      <c r="Q152"/>
      <c r="R152"/>
      <c r="S152"/>
      <c r="T152"/>
      <c r="U152"/>
      <c r="X152"/>
      <c r="Y152"/>
      <c r="Z152"/>
      <c r="AA152"/>
      <c r="AB152"/>
      <c r="AF152"/>
      <c r="AG152"/>
      <c r="AH152"/>
      <c r="AI152"/>
      <c r="AJ152"/>
      <c r="AK152"/>
      <c r="AN152"/>
      <c r="AO152"/>
      <c r="AP152"/>
      <c r="AQ152"/>
      <c r="AR152"/>
      <c r="AS152"/>
      <c r="AV152"/>
      <c r="AW152"/>
      <c r="AX152"/>
      <c r="AY152"/>
      <c r="AZ152"/>
    </row>
    <row r="153" spans="4:52" x14ac:dyDescent="0.3">
      <c r="D153"/>
      <c r="E153"/>
      <c r="H153"/>
      <c r="I153"/>
      <c r="J153"/>
      <c r="K153"/>
      <c r="L153"/>
      <c r="M153"/>
      <c r="P153"/>
      <c r="Q153"/>
      <c r="R153"/>
      <c r="S153"/>
      <c r="T153"/>
      <c r="U153"/>
      <c r="X153"/>
      <c r="Y153"/>
      <c r="Z153"/>
      <c r="AA153"/>
      <c r="AB153"/>
      <c r="AF153"/>
      <c r="AG153"/>
      <c r="AH153"/>
      <c r="AI153"/>
      <c r="AJ153"/>
      <c r="AK153"/>
      <c r="AN153"/>
      <c r="AO153"/>
      <c r="AP153"/>
      <c r="AQ153"/>
      <c r="AR153"/>
      <c r="AS153"/>
      <c r="AV153"/>
      <c r="AW153"/>
      <c r="AX153"/>
      <c r="AY153"/>
      <c r="AZ153"/>
    </row>
    <row r="154" spans="4:52" x14ac:dyDescent="0.3">
      <c r="D154"/>
      <c r="E154"/>
      <c r="H154"/>
      <c r="I154"/>
      <c r="J154"/>
      <c r="K154"/>
      <c r="L154"/>
      <c r="M154"/>
      <c r="P154"/>
      <c r="Q154"/>
      <c r="R154"/>
      <c r="S154"/>
      <c r="T154"/>
      <c r="U154"/>
      <c r="X154"/>
      <c r="Y154"/>
      <c r="Z154"/>
      <c r="AA154"/>
      <c r="AB154"/>
      <c r="AF154"/>
      <c r="AG154"/>
      <c r="AH154"/>
      <c r="AI154"/>
      <c r="AJ154"/>
      <c r="AK154"/>
      <c r="AN154"/>
      <c r="AO154"/>
      <c r="AP154"/>
      <c r="AQ154"/>
      <c r="AR154"/>
      <c r="AS154"/>
      <c r="AV154"/>
      <c r="AW154"/>
      <c r="AX154"/>
      <c r="AY154"/>
      <c r="AZ154"/>
    </row>
    <row r="155" spans="4:52" x14ac:dyDescent="0.3">
      <c r="D155"/>
      <c r="E155"/>
      <c r="H155"/>
      <c r="I155"/>
      <c r="J155"/>
      <c r="K155"/>
      <c r="L155"/>
      <c r="M155"/>
      <c r="P155"/>
      <c r="Q155"/>
      <c r="R155"/>
      <c r="S155"/>
      <c r="T155"/>
      <c r="U155"/>
      <c r="X155"/>
      <c r="Y155"/>
      <c r="Z155"/>
      <c r="AA155"/>
      <c r="AB155"/>
      <c r="AF155"/>
      <c r="AG155"/>
      <c r="AH155"/>
      <c r="AI155"/>
      <c r="AJ155"/>
      <c r="AK155"/>
      <c r="AN155"/>
      <c r="AO155"/>
      <c r="AP155"/>
      <c r="AQ155"/>
      <c r="AR155"/>
      <c r="AS155"/>
      <c r="AV155"/>
      <c r="AW155"/>
      <c r="AX155"/>
      <c r="AY155"/>
      <c r="AZ155"/>
    </row>
    <row r="156" spans="4:52" x14ac:dyDescent="0.3">
      <c r="D156"/>
      <c r="E156"/>
      <c r="H156"/>
      <c r="I156"/>
      <c r="J156"/>
      <c r="K156"/>
      <c r="L156"/>
      <c r="M156"/>
      <c r="P156"/>
      <c r="Q156"/>
      <c r="R156"/>
      <c r="S156"/>
      <c r="T156"/>
      <c r="U156"/>
      <c r="X156"/>
      <c r="Y156"/>
      <c r="Z156"/>
      <c r="AA156"/>
      <c r="AB156"/>
      <c r="AF156"/>
      <c r="AG156"/>
      <c r="AH156"/>
      <c r="AI156"/>
      <c r="AJ156"/>
      <c r="AK156"/>
      <c r="AN156"/>
      <c r="AO156"/>
      <c r="AP156"/>
      <c r="AQ156"/>
      <c r="AR156"/>
      <c r="AS156"/>
      <c r="AV156"/>
      <c r="AW156"/>
      <c r="AX156"/>
      <c r="AY156"/>
      <c r="AZ156"/>
    </row>
    <row r="157" spans="4:52" x14ac:dyDescent="0.3">
      <c r="D157"/>
      <c r="E157"/>
      <c r="H157"/>
      <c r="I157"/>
      <c r="J157"/>
      <c r="K157"/>
      <c r="L157"/>
      <c r="M157"/>
      <c r="P157"/>
      <c r="Q157"/>
      <c r="R157"/>
      <c r="S157"/>
      <c r="T157"/>
      <c r="U157"/>
      <c r="X157"/>
      <c r="Y157"/>
      <c r="Z157"/>
      <c r="AA157"/>
      <c r="AB157"/>
      <c r="AF157"/>
      <c r="AG157"/>
      <c r="AH157"/>
      <c r="AI157"/>
      <c r="AJ157"/>
      <c r="AK157"/>
      <c r="AN157"/>
      <c r="AO157"/>
      <c r="AP157"/>
      <c r="AQ157"/>
      <c r="AR157"/>
      <c r="AS157"/>
      <c r="AV157"/>
      <c r="AW157"/>
      <c r="AX157"/>
      <c r="AY157"/>
      <c r="AZ157"/>
    </row>
    <row r="158" spans="4:52" x14ac:dyDescent="0.3">
      <c r="D158"/>
      <c r="E158"/>
      <c r="H158"/>
      <c r="I158"/>
      <c r="J158"/>
      <c r="K158"/>
      <c r="L158"/>
      <c r="M158"/>
      <c r="P158"/>
      <c r="Q158"/>
      <c r="R158"/>
      <c r="S158"/>
      <c r="T158"/>
      <c r="U158"/>
      <c r="X158"/>
      <c r="Y158"/>
      <c r="Z158"/>
      <c r="AA158"/>
      <c r="AB158"/>
      <c r="AF158"/>
      <c r="AG158"/>
      <c r="AH158"/>
      <c r="AI158"/>
      <c r="AJ158"/>
      <c r="AK158"/>
      <c r="AN158"/>
      <c r="AO158"/>
      <c r="AP158"/>
      <c r="AQ158"/>
      <c r="AR158"/>
      <c r="AS158"/>
      <c r="AV158"/>
      <c r="AW158"/>
      <c r="AX158"/>
      <c r="AY158"/>
      <c r="AZ158"/>
    </row>
    <row r="159" spans="4:52" x14ac:dyDescent="0.3">
      <c r="D159"/>
      <c r="E159"/>
      <c r="H159"/>
      <c r="I159"/>
      <c r="J159"/>
      <c r="K159"/>
      <c r="L159"/>
      <c r="M159"/>
      <c r="P159"/>
      <c r="Q159"/>
      <c r="R159"/>
      <c r="S159"/>
      <c r="T159"/>
      <c r="U159"/>
      <c r="X159"/>
      <c r="Y159"/>
      <c r="Z159"/>
      <c r="AA159"/>
      <c r="AB159"/>
      <c r="AF159"/>
      <c r="AG159"/>
      <c r="AH159"/>
      <c r="AI159"/>
      <c r="AJ159"/>
      <c r="AK159"/>
      <c r="AN159"/>
      <c r="AO159"/>
      <c r="AP159"/>
      <c r="AQ159"/>
      <c r="AR159"/>
      <c r="AS159"/>
      <c r="AV159"/>
      <c r="AW159"/>
      <c r="AX159"/>
      <c r="AY159"/>
      <c r="AZ159"/>
    </row>
    <row r="160" spans="4:52" x14ac:dyDescent="0.3">
      <c r="D160"/>
      <c r="E160"/>
      <c r="H160"/>
      <c r="I160"/>
      <c r="J160"/>
      <c r="K160"/>
      <c r="L160"/>
      <c r="M160"/>
      <c r="P160"/>
      <c r="Q160"/>
      <c r="R160"/>
      <c r="S160"/>
      <c r="T160"/>
      <c r="U160"/>
      <c r="X160"/>
      <c r="Y160"/>
      <c r="Z160"/>
      <c r="AA160"/>
      <c r="AB160"/>
      <c r="AF160"/>
      <c r="AG160"/>
      <c r="AH160"/>
      <c r="AI160"/>
      <c r="AJ160"/>
      <c r="AK160"/>
      <c r="AN160"/>
      <c r="AO160"/>
      <c r="AP160"/>
      <c r="AQ160"/>
      <c r="AR160"/>
      <c r="AS160"/>
      <c r="AV160"/>
      <c r="AW160"/>
      <c r="AX160"/>
      <c r="AY160"/>
      <c r="AZ160"/>
    </row>
    <row r="161" spans="4:52" x14ac:dyDescent="0.3">
      <c r="D161"/>
      <c r="E161"/>
      <c r="H161"/>
      <c r="I161"/>
      <c r="J161"/>
      <c r="K161"/>
      <c r="L161"/>
      <c r="M161"/>
      <c r="P161"/>
      <c r="Q161"/>
      <c r="R161"/>
      <c r="S161"/>
      <c r="T161"/>
      <c r="U161"/>
      <c r="X161"/>
      <c r="Y161"/>
      <c r="Z161"/>
      <c r="AA161"/>
      <c r="AB161"/>
      <c r="AF161"/>
      <c r="AG161"/>
      <c r="AH161"/>
      <c r="AI161"/>
      <c r="AJ161"/>
      <c r="AK161"/>
      <c r="AN161"/>
      <c r="AO161"/>
      <c r="AP161"/>
      <c r="AQ161"/>
      <c r="AR161"/>
      <c r="AS161"/>
      <c r="AV161"/>
      <c r="AW161"/>
      <c r="AX161"/>
      <c r="AY161"/>
      <c r="AZ161"/>
    </row>
    <row r="162" spans="4:52" x14ac:dyDescent="0.3">
      <c r="D162"/>
      <c r="E162"/>
      <c r="H162"/>
      <c r="I162"/>
      <c r="J162"/>
      <c r="K162"/>
      <c r="L162"/>
      <c r="M162"/>
      <c r="P162"/>
      <c r="Q162"/>
      <c r="R162"/>
      <c r="S162"/>
      <c r="T162"/>
      <c r="U162"/>
      <c r="X162"/>
      <c r="Y162"/>
      <c r="Z162"/>
      <c r="AA162"/>
      <c r="AB162"/>
      <c r="AF162"/>
      <c r="AG162"/>
      <c r="AH162"/>
      <c r="AI162"/>
      <c r="AJ162"/>
      <c r="AK162"/>
      <c r="AN162"/>
      <c r="AO162"/>
      <c r="AP162"/>
      <c r="AQ162"/>
      <c r="AR162"/>
      <c r="AS162"/>
      <c r="AV162"/>
      <c r="AW162"/>
      <c r="AX162"/>
      <c r="AY162"/>
      <c r="AZ162"/>
    </row>
    <row r="163" spans="4:52" x14ac:dyDescent="0.3">
      <c r="D163"/>
      <c r="E163"/>
      <c r="H163"/>
      <c r="I163"/>
      <c r="J163"/>
      <c r="K163"/>
      <c r="L163"/>
      <c r="M163"/>
      <c r="P163"/>
      <c r="Q163"/>
      <c r="R163"/>
      <c r="S163"/>
      <c r="T163"/>
      <c r="U163"/>
      <c r="X163"/>
      <c r="Y163"/>
      <c r="Z163"/>
      <c r="AA163"/>
      <c r="AB163"/>
      <c r="AF163"/>
      <c r="AG163"/>
      <c r="AH163"/>
      <c r="AI163"/>
      <c r="AJ163"/>
      <c r="AK163"/>
      <c r="AN163"/>
      <c r="AO163"/>
      <c r="AP163"/>
      <c r="AQ163"/>
      <c r="AR163"/>
      <c r="AS163"/>
      <c r="AV163"/>
      <c r="AW163"/>
      <c r="AX163"/>
      <c r="AY163"/>
      <c r="AZ163"/>
    </row>
    <row r="164" spans="4:52" x14ac:dyDescent="0.3">
      <c r="D164"/>
      <c r="E164"/>
      <c r="H164"/>
      <c r="I164"/>
      <c r="J164"/>
      <c r="K164"/>
      <c r="L164"/>
      <c r="M164"/>
      <c r="P164"/>
      <c r="Q164"/>
      <c r="R164"/>
      <c r="S164"/>
      <c r="T164"/>
      <c r="U164"/>
      <c r="X164"/>
      <c r="Y164"/>
      <c r="Z164"/>
      <c r="AA164"/>
      <c r="AB164"/>
      <c r="AF164"/>
      <c r="AG164"/>
      <c r="AH164"/>
      <c r="AI164"/>
      <c r="AJ164"/>
      <c r="AK164"/>
      <c r="AN164"/>
      <c r="AO164"/>
      <c r="AP164"/>
      <c r="AQ164"/>
      <c r="AR164"/>
      <c r="AS164"/>
      <c r="AV164"/>
      <c r="AW164"/>
      <c r="AX164"/>
      <c r="AY164"/>
      <c r="AZ164"/>
    </row>
    <row r="165" spans="4:52" x14ac:dyDescent="0.3">
      <c r="D165"/>
      <c r="E165"/>
      <c r="H165"/>
      <c r="I165"/>
      <c r="J165"/>
      <c r="K165"/>
      <c r="L165"/>
      <c r="M165"/>
      <c r="P165"/>
      <c r="Q165"/>
      <c r="R165"/>
      <c r="S165"/>
      <c r="T165"/>
      <c r="U165"/>
      <c r="X165"/>
      <c r="Y165"/>
      <c r="Z165"/>
      <c r="AA165"/>
      <c r="AB165"/>
      <c r="AF165"/>
      <c r="AG165"/>
      <c r="AH165"/>
      <c r="AI165"/>
      <c r="AJ165"/>
      <c r="AK165"/>
      <c r="AN165"/>
      <c r="AO165"/>
      <c r="AP165"/>
      <c r="AQ165"/>
      <c r="AR165"/>
      <c r="AS165"/>
      <c r="AV165"/>
      <c r="AW165"/>
      <c r="AX165"/>
      <c r="AY165"/>
      <c r="AZ165"/>
    </row>
    <row r="166" spans="4:52" x14ac:dyDescent="0.3">
      <c r="D166"/>
      <c r="E166"/>
      <c r="H166"/>
      <c r="I166"/>
      <c r="J166"/>
      <c r="K166"/>
      <c r="L166"/>
      <c r="M166"/>
      <c r="P166"/>
      <c r="Q166"/>
      <c r="R166"/>
      <c r="S166"/>
      <c r="T166"/>
      <c r="U166"/>
      <c r="X166"/>
      <c r="Y166"/>
      <c r="Z166"/>
      <c r="AA166"/>
      <c r="AB166"/>
      <c r="AF166"/>
      <c r="AG166"/>
      <c r="AH166"/>
      <c r="AI166"/>
      <c r="AJ166"/>
      <c r="AK166"/>
      <c r="AN166"/>
      <c r="AO166"/>
      <c r="AP166"/>
      <c r="AQ166"/>
      <c r="AR166"/>
      <c r="AS166"/>
      <c r="AV166"/>
      <c r="AW166"/>
      <c r="AX166"/>
      <c r="AY166"/>
      <c r="AZ166"/>
    </row>
    <row r="167" spans="4:52" x14ac:dyDescent="0.3">
      <c r="D167"/>
      <c r="E167"/>
      <c r="H167"/>
      <c r="I167"/>
      <c r="J167"/>
      <c r="K167"/>
      <c r="L167"/>
      <c r="M167"/>
      <c r="P167"/>
      <c r="Q167"/>
      <c r="R167"/>
      <c r="S167"/>
      <c r="T167"/>
      <c r="U167"/>
      <c r="X167"/>
      <c r="Y167"/>
      <c r="Z167"/>
      <c r="AA167"/>
      <c r="AB167"/>
      <c r="AF167"/>
      <c r="AG167"/>
      <c r="AH167"/>
      <c r="AI167"/>
      <c r="AJ167"/>
      <c r="AK167"/>
      <c r="AN167"/>
      <c r="AO167"/>
      <c r="AP167"/>
      <c r="AQ167"/>
      <c r="AR167"/>
      <c r="AS167"/>
      <c r="AV167"/>
      <c r="AW167"/>
      <c r="AX167"/>
      <c r="AY167"/>
      <c r="AZ167"/>
    </row>
    <row r="168" spans="4:52" x14ac:dyDescent="0.3">
      <c r="D168"/>
      <c r="E168"/>
      <c r="H168"/>
      <c r="I168"/>
      <c r="J168"/>
      <c r="K168"/>
      <c r="L168"/>
      <c r="M168"/>
      <c r="P168"/>
      <c r="Q168"/>
      <c r="R168"/>
      <c r="S168"/>
      <c r="T168"/>
      <c r="U168"/>
      <c r="X168"/>
      <c r="Y168"/>
      <c r="Z168"/>
      <c r="AA168"/>
      <c r="AB168"/>
      <c r="AF168"/>
      <c r="AG168"/>
      <c r="AH168"/>
      <c r="AI168"/>
      <c r="AJ168"/>
      <c r="AK168"/>
      <c r="AN168"/>
      <c r="AO168"/>
      <c r="AP168"/>
      <c r="AQ168"/>
      <c r="AR168"/>
      <c r="AS168"/>
      <c r="AV168"/>
      <c r="AW168"/>
      <c r="AX168"/>
      <c r="AY168"/>
      <c r="AZ168"/>
    </row>
    <row r="169" spans="4:52" x14ac:dyDescent="0.3">
      <c r="D169"/>
      <c r="E169"/>
      <c r="H169"/>
      <c r="I169"/>
      <c r="J169"/>
      <c r="K169"/>
      <c r="L169"/>
      <c r="M169"/>
      <c r="P169"/>
      <c r="Q169"/>
      <c r="R169"/>
      <c r="S169"/>
      <c r="T169"/>
      <c r="U169"/>
      <c r="X169"/>
      <c r="Y169"/>
      <c r="Z169"/>
      <c r="AA169"/>
      <c r="AB169"/>
      <c r="AF169"/>
      <c r="AG169"/>
      <c r="AH169"/>
      <c r="AI169"/>
      <c r="AJ169"/>
      <c r="AK169"/>
      <c r="AN169"/>
      <c r="AO169"/>
      <c r="AP169"/>
      <c r="AQ169"/>
      <c r="AR169"/>
      <c r="AS169"/>
      <c r="AV169"/>
      <c r="AW169"/>
      <c r="AX169"/>
      <c r="AY169"/>
      <c r="AZ169"/>
    </row>
    <row r="170" spans="4:52" x14ac:dyDescent="0.3">
      <c r="D170"/>
      <c r="E170"/>
      <c r="H170"/>
      <c r="I170"/>
      <c r="J170"/>
      <c r="K170"/>
      <c r="L170"/>
      <c r="M170"/>
      <c r="P170"/>
      <c r="Q170"/>
      <c r="R170"/>
      <c r="S170"/>
      <c r="T170"/>
      <c r="U170"/>
      <c r="X170"/>
      <c r="Y170"/>
      <c r="Z170"/>
      <c r="AA170"/>
      <c r="AB170"/>
      <c r="AF170"/>
      <c r="AG170"/>
      <c r="AH170"/>
      <c r="AI170"/>
      <c r="AJ170"/>
      <c r="AK170"/>
      <c r="AN170"/>
      <c r="AO170"/>
      <c r="AP170"/>
      <c r="AQ170"/>
      <c r="AR170"/>
      <c r="AS170"/>
      <c r="AV170"/>
      <c r="AW170"/>
      <c r="AX170"/>
      <c r="AY170"/>
      <c r="AZ170"/>
    </row>
    <row r="171" spans="4:52" x14ac:dyDescent="0.3">
      <c r="D171"/>
      <c r="E171"/>
      <c r="H171"/>
      <c r="I171"/>
      <c r="J171"/>
      <c r="K171"/>
      <c r="L171"/>
      <c r="M171"/>
      <c r="P171"/>
      <c r="Q171"/>
      <c r="R171"/>
      <c r="S171"/>
      <c r="T171"/>
      <c r="U171"/>
      <c r="X171"/>
      <c r="Y171"/>
      <c r="Z171"/>
      <c r="AA171"/>
      <c r="AB171"/>
      <c r="AF171"/>
      <c r="AG171"/>
      <c r="AH171"/>
      <c r="AI171"/>
      <c r="AJ171"/>
      <c r="AK171"/>
      <c r="AN171"/>
      <c r="AO171"/>
      <c r="AP171"/>
      <c r="AQ171"/>
      <c r="AR171"/>
      <c r="AS171"/>
      <c r="AV171"/>
      <c r="AW171"/>
      <c r="AX171"/>
      <c r="AY171"/>
      <c r="AZ171"/>
    </row>
    <row r="172" spans="4:52" x14ac:dyDescent="0.3">
      <c r="D172"/>
      <c r="E172"/>
      <c r="H172"/>
      <c r="I172"/>
      <c r="J172"/>
      <c r="K172"/>
      <c r="L172"/>
      <c r="M172"/>
      <c r="P172"/>
      <c r="Q172"/>
      <c r="R172"/>
      <c r="S172"/>
      <c r="T172"/>
      <c r="U172"/>
      <c r="X172"/>
      <c r="Y172"/>
      <c r="Z172"/>
      <c r="AA172"/>
      <c r="AB172"/>
      <c r="AF172"/>
      <c r="AG172"/>
      <c r="AH172"/>
      <c r="AI172"/>
      <c r="AJ172"/>
      <c r="AK172"/>
      <c r="AN172"/>
      <c r="AO172"/>
      <c r="AP172"/>
      <c r="AQ172"/>
      <c r="AR172"/>
      <c r="AS172"/>
      <c r="AV172"/>
      <c r="AW172"/>
      <c r="AX172"/>
      <c r="AY172"/>
      <c r="AZ172"/>
    </row>
    <row r="173" spans="4:52" x14ac:dyDescent="0.3">
      <c r="D173"/>
      <c r="E173"/>
      <c r="H173"/>
      <c r="I173"/>
      <c r="J173"/>
      <c r="K173"/>
      <c r="L173"/>
      <c r="M173"/>
      <c r="P173"/>
      <c r="Q173"/>
      <c r="R173"/>
      <c r="S173"/>
      <c r="T173"/>
      <c r="U173"/>
      <c r="X173"/>
      <c r="Y173"/>
      <c r="Z173"/>
      <c r="AA173"/>
      <c r="AB173"/>
      <c r="AF173"/>
      <c r="AG173"/>
      <c r="AH173"/>
      <c r="AI173"/>
      <c r="AJ173"/>
      <c r="AK173"/>
      <c r="AN173"/>
      <c r="AO173"/>
      <c r="AP173"/>
      <c r="AQ173"/>
      <c r="AR173"/>
      <c r="AS173"/>
      <c r="AV173"/>
      <c r="AW173"/>
      <c r="AX173"/>
      <c r="AY173"/>
      <c r="AZ173"/>
    </row>
    <row r="174" spans="4:52" x14ac:dyDescent="0.3">
      <c r="D174"/>
      <c r="E174"/>
      <c r="H174"/>
      <c r="I174"/>
      <c r="J174"/>
      <c r="K174"/>
      <c r="L174"/>
      <c r="M174"/>
      <c r="P174"/>
      <c r="Q174"/>
      <c r="R174"/>
      <c r="S174"/>
      <c r="T174"/>
      <c r="U174"/>
      <c r="X174"/>
      <c r="Y174"/>
      <c r="Z174"/>
      <c r="AA174"/>
      <c r="AB174"/>
      <c r="AF174"/>
      <c r="AG174"/>
      <c r="AH174"/>
      <c r="AI174"/>
      <c r="AJ174"/>
      <c r="AK174"/>
      <c r="AN174"/>
      <c r="AO174"/>
      <c r="AP174"/>
      <c r="AQ174"/>
      <c r="AR174"/>
      <c r="AS174"/>
      <c r="AV174"/>
      <c r="AW174"/>
      <c r="AX174"/>
      <c r="AY174"/>
      <c r="AZ174"/>
    </row>
    <row r="175" spans="4:52" x14ac:dyDescent="0.3">
      <c r="D175"/>
      <c r="E175"/>
      <c r="H175"/>
      <c r="I175"/>
      <c r="J175"/>
      <c r="K175"/>
      <c r="L175"/>
      <c r="M175"/>
      <c r="P175"/>
      <c r="Q175"/>
      <c r="R175"/>
      <c r="S175"/>
      <c r="T175"/>
      <c r="U175"/>
      <c r="X175"/>
      <c r="Y175"/>
      <c r="Z175"/>
      <c r="AA175"/>
      <c r="AB175"/>
      <c r="AF175"/>
      <c r="AG175"/>
      <c r="AH175"/>
      <c r="AI175"/>
      <c r="AJ175"/>
      <c r="AK175"/>
      <c r="AN175"/>
      <c r="AO175"/>
      <c r="AP175"/>
      <c r="AQ175"/>
      <c r="AR175"/>
      <c r="AS175"/>
      <c r="AV175"/>
      <c r="AW175"/>
      <c r="AX175"/>
      <c r="AY175"/>
      <c r="AZ175"/>
    </row>
    <row r="176" spans="4:52" x14ac:dyDescent="0.3">
      <c r="D176"/>
      <c r="E176"/>
      <c r="H176"/>
      <c r="I176"/>
      <c r="J176"/>
      <c r="K176"/>
      <c r="L176"/>
      <c r="M176"/>
      <c r="P176"/>
      <c r="Q176"/>
      <c r="R176"/>
      <c r="S176"/>
      <c r="T176"/>
      <c r="U176"/>
      <c r="X176"/>
      <c r="Y176"/>
      <c r="Z176"/>
      <c r="AA176"/>
      <c r="AB176"/>
      <c r="AF176"/>
      <c r="AG176"/>
      <c r="AH176"/>
      <c r="AI176"/>
      <c r="AJ176"/>
      <c r="AK176"/>
      <c r="AN176"/>
      <c r="AO176"/>
      <c r="AP176"/>
      <c r="AQ176"/>
      <c r="AR176"/>
      <c r="AS176"/>
      <c r="AV176"/>
      <c r="AW176"/>
      <c r="AX176"/>
      <c r="AY176"/>
      <c r="AZ176"/>
    </row>
    <row r="177" spans="4:52" x14ac:dyDescent="0.3">
      <c r="D177"/>
      <c r="E177"/>
      <c r="H177"/>
      <c r="I177"/>
      <c r="J177"/>
      <c r="K177"/>
      <c r="L177"/>
      <c r="M177"/>
      <c r="P177"/>
      <c r="Q177"/>
      <c r="R177"/>
      <c r="S177"/>
      <c r="T177"/>
      <c r="U177"/>
      <c r="X177"/>
      <c r="Y177"/>
      <c r="Z177"/>
      <c r="AA177"/>
      <c r="AB177"/>
      <c r="AF177"/>
      <c r="AG177"/>
      <c r="AH177"/>
      <c r="AI177"/>
      <c r="AJ177"/>
      <c r="AK177"/>
      <c r="AN177"/>
      <c r="AO177"/>
      <c r="AP177"/>
      <c r="AQ177"/>
      <c r="AR177"/>
      <c r="AS177"/>
      <c r="AV177"/>
      <c r="AW177"/>
      <c r="AX177"/>
      <c r="AY177"/>
      <c r="AZ177"/>
    </row>
    <row r="178" spans="4:52" x14ac:dyDescent="0.3">
      <c r="D178"/>
      <c r="E178"/>
      <c r="H178"/>
      <c r="I178"/>
      <c r="J178"/>
      <c r="K178"/>
      <c r="L178"/>
      <c r="M178"/>
      <c r="P178"/>
      <c r="Q178"/>
      <c r="R178"/>
      <c r="S178"/>
      <c r="T178"/>
      <c r="U178"/>
      <c r="X178"/>
      <c r="Y178"/>
      <c r="Z178"/>
      <c r="AA178"/>
      <c r="AB178"/>
      <c r="AF178"/>
      <c r="AG178"/>
      <c r="AH178"/>
      <c r="AI178"/>
      <c r="AJ178"/>
      <c r="AK178"/>
      <c r="AN178"/>
      <c r="AO178"/>
      <c r="AP178"/>
      <c r="AQ178"/>
      <c r="AR178"/>
      <c r="AS178"/>
      <c r="AV178"/>
      <c r="AW178"/>
      <c r="AX178"/>
      <c r="AY178"/>
      <c r="AZ178"/>
    </row>
    <row r="179" spans="4:52" x14ac:dyDescent="0.3">
      <c r="D179"/>
      <c r="E179"/>
      <c r="H179"/>
      <c r="I179"/>
      <c r="J179"/>
      <c r="K179"/>
      <c r="L179"/>
      <c r="M179"/>
      <c r="P179"/>
      <c r="Q179"/>
      <c r="R179"/>
      <c r="S179"/>
      <c r="T179"/>
      <c r="U179"/>
      <c r="X179"/>
      <c r="Y179"/>
      <c r="Z179"/>
      <c r="AA179"/>
      <c r="AB179"/>
      <c r="AF179"/>
      <c r="AG179"/>
      <c r="AH179"/>
      <c r="AI179"/>
      <c r="AJ179"/>
      <c r="AK179"/>
      <c r="AN179"/>
      <c r="AO179"/>
      <c r="AP179"/>
      <c r="AQ179"/>
      <c r="AR179"/>
      <c r="AS179"/>
      <c r="AV179"/>
      <c r="AW179"/>
      <c r="AX179"/>
      <c r="AY179"/>
      <c r="AZ179"/>
    </row>
    <row r="180" spans="4:52" x14ac:dyDescent="0.3">
      <c r="D180"/>
      <c r="E180"/>
      <c r="H180"/>
      <c r="I180"/>
      <c r="J180"/>
      <c r="K180"/>
      <c r="L180"/>
      <c r="M180"/>
      <c r="P180"/>
      <c r="Q180"/>
      <c r="R180"/>
      <c r="S180"/>
      <c r="T180"/>
      <c r="U180"/>
      <c r="X180"/>
      <c r="Y180"/>
      <c r="Z180"/>
      <c r="AA180"/>
      <c r="AB180"/>
      <c r="AF180"/>
      <c r="AG180"/>
      <c r="AH180"/>
      <c r="AI180"/>
      <c r="AJ180"/>
      <c r="AK180"/>
      <c r="AN180"/>
      <c r="AO180"/>
      <c r="AP180"/>
      <c r="AQ180"/>
      <c r="AR180"/>
      <c r="AS180"/>
      <c r="AV180"/>
      <c r="AW180"/>
      <c r="AX180"/>
      <c r="AY180"/>
      <c r="AZ180"/>
    </row>
    <row r="181" spans="4:52" x14ac:dyDescent="0.3">
      <c r="D181"/>
      <c r="E181"/>
      <c r="H181"/>
      <c r="I181"/>
      <c r="J181"/>
      <c r="K181"/>
      <c r="L181"/>
      <c r="M181"/>
      <c r="P181"/>
      <c r="Q181"/>
      <c r="R181"/>
      <c r="S181"/>
      <c r="T181"/>
      <c r="U181"/>
      <c r="X181"/>
      <c r="Y181"/>
      <c r="Z181"/>
      <c r="AA181"/>
      <c r="AB181"/>
      <c r="AF181"/>
      <c r="AG181"/>
      <c r="AH181"/>
      <c r="AI181"/>
      <c r="AJ181"/>
      <c r="AK181"/>
      <c r="AN181"/>
      <c r="AO181"/>
      <c r="AP181"/>
      <c r="AQ181"/>
      <c r="AR181"/>
      <c r="AS181"/>
      <c r="AV181"/>
      <c r="AW181"/>
      <c r="AX181"/>
      <c r="AY181"/>
      <c r="AZ181"/>
    </row>
    <row r="182" spans="4:52" x14ac:dyDescent="0.3">
      <c r="D182"/>
      <c r="E182"/>
      <c r="H182"/>
      <c r="I182"/>
      <c r="J182"/>
      <c r="K182"/>
      <c r="L182"/>
      <c r="M182"/>
      <c r="P182"/>
      <c r="Q182"/>
      <c r="R182"/>
      <c r="S182"/>
      <c r="T182"/>
      <c r="U182"/>
      <c r="X182"/>
      <c r="Y182"/>
      <c r="Z182"/>
      <c r="AA182"/>
      <c r="AB182"/>
      <c r="AF182"/>
      <c r="AG182"/>
      <c r="AH182"/>
      <c r="AI182"/>
      <c r="AJ182"/>
      <c r="AK182"/>
      <c r="AN182"/>
      <c r="AO182"/>
      <c r="AP182"/>
      <c r="AQ182"/>
      <c r="AR182"/>
      <c r="AS182"/>
      <c r="AV182"/>
      <c r="AW182"/>
      <c r="AX182"/>
      <c r="AY182"/>
      <c r="AZ182"/>
    </row>
    <row r="183" spans="4:52" x14ac:dyDescent="0.3">
      <c r="D183"/>
      <c r="E183"/>
      <c r="H183"/>
      <c r="I183"/>
      <c r="J183"/>
      <c r="K183"/>
      <c r="L183"/>
      <c r="M183"/>
      <c r="P183"/>
      <c r="Q183"/>
      <c r="R183"/>
      <c r="S183"/>
      <c r="T183"/>
      <c r="U183"/>
      <c r="X183"/>
      <c r="Y183"/>
      <c r="Z183"/>
      <c r="AA183"/>
      <c r="AB183"/>
      <c r="AF183"/>
      <c r="AG183"/>
      <c r="AH183"/>
      <c r="AI183"/>
      <c r="AJ183"/>
      <c r="AK183"/>
      <c r="AN183"/>
      <c r="AO183"/>
      <c r="AP183"/>
      <c r="AQ183"/>
      <c r="AR183"/>
      <c r="AS183"/>
      <c r="AV183"/>
      <c r="AW183"/>
      <c r="AX183"/>
      <c r="AY183"/>
      <c r="AZ183"/>
    </row>
  </sheetData>
  <conditionalFormatting sqref="S8">
    <cfRule type="cellIs" dxfId="80" priority="32" operator="equal">
      <formula>"N/A"</formula>
    </cfRule>
  </conditionalFormatting>
  <conditionalFormatting sqref="K8">
    <cfRule type="cellIs" dxfId="79" priority="31" operator="equal">
      <formula>"N/A"</formula>
    </cfRule>
  </conditionalFormatting>
  <conditionalFormatting sqref="Y8">
    <cfRule type="cellIs" dxfId="78" priority="29" operator="equal">
      <formula>"N/A"</formula>
    </cfRule>
  </conditionalFormatting>
  <conditionalFormatting sqref="AF8">
    <cfRule type="cellIs" dxfId="77" priority="22" operator="equal">
      <formula>"N/A"</formula>
    </cfRule>
  </conditionalFormatting>
  <conditionalFormatting sqref="W6">
    <cfRule type="cellIs" dxfId="76" priority="28" operator="equal">
      <formula>"N/A"</formula>
    </cfRule>
  </conditionalFormatting>
  <conditionalFormatting sqref="Z8">
    <cfRule type="cellIs" dxfId="75" priority="27" operator="equal">
      <formula>"N/A"</formula>
    </cfRule>
  </conditionalFormatting>
  <conditionalFormatting sqref="AA8">
    <cfRule type="cellIs" dxfId="74" priority="26" operator="equal">
      <formula>"N/A"</formula>
    </cfRule>
  </conditionalFormatting>
  <conditionalFormatting sqref="AG8">
    <cfRule type="cellIs" dxfId="73" priority="25" operator="equal">
      <formula>"N/A"</formula>
    </cfRule>
  </conditionalFormatting>
  <conditionalFormatting sqref="AE6">
    <cfRule type="cellIs" dxfId="72" priority="24" operator="equal">
      <formula>"N/A"</formula>
    </cfRule>
  </conditionalFormatting>
  <conditionalFormatting sqref="AH8">
    <cfRule type="cellIs" dxfId="71" priority="23" operator="equal">
      <formula>"N/A"</formula>
    </cfRule>
  </conditionalFormatting>
  <conditionalFormatting sqref="AK6">
    <cfRule type="cellIs" dxfId="70" priority="21" operator="equal">
      <formula>"N/A"</formula>
    </cfRule>
  </conditionalFormatting>
  <conditionalFormatting sqref="AO8">
    <cfRule type="cellIs" dxfId="69" priority="20" operator="equal">
      <formula>"N/A"</formula>
    </cfRule>
  </conditionalFormatting>
  <conditionalFormatting sqref="AM6">
    <cfRule type="cellIs" dxfId="68" priority="19" operator="equal">
      <formula>"N/A"</formula>
    </cfRule>
  </conditionalFormatting>
  <conditionalFormatting sqref="AP8">
    <cfRule type="cellIs" dxfId="67" priority="18" operator="equal">
      <formula>"N/A"</formula>
    </cfRule>
  </conditionalFormatting>
  <conditionalFormatting sqref="AQ8">
    <cfRule type="cellIs" dxfId="66" priority="17" operator="equal">
      <formula>"N/A"</formula>
    </cfRule>
  </conditionalFormatting>
  <conditionalFormatting sqref="AN8">
    <cfRule type="cellIs" dxfId="65" priority="16" operator="equal">
      <formula>"N/A"</formula>
    </cfRule>
  </conditionalFormatting>
  <conditionalFormatting sqref="AI8">
    <cfRule type="cellIs" dxfId="64" priority="15" operator="equal">
      <formula>"N/A"</formula>
    </cfRule>
  </conditionalFormatting>
  <conditionalFormatting sqref="AJ8">
    <cfRule type="cellIs" dxfId="63" priority="5" operator="equal">
      <formula>"N/A"</formula>
    </cfRule>
  </conditionalFormatting>
  <conditionalFormatting sqref="AX8">
    <cfRule type="cellIs" dxfId="62" priority="11" operator="equal">
      <formula>"N/A"</formula>
    </cfRule>
  </conditionalFormatting>
  <conditionalFormatting sqref="P8">
    <cfRule type="cellIs" dxfId="61" priority="2" operator="equal">
      <formula>"N/A"</formula>
    </cfRule>
  </conditionalFormatting>
  <conditionalFormatting sqref="X8">
    <cfRule type="cellIs" dxfId="60" priority="1" operator="equal">
      <formula>"N/A"</formula>
    </cfRule>
  </conditionalFormatting>
  <conditionalFormatting sqref="AR8">
    <cfRule type="cellIs" dxfId="59" priority="4" operator="equal">
      <formula>"N/A"</formula>
    </cfRule>
  </conditionalFormatting>
  <conditionalFormatting sqref="AZ8">
    <cfRule type="cellIs" dxfId="58" priority="3" operator="equal">
      <formula>"N/A"</formula>
    </cfRule>
  </conditionalFormatting>
  <conditionalFormatting sqref="I8">
    <cfRule type="cellIs" dxfId="57" priority="40" operator="equal">
      <formula>"N/A"</formula>
    </cfRule>
  </conditionalFormatting>
  <conditionalFormatting sqref="J8">
    <cfRule type="cellIs" dxfId="56" priority="38" operator="equal">
      <formula>"N/A"</formula>
    </cfRule>
  </conditionalFormatting>
  <conditionalFormatting sqref="E6">
    <cfRule type="cellIs" dxfId="55" priority="39" operator="equal">
      <formula>"N/A"</formula>
    </cfRule>
  </conditionalFormatting>
  <conditionalFormatting sqref="H8">
    <cfRule type="cellIs" dxfId="54" priority="37" operator="equal">
      <formula>"N/A"</formula>
    </cfRule>
  </conditionalFormatting>
  <conditionalFormatting sqref="M6">
    <cfRule type="cellIs" dxfId="53" priority="36" operator="equal">
      <formula>"N/A"</formula>
    </cfRule>
  </conditionalFormatting>
  <conditionalFormatting sqref="Q8">
    <cfRule type="cellIs" dxfId="52" priority="35" operator="equal">
      <formula>"N/A"</formula>
    </cfRule>
  </conditionalFormatting>
  <conditionalFormatting sqref="O6">
    <cfRule type="cellIs" dxfId="51" priority="34" operator="equal">
      <formula>"N/A"</formula>
    </cfRule>
  </conditionalFormatting>
  <conditionalFormatting sqref="R8">
    <cfRule type="cellIs" dxfId="50" priority="33" operator="equal">
      <formula>"N/A"</formula>
    </cfRule>
  </conditionalFormatting>
  <conditionalFormatting sqref="U6">
    <cfRule type="cellIs" dxfId="49" priority="30" operator="equal">
      <formula>"N/A"</formula>
    </cfRule>
  </conditionalFormatting>
  <conditionalFormatting sqref="AS6">
    <cfRule type="cellIs" dxfId="48" priority="14" operator="equal">
      <formula>"N/A"</formula>
    </cfRule>
  </conditionalFormatting>
  <conditionalFormatting sqref="AW8">
    <cfRule type="cellIs" dxfId="47" priority="13" operator="equal">
      <formula>"N/A"</formula>
    </cfRule>
  </conditionalFormatting>
  <conditionalFormatting sqref="AU6">
    <cfRule type="cellIs" dxfId="46" priority="12" operator="equal">
      <formula>"N/A"</formula>
    </cfRule>
  </conditionalFormatting>
  <conditionalFormatting sqref="AY8">
    <cfRule type="cellIs" dxfId="45" priority="10" operator="equal">
      <formula>"N/A"</formula>
    </cfRule>
  </conditionalFormatting>
  <conditionalFormatting sqref="AV8">
    <cfRule type="cellIs" dxfId="44" priority="9" operator="equal">
      <formula>"N/A"</formula>
    </cfRule>
  </conditionalFormatting>
  <conditionalFormatting sqref="T8">
    <cfRule type="cellIs" dxfId="43" priority="7" operator="equal">
      <formula>"N/A"</formula>
    </cfRule>
  </conditionalFormatting>
  <conditionalFormatting sqref="L8">
    <cfRule type="cellIs" dxfId="42" priority="8" operator="equal">
      <formula>"N/A"</formula>
    </cfRule>
  </conditionalFormatting>
  <conditionalFormatting sqref="AB8">
    <cfRule type="cellIs" dxfId="41" priority="6" operator="equal">
      <formula>"N/A"</formula>
    </cfRule>
  </conditionalFormatting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M183"/>
  <sheetViews>
    <sheetView showGridLines="0" topLeftCell="AU23" zoomScaleNormal="100" workbookViewId="0">
      <selection activeCell="AZ28" sqref="AZ28"/>
    </sheetView>
  </sheetViews>
  <sheetFormatPr defaultRowHeight="12.4" x14ac:dyDescent="0.3"/>
  <cols>
    <col min="1" max="1" width="13.3515625" customWidth="1"/>
    <col min="2" max="2" width="10.05859375" customWidth="1"/>
    <col min="3" max="3" width="29" customWidth="1"/>
    <col min="4" max="4" width="12.3515625" style="6" customWidth="1"/>
    <col min="5" max="5" width="3.234375" style="6" customWidth="1"/>
    <col min="6" max="7" width="12" customWidth="1"/>
    <col min="8" max="8" width="12" style="238" customWidth="1"/>
    <col min="9" max="10" width="12" style="6" customWidth="1"/>
    <col min="11" max="12" width="17" style="238" customWidth="1"/>
    <col min="13" max="13" width="3.234375" style="6" customWidth="1"/>
    <col min="14" max="15" width="12" customWidth="1"/>
    <col min="16" max="16" width="12" style="238" customWidth="1"/>
    <col min="17" max="18" width="12" style="6" customWidth="1"/>
    <col min="19" max="20" width="17" style="238" customWidth="1"/>
    <col min="21" max="21" width="3.234375" style="6" customWidth="1"/>
    <col min="22" max="23" width="12" customWidth="1"/>
    <col min="24" max="24" width="12" style="238" customWidth="1"/>
    <col min="25" max="26" width="12" style="6" customWidth="1"/>
    <col min="27" max="28" width="17" style="238" customWidth="1"/>
    <col min="30" max="31" width="12" customWidth="1"/>
    <col min="32" max="32" width="12" style="238" customWidth="1"/>
    <col min="33" max="34" width="12" style="6" customWidth="1"/>
    <col min="35" max="36" width="17" style="238" customWidth="1"/>
    <col min="37" max="37" width="3.234375" style="6" customWidth="1"/>
    <col min="38" max="39" width="12" customWidth="1"/>
    <col min="40" max="40" width="12" style="238" customWidth="1"/>
    <col min="41" max="42" width="12" style="6" customWidth="1"/>
    <col min="43" max="44" width="17" style="238" customWidth="1"/>
    <col min="45" max="45" width="3.234375" style="6" customWidth="1"/>
    <col min="46" max="47" width="12" customWidth="1"/>
    <col min="48" max="48" width="10" style="238" customWidth="1"/>
    <col min="49" max="50" width="12" style="6" customWidth="1"/>
    <col min="51" max="52" width="17" style="238" customWidth="1"/>
  </cols>
  <sheetData>
    <row r="1" spans="1:65" ht="13.5" x14ac:dyDescent="0.3">
      <c r="A1" s="1"/>
      <c r="B1" s="1"/>
      <c r="C1" s="1"/>
      <c r="D1" s="39"/>
      <c r="E1" s="39"/>
      <c r="F1" s="1"/>
      <c r="G1" s="1"/>
      <c r="H1" s="235"/>
      <c r="I1" s="39"/>
      <c r="J1" s="39"/>
      <c r="K1" s="235"/>
      <c r="L1" s="235"/>
      <c r="M1" s="39"/>
      <c r="N1" s="1"/>
      <c r="O1" s="1"/>
      <c r="P1" s="235"/>
      <c r="Q1" s="39"/>
      <c r="R1" s="39"/>
      <c r="S1" s="235"/>
      <c r="T1" s="235"/>
      <c r="U1" s="39"/>
      <c r="V1" s="1"/>
      <c r="W1" s="1"/>
      <c r="X1" s="235"/>
      <c r="Y1" s="39"/>
      <c r="Z1" s="39"/>
      <c r="AA1" s="235"/>
      <c r="AB1" s="235"/>
      <c r="AC1" s="1"/>
      <c r="AD1" s="1"/>
      <c r="AE1" s="1"/>
      <c r="AF1" s="235"/>
      <c r="AG1" s="39"/>
      <c r="AH1" s="39"/>
      <c r="AI1" s="235"/>
      <c r="AJ1" s="235"/>
      <c r="AK1" s="39"/>
      <c r="AL1" s="1"/>
      <c r="AM1" s="1"/>
      <c r="AN1" s="235"/>
      <c r="AO1" s="39"/>
      <c r="AP1" s="39"/>
      <c r="AQ1" s="235"/>
      <c r="AR1" s="235"/>
      <c r="AS1" s="39"/>
      <c r="AT1" s="1"/>
      <c r="AU1" s="1"/>
      <c r="AV1" s="235"/>
      <c r="AW1" s="39"/>
      <c r="AX1" s="39"/>
      <c r="AY1" s="235"/>
      <c r="AZ1" s="235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3.5" x14ac:dyDescent="0.3">
      <c r="A2" s="1"/>
      <c r="B2" s="1"/>
      <c r="C2" s="1"/>
      <c r="D2" s="1"/>
      <c r="E2" s="39"/>
      <c r="F2" s="4" t="s">
        <v>202</v>
      </c>
      <c r="G2" s="1"/>
      <c r="H2" s="235"/>
      <c r="I2" s="39"/>
      <c r="J2" s="39"/>
      <c r="K2" s="235"/>
      <c r="L2" s="235"/>
      <c r="M2" s="39"/>
      <c r="N2" s="1"/>
      <c r="O2" s="1"/>
      <c r="P2" s="235"/>
      <c r="Q2" s="39"/>
      <c r="R2" s="39"/>
      <c r="S2" s="235"/>
      <c r="T2" s="235"/>
      <c r="U2" s="39"/>
      <c r="V2" s="1"/>
      <c r="W2" s="1"/>
      <c r="X2" s="235"/>
      <c r="Y2" s="39"/>
      <c r="Z2" s="39"/>
      <c r="AA2" s="235"/>
      <c r="AB2" s="235"/>
      <c r="AC2" s="1"/>
      <c r="AD2" s="4"/>
      <c r="AE2" s="1"/>
      <c r="AF2" s="235"/>
      <c r="AG2" s="39"/>
      <c r="AH2" s="39"/>
      <c r="AI2" s="235"/>
      <c r="AJ2" s="235"/>
      <c r="AK2" s="39"/>
      <c r="AL2" s="1"/>
      <c r="AM2" s="1"/>
      <c r="AN2" s="235"/>
      <c r="AO2" s="39"/>
      <c r="AP2" s="39"/>
      <c r="AQ2" s="235"/>
      <c r="AR2" s="235"/>
      <c r="AS2" s="39"/>
      <c r="AT2" s="1"/>
      <c r="AU2" s="1"/>
      <c r="AV2" s="235"/>
      <c r="AW2" s="39"/>
      <c r="AX2" s="39"/>
      <c r="AY2" s="235"/>
      <c r="AZ2" s="235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ht="13.5" x14ac:dyDescent="0.3">
      <c r="A3" s="1"/>
      <c r="B3" s="1"/>
      <c r="C3" s="1"/>
      <c r="D3" s="1"/>
      <c r="E3" s="39"/>
      <c r="F3" s="5" t="s">
        <v>1</v>
      </c>
      <c r="G3" s="1"/>
      <c r="H3" s="235"/>
      <c r="I3" s="39"/>
      <c r="J3" s="39"/>
      <c r="K3" s="235"/>
      <c r="L3" s="235"/>
      <c r="M3" s="39"/>
      <c r="N3" s="1"/>
      <c r="O3" s="1"/>
      <c r="P3" s="235"/>
      <c r="Q3" s="39"/>
      <c r="R3" s="39"/>
      <c r="S3" s="235"/>
      <c r="T3" s="235"/>
      <c r="U3" s="39"/>
      <c r="V3" s="1"/>
      <c r="W3" s="1"/>
      <c r="X3" s="235"/>
      <c r="Y3" s="39"/>
      <c r="Z3" s="39"/>
      <c r="AA3" s="235"/>
      <c r="AB3" s="235"/>
      <c r="AC3" s="1"/>
      <c r="AD3" s="5"/>
      <c r="AE3" s="1"/>
      <c r="AF3" s="235"/>
      <c r="AG3" s="39"/>
      <c r="AH3" s="39"/>
      <c r="AI3" s="235"/>
      <c r="AJ3" s="235"/>
      <c r="AK3" s="39"/>
      <c r="AL3" s="1"/>
      <c r="AM3" s="1"/>
      <c r="AN3" s="235"/>
      <c r="AO3" s="39"/>
      <c r="AP3" s="39"/>
      <c r="AQ3" s="235"/>
      <c r="AR3" s="235"/>
      <c r="AS3" s="39"/>
      <c r="AT3" s="1"/>
      <c r="AU3" s="1"/>
      <c r="AV3" s="235"/>
      <c r="AW3" s="39"/>
      <c r="AX3" s="39"/>
      <c r="AY3" s="235"/>
      <c r="AZ3" s="235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ht="13.5" x14ac:dyDescent="0.3">
      <c r="A4" s="1"/>
      <c r="B4" s="1"/>
      <c r="C4" s="1"/>
      <c r="D4" s="39"/>
      <c r="E4" s="39"/>
      <c r="F4" s="1"/>
      <c r="G4" s="1"/>
      <c r="H4" s="235"/>
      <c r="I4" s="39"/>
      <c r="J4" s="39"/>
      <c r="K4" s="235"/>
      <c r="L4" s="235"/>
      <c r="M4" s="39"/>
      <c r="N4" s="1"/>
      <c r="O4" s="1"/>
      <c r="P4" s="235"/>
      <c r="Q4" s="39"/>
      <c r="R4" s="39"/>
      <c r="S4" s="235"/>
      <c r="T4" s="235"/>
      <c r="U4" s="39"/>
      <c r="V4" s="1"/>
      <c r="W4" s="1"/>
      <c r="X4" s="235"/>
      <c r="Y4" s="39"/>
      <c r="Z4" s="39"/>
      <c r="AA4" s="235"/>
      <c r="AB4" s="235"/>
      <c r="AC4" s="1"/>
      <c r="AD4" s="1"/>
      <c r="AE4" s="1"/>
      <c r="AF4" s="235"/>
      <c r="AG4" s="39"/>
      <c r="AH4" s="39"/>
      <c r="AI4" s="235"/>
      <c r="AJ4" s="235"/>
      <c r="AK4" s="39"/>
      <c r="AL4" s="1"/>
      <c r="AM4" s="1"/>
      <c r="AN4" s="235"/>
      <c r="AO4" s="39"/>
      <c r="AP4" s="39"/>
      <c r="AQ4" s="235"/>
      <c r="AR4" s="235"/>
      <c r="AS4" s="39"/>
      <c r="AT4" s="1"/>
      <c r="AU4" s="1"/>
      <c r="AV4" s="235"/>
      <c r="AW4" s="39"/>
      <c r="AX4" s="39"/>
      <c r="AY4" s="235"/>
      <c r="AZ4" s="235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1:65" ht="14" thickBot="1" x14ac:dyDescent="0.35"/>
    <row r="6" spans="1:65" ht="15.5" thickBot="1" x14ac:dyDescent="0.35">
      <c r="A6" s="7" t="s">
        <v>139</v>
      </c>
      <c r="B6" s="8" t="s">
        <v>134</v>
      </c>
      <c r="C6" s="9"/>
      <c r="E6" s="234"/>
      <c r="F6" s="187" t="s">
        <v>135</v>
      </c>
      <c r="G6" s="186" t="s">
        <v>134</v>
      </c>
      <c r="H6" s="9"/>
      <c r="I6" s="288"/>
      <c r="J6" s="296" t="s">
        <v>167</v>
      </c>
      <c r="K6" s="291"/>
      <c r="L6" s="291"/>
      <c r="M6" s="295"/>
      <c r="N6" s="294"/>
      <c r="O6" s="293"/>
      <c r="P6" s="291"/>
      <c r="Q6" s="292"/>
      <c r="R6" s="292"/>
      <c r="S6" s="291"/>
      <c r="T6" s="290"/>
      <c r="U6" s="233"/>
      <c r="V6" s="189"/>
      <c r="W6" s="289"/>
      <c r="X6" s="288"/>
      <c r="Y6" s="190"/>
      <c r="Z6" s="190"/>
      <c r="AA6" s="288"/>
      <c r="AB6" s="288"/>
      <c r="AC6" s="189"/>
      <c r="AD6" s="189"/>
      <c r="AE6" s="289"/>
      <c r="AF6" s="288"/>
      <c r="AG6" s="190"/>
      <c r="AH6" s="190"/>
      <c r="AI6" s="288"/>
      <c r="AJ6" s="288"/>
      <c r="AK6" s="233"/>
      <c r="AL6" s="189"/>
      <c r="AM6" s="289"/>
      <c r="AN6" s="288"/>
      <c r="AO6" s="190"/>
      <c r="AP6" s="190"/>
      <c r="AQ6" s="288"/>
      <c r="AR6" s="288"/>
      <c r="AS6" s="233"/>
      <c r="AT6" s="189"/>
      <c r="AU6" s="289"/>
      <c r="AV6" s="288"/>
      <c r="AW6" s="190"/>
      <c r="AX6" s="190"/>
      <c r="AY6" s="288"/>
      <c r="AZ6" s="287"/>
    </row>
    <row r="7" spans="1:65" ht="14" thickBot="1" x14ac:dyDescent="0.35">
      <c r="F7" s="46"/>
      <c r="G7" s="16"/>
      <c r="H7" s="286"/>
      <c r="I7" s="17"/>
      <c r="J7" s="17"/>
      <c r="K7" s="286"/>
      <c r="L7" s="286"/>
      <c r="M7" s="17"/>
      <c r="N7" s="17"/>
      <c r="O7" s="17"/>
      <c r="P7" s="286"/>
      <c r="Q7" s="17"/>
      <c r="R7" s="17"/>
      <c r="S7" s="286"/>
      <c r="T7" s="286"/>
      <c r="U7" s="17"/>
      <c r="V7" s="17"/>
      <c r="W7" s="17"/>
      <c r="X7" s="286"/>
      <c r="Y7" s="17"/>
      <c r="Z7" s="17"/>
      <c r="AA7" s="286"/>
      <c r="AB7" s="286"/>
      <c r="AC7" s="16"/>
      <c r="AD7" s="16"/>
      <c r="AE7" s="16"/>
      <c r="AF7" s="286"/>
      <c r="AG7" s="17"/>
      <c r="AH7" s="17"/>
      <c r="AI7" s="286"/>
      <c r="AJ7" s="286"/>
      <c r="AK7" s="17"/>
      <c r="AL7" s="17"/>
      <c r="AM7" s="17"/>
      <c r="AN7" s="286"/>
      <c r="AO7" s="17"/>
      <c r="AP7" s="17"/>
      <c r="AQ7" s="286"/>
      <c r="AR7" s="286"/>
      <c r="AS7" s="17"/>
      <c r="AT7" s="17"/>
      <c r="AU7" s="17"/>
      <c r="AV7" s="286"/>
      <c r="AW7" s="17"/>
      <c r="AX7" s="17"/>
      <c r="AY7" s="286"/>
      <c r="AZ7" s="285"/>
    </row>
    <row r="8" spans="1:65" s="225" customFormat="1" ht="14" thickBot="1" x14ac:dyDescent="0.3">
      <c r="D8" s="230"/>
      <c r="E8" s="230"/>
      <c r="F8" s="276" t="s">
        <v>156</v>
      </c>
      <c r="G8" s="284"/>
      <c r="H8" s="281"/>
      <c r="I8" s="282"/>
      <c r="J8" s="282"/>
      <c r="K8" s="281"/>
      <c r="L8" s="281"/>
      <c r="M8" s="228"/>
      <c r="N8" s="276" t="s">
        <v>156</v>
      </c>
      <c r="O8" s="284"/>
      <c r="P8" s="281"/>
      <c r="Q8" s="282"/>
      <c r="R8" s="282"/>
      <c r="S8" s="281"/>
      <c r="T8" s="281"/>
      <c r="U8" s="228"/>
      <c r="V8" s="276" t="s">
        <v>156</v>
      </c>
      <c r="W8" s="284"/>
      <c r="X8" s="281"/>
      <c r="Y8" s="282"/>
      <c r="Z8" s="282"/>
      <c r="AA8" s="281"/>
      <c r="AB8" s="281"/>
      <c r="AC8" s="229"/>
      <c r="AD8" s="276" t="s">
        <v>166</v>
      </c>
      <c r="AE8" s="284"/>
      <c r="AF8" s="281"/>
      <c r="AG8" s="282"/>
      <c r="AH8" s="282"/>
      <c r="AI8" s="281"/>
      <c r="AJ8" s="281"/>
      <c r="AK8" s="228"/>
      <c r="AL8" s="283" t="s">
        <v>166</v>
      </c>
      <c r="AM8" s="283"/>
      <c r="AN8" s="281"/>
      <c r="AO8" s="282"/>
      <c r="AP8" s="282"/>
      <c r="AQ8" s="281"/>
      <c r="AR8" s="281"/>
      <c r="AS8" s="228"/>
      <c r="AT8" s="283" t="s">
        <v>166</v>
      </c>
      <c r="AU8" s="283"/>
      <c r="AV8" s="281"/>
      <c r="AW8" s="282"/>
      <c r="AX8" s="282"/>
      <c r="AY8" s="281"/>
      <c r="AZ8" s="280"/>
    </row>
    <row r="9" spans="1:65" s="225" customFormat="1" ht="14" thickBot="1" x14ac:dyDescent="0.3">
      <c r="D9" s="230"/>
      <c r="E9" s="230"/>
      <c r="F9" s="279" t="s">
        <v>165</v>
      </c>
      <c r="G9" s="278"/>
      <c r="H9" s="277"/>
      <c r="I9" s="228"/>
      <c r="J9" s="228"/>
      <c r="K9" s="271"/>
      <c r="L9" s="271"/>
      <c r="M9" s="228"/>
      <c r="N9" s="279" t="s">
        <v>164</v>
      </c>
      <c r="O9" s="278"/>
      <c r="P9" s="277"/>
      <c r="Q9" s="228"/>
      <c r="R9" s="228"/>
      <c r="S9" s="271"/>
      <c r="T9" s="271"/>
      <c r="U9" s="228"/>
      <c r="V9" s="279" t="s">
        <v>163</v>
      </c>
      <c r="W9" s="278"/>
      <c r="X9" s="277"/>
      <c r="Y9" s="277"/>
      <c r="Z9" s="228"/>
      <c r="AA9" s="271"/>
      <c r="AB9" s="271"/>
      <c r="AC9" s="229"/>
      <c r="AD9" s="276" t="s">
        <v>165</v>
      </c>
      <c r="AE9" s="275"/>
      <c r="AF9" s="274"/>
      <c r="AG9" s="228"/>
      <c r="AH9" s="228"/>
      <c r="AI9" s="271"/>
      <c r="AJ9" s="271"/>
      <c r="AK9" s="228"/>
      <c r="AL9" s="273" t="s">
        <v>164</v>
      </c>
      <c r="AM9" s="273"/>
      <c r="AN9" s="272"/>
      <c r="AO9" s="228"/>
      <c r="AP9" s="228"/>
      <c r="AQ9" s="271"/>
      <c r="AR9" s="271"/>
      <c r="AS9" s="228"/>
      <c r="AT9" s="273" t="s">
        <v>163</v>
      </c>
      <c r="AU9" s="273"/>
      <c r="AV9" s="272"/>
      <c r="AW9" s="272"/>
      <c r="AX9" s="228"/>
      <c r="AY9" s="271"/>
      <c r="AZ9" s="270"/>
    </row>
    <row r="10" spans="1:65" ht="35" thickBot="1" x14ac:dyDescent="0.35">
      <c r="F10" s="269" t="s">
        <v>152</v>
      </c>
      <c r="G10" s="111" t="s">
        <v>151</v>
      </c>
      <c r="H10" s="111" t="s">
        <v>150</v>
      </c>
      <c r="I10" s="268" t="s">
        <v>149</v>
      </c>
      <c r="J10" s="53" t="s">
        <v>148</v>
      </c>
      <c r="K10" s="267" t="s">
        <v>147</v>
      </c>
      <c r="L10" s="266" t="s">
        <v>146</v>
      </c>
      <c r="M10" s="17"/>
      <c r="N10" s="269" t="s">
        <v>152</v>
      </c>
      <c r="O10" s="111" t="s">
        <v>151</v>
      </c>
      <c r="P10" s="111" t="s">
        <v>150</v>
      </c>
      <c r="Q10" s="268" t="s">
        <v>149</v>
      </c>
      <c r="R10" s="53" t="s">
        <v>148</v>
      </c>
      <c r="S10" s="267" t="s">
        <v>147</v>
      </c>
      <c r="T10" s="266" t="s">
        <v>146</v>
      </c>
      <c r="U10" s="17"/>
      <c r="V10" s="269" t="s">
        <v>152</v>
      </c>
      <c r="W10" s="111" t="s">
        <v>151</v>
      </c>
      <c r="X10" s="111" t="s">
        <v>150</v>
      </c>
      <c r="Y10" s="268" t="s">
        <v>149</v>
      </c>
      <c r="Z10" s="53" t="s">
        <v>148</v>
      </c>
      <c r="AA10" s="267" t="s">
        <v>147</v>
      </c>
      <c r="AB10" s="266" t="s">
        <v>146</v>
      </c>
      <c r="AC10" s="16"/>
      <c r="AD10" s="269" t="s">
        <v>152</v>
      </c>
      <c r="AE10" s="111" t="s">
        <v>151</v>
      </c>
      <c r="AF10" s="111" t="s">
        <v>150</v>
      </c>
      <c r="AG10" s="268" t="s">
        <v>149</v>
      </c>
      <c r="AH10" s="53" t="s">
        <v>148</v>
      </c>
      <c r="AI10" s="267" t="s">
        <v>147</v>
      </c>
      <c r="AJ10" s="266" t="s">
        <v>146</v>
      </c>
      <c r="AK10" s="17"/>
      <c r="AL10" s="269" t="s">
        <v>152</v>
      </c>
      <c r="AM10" s="111" t="s">
        <v>151</v>
      </c>
      <c r="AN10" s="111" t="s">
        <v>150</v>
      </c>
      <c r="AO10" s="268" t="s">
        <v>149</v>
      </c>
      <c r="AP10" s="53" t="s">
        <v>148</v>
      </c>
      <c r="AQ10" s="267" t="s">
        <v>147</v>
      </c>
      <c r="AR10" s="266" t="s">
        <v>146</v>
      </c>
      <c r="AS10" s="17"/>
      <c r="AT10" s="269" t="s">
        <v>152</v>
      </c>
      <c r="AU10" s="111" t="s">
        <v>151</v>
      </c>
      <c r="AV10" s="111" t="s">
        <v>150</v>
      </c>
      <c r="AW10" s="268" t="s">
        <v>149</v>
      </c>
      <c r="AX10" s="53" t="s">
        <v>148</v>
      </c>
      <c r="AY10" s="267" t="s">
        <v>147</v>
      </c>
      <c r="AZ10" s="266" t="s">
        <v>146</v>
      </c>
    </row>
    <row r="11" spans="1:65" ht="34.5" x14ac:dyDescent="0.3">
      <c r="A11" s="52" t="s">
        <v>40</v>
      </c>
      <c r="B11" s="53" t="s">
        <v>10</v>
      </c>
      <c r="C11" s="54" t="s">
        <v>41</v>
      </c>
      <c r="D11" s="265" t="s">
        <v>121</v>
      </c>
      <c r="F11" s="264" t="s">
        <v>162</v>
      </c>
      <c r="G11" s="262" t="s">
        <v>161</v>
      </c>
      <c r="H11" s="263" t="s">
        <v>160</v>
      </c>
      <c r="I11" s="262" t="s">
        <v>142</v>
      </c>
      <c r="J11" s="261" t="s">
        <v>159</v>
      </c>
      <c r="K11" s="260" t="s">
        <v>158</v>
      </c>
      <c r="L11" s="259" t="s">
        <v>140</v>
      </c>
      <c r="M11" s="17"/>
      <c r="N11" s="264" t="s">
        <v>162</v>
      </c>
      <c r="O11" s="262" t="s">
        <v>161</v>
      </c>
      <c r="P11" s="263" t="s">
        <v>160</v>
      </c>
      <c r="Q11" s="262" t="s">
        <v>142</v>
      </c>
      <c r="R11" s="261" t="s">
        <v>159</v>
      </c>
      <c r="S11" s="260" t="s">
        <v>158</v>
      </c>
      <c r="T11" s="259" t="s">
        <v>140</v>
      </c>
      <c r="U11" s="17"/>
      <c r="V11" s="264" t="s">
        <v>162</v>
      </c>
      <c r="W11" s="262" t="s">
        <v>161</v>
      </c>
      <c r="X11" s="263" t="s">
        <v>160</v>
      </c>
      <c r="Y11" s="262" t="s">
        <v>142</v>
      </c>
      <c r="Z11" s="261" t="s">
        <v>159</v>
      </c>
      <c r="AA11" s="260" t="s">
        <v>158</v>
      </c>
      <c r="AB11" s="259" t="s">
        <v>140</v>
      </c>
      <c r="AC11" s="16"/>
      <c r="AD11" s="264" t="s">
        <v>162</v>
      </c>
      <c r="AE11" s="262" t="s">
        <v>161</v>
      </c>
      <c r="AF11" s="263" t="s">
        <v>160</v>
      </c>
      <c r="AG11" s="262" t="s">
        <v>142</v>
      </c>
      <c r="AH11" s="261" t="s">
        <v>159</v>
      </c>
      <c r="AI11" s="260" t="s">
        <v>158</v>
      </c>
      <c r="AJ11" s="259" t="s">
        <v>140</v>
      </c>
      <c r="AK11" s="17"/>
      <c r="AL11" s="264" t="s">
        <v>162</v>
      </c>
      <c r="AM11" s="262" t="s">
        <v>161</v>
      </c>
      <c r="AN11" s="263" t="s">
        <v>160</v>
      </c>
      <c r="AO11" s="262" t="s">
        <v>142</v>
      </c>
      <c r="AP11" s="261" t="s">
        <v>159</v>
      </c>
      <c r="AQ11" s="260" t="s">
        <v>158</v>
      </c>
      <c r="AR11" s="259" t="s">
        <v>140</v>
      </c>
      <c r="AS11" s="17"/>
      <c r="AT11" s="264" t="s">
        <v>162</v>
      </c>
      <c r="AU11" s="262" t="s">
        <v>161</v>
      </c>
      <c r="AV11" s="263" t="s">
        <v>160</v>
      </c>
      <c r="AW11" s="262" t="s">
        <v>142</v>
      </c>
      <c r="AX11" s="261" t="s">
        <v>159</v>
      </c>
      <c r="AY11" s="260" t="s">
        <v>158</v>
      </c>
      <c r="AZ11" s="259" t="s">
        <v>140</v>
      </c>
    </row>
    <row r="12" spans="1:65" ht="13.5" x14ac:dyDescent="0.3">
      <c r="A12" s="340" t="s">
        <v>37</v>
      </c>
      <c r="B12" s="169">
        <v>1</v>
      </c>
      <c r="C12" s="168" t="s">
        <v>42</v>
      </c>
      <c r="D12" s="252">
        <f>Appendix_MR_Weighting!I16</f>
        <v>6.124142678683285E-2</v>
      </c>
      <c r="F12" s="251">
        <f>SUM('2.3_Input_Data_Orig_MC'!Y10:Y13)</f>
        <v>14</v>
      </c>
      <c r="G12" s="250">
        <f>SUMIF('2.3_Input_Data_Orig_MC'!AF10:AF13,"&lt;0")</f>
        <v>-7</v>
      </c>
      <c r="H12" s="248">
        <f>IFERROR((F12+G12) / F12, "-")</f>
        <v>0.5</v>
      </c>
      <c r="I12" s="249">
        <f>SUMIF('2.3_Input_Data_Orig_MC'!AB10:AF13,"&lt;=0")</f>
        <v>-7</v>
      </c>
      <c r="J12" s="248">
        <f>IFERROR((I12-G12)/I12, "-")</f>
        <v>0</v>
      </c>
      <c r="K12" s="248">
        <f>IFERROR((SQRT(H12*J12))*F12, "N/A")</f>
        <v>0</v>
      </c>
      <c r="L12" s="247">
        <f>IFERROR(K12*$D12, "N/A")</f>
        <v>0</v>
      </c>
      <c r="M12" s="244"/>
      <c r="N12" s="251">
        <f>SUM('2.3_Input_Data_Orig_MC'!X10:Y13)</f>
        <v>14</v>
      </c>
      <c r="O12" s="250">
        <f>SUMIF('2.3_Input_Data_Orig_MC'!AE10:AF13,"&lt;0")</f>
        <v>-7</v>
      </c>
      <c r="P12" s="248">
        <f>IFERROR((N12+O12)/N12, "-")</f>
        <v>0.5</v>
      </c>
      <c r="Q12" s="249">
        <f>SUMIF('2.3_Input_Data_Orig_MC'!AB10:AF13,"&lt;=0")</f>
        <v>-7</v>
      </c>
      <c r="R12" s="248">
        <f>IFERROR((Q12-O12)/Q12, "-")</f>
        <v>0</v>
      </c>
      <c r="S12" s="248">
        <f>IFERROR((SQRT(P12*R12))*N12, "N/A")</f>
        <v>0</v>
      </c>
      <c r="T12" s="247">
        <f>IFERROR(S12*$D12, "N/A")</f>
        <v>0</v>
      </c>
      <c r="U12" s="244"/>
      <c r="V12" s="251">
        <f>SUM('2.3_Input_Data_Orig_MC'!W10:Y13)</f>
        <v>36</v>
      </c>
      <c r="W12" s="250">
        <f>SUMIF('2.3_Input_Data_Orig_MC'!AD10:AF13, "&lt;0")</f>
        <v>-7</v>
      </c>
      <c r="X12" s="248">
        <f>IFERROR((V12+W12)/V12, "-")</f>
        <v>0.80555555555555558</v>
      </c>
      <c r="Y12" s="249">
        <f>SUMIF('2.3_Input_Data_Orig_MC'!AB10:AF13,"&lt;=0")</f>
        <v>-7</v>
      </c>
      <c r="Z12" s="248">
        <f>IFERROR((Y12-W12)/Y12, "-")</f>
        <v>0</v>
      </c>
      <c r="AA12" s="248">
        <f>IFERROR((SQRT(X12*Z12))*V12, "N/A")</f>
        <v>0</v>
      </c>
      <c r="AB12" s="247">
        <f>IFERROR(AA12*$D12, "N/A")</f>
        <v>0</v>
      </c>
      <c r="AC12" s="245"/>
      <c r="AD12" s="251">
        <f>SUM('2.4_Input_Data_Rebased_Volumes'!Y10:Y13)</f>
        <v>17</v>
      </c>
      <c r="AE12" s="250">
        <f>SUMIF('2.4_Input_Data_Rebased_Volumes'!AF10:AF13, "&lt;0")</f>
        <v>-7</v>
      </c>
      <c r="AF12" s="248">
        <f>IFERROR((AD12+AE12) / AD12, "-")</f>
        <v>0.58823529411764708</v>
      </c>
      <c r="AG12" s="249">
        <f>SUMIF('2.4_Input_Data_Rebased_Volumes'!AB10:AF13,"&lt;=0")</f>
        <v>-7</v>
      </c>
      <c r="AH12" s="248">
        <f>IFERROR((AG12-AE12)/AG12, "-")</f>
        <v>0</v>
      </c>
      <c r="AI12" s="248">
        <f>IFERROR((SQRT(AF12*AH12))*AD12, "N/A")</f>
        <v>0</v>
      </c>
      <c r="AJ12" s="247">
        <f>IFERROR(AI12*$D12, "N/A")</f>
        <v>0</v>
      </c>
      <c r="AK12" s="244"/>
      <c r="AL12" s="251">
        <f>SUM('2.4_Input_Data_Rebased_Volumes'!X10:Y13)</f>
        <v>28</v>
      </c>
      <c r="AM12" s="250">
        <f>SUMIF('2.4_Input_Data_Rebased_Volumes'!AE10:AF13, "&lt;0")</f>
        <v>-7</v>
      </c>
      <c r="AN12" s="248">
        <f>IFERROR((AL12+AM12)/AL12, "-")</f>
        <v>0.75</v>
      </c>
      <c r="AO12" s="249">
        <f>SUMIF('2.4_Input_Data_Rebased_Volumes'!AB10:AF13,"&lt;=0")</f>
        <v>-7</v>
      </c>
      <c r="AP12" s="248">
        <f>IFERROR((AO12-AM12)/AO12, "-")</f>
        <v>0</v>
      </c>
      <c r="AQ12" s="248">
        <f>IFERROR((SQRT(AN12*AP12))*AL12, "N/A")</f>
        <v>0</v>
      </c>
      <c r="AR12" s="247">
        <f>IFERROR(AQ12*$D12, "N/A")</f>
        <v>0</v>
      </c>
      <c r="AS12" s="244"/>
      <c r="AT12" s="251">
        <f>SUM('2.4_Input_Data_Rebased_Volumes'!W10:Y13)</f>
        <v>28</v>
      </c>
      <c r="AU12" s="250">
        <f>SUMIF('2.4_Input_Data_Rebased_Volumes'!AD10:AF13, "&lt;0")</f>
        <v>-7</v>
      </c>
      <c r="AV12" s="248">
        <f>IFERROR((AT12+AU12)/AT12, "-")</f>
        <v>0.75</v>
      </c>
      <c r="AW12" s="249">
        <f>SUMIF('2.4_Input_Data_Rebased_Volumes'!AB10:AF13,"&lt;=0")</f>
        <v>-7</v>
      </c>
      <c r="AX12" s="248">
        <f>IFERROR((AW12-AU12)/AW12, "-")</f>
        <v>0</v>
      </c>
      <c r="AY12" s="248">
        <f>IFERROR((SQRT(AV12*AX12))*AT12, "No Interventions")</f>
        <v>0</v>
      </c>
      <c r="AZ12" s="247">
        <f>IFERROR(AY12*$D12, "No Interventions")</f>
        <v>0</v>
      </c>
    </row>
    <row r="13" spans="1:65" ht="13.5" x14ac:dyDescent="0.3">
      <c r="A13" s="22"/>
      <c r="B13" s="23"/>
      <c r="C13" s="133"/>
      <c r="D13" s="246"/>
      <c r="F13" s="243"/>
      <c r="G13" s="242"/>
      <c r="H13" s="240"/>
      <c r="I13" s="241"/>
      <c r="J13" s="241"/>
      <c r="K13" s="240"/>
      <c r="L13" s="239"/>
      <c r="M13" s="244"/>
      <c r="N13" s="243"/>
      <c r="O13" s="242"/>
      <c r="P13" s="240"/>
      <c r="Q13" s="241"/>
      <c r="R13" s="241"/>
      <c r="S13" s="240"/>
      <c r="T13" s="239"/>
      <c r="U13" s="244"/>
      <c r="V13" s="243"/>
      <c r="W13" s="242"/>
      <c r="X13" s="240"/>
      <c r="Y13" s="241"/>
      <c r="Z13" s="241"/>
      <c r="AA13" s="240"/>
      <c r="AB13" s="239"/>
      <c r="AC13" s="245"/>
      <c r="AD13" s="243"/>
      <c r="AE13" s="242"/>
      <c r="AF13" s="240"/>
      <c r="AG13" s="241"/>
      <c r="AH13" s="241"/>
      <c r="AI13" s="240"/>
      <c r="AJ13" s="239"/>
      <c r="AK13" s="244"/>
      <c r="AL13" s="243"/>
      <c r="AM13" s="242"/>
      <c r="AN13" s="240"/>
      <c r="AO13" s="241"/>
      <c r="AP13" s="241"/>
      <c r="AQ13" s="240"/>
      <c r="AR13" s="239"/>
      <c r="AS13" s="244"/>
      <c r="AT13" s="243"/>
      <c r="AU13" s="242"/>
      <c r="AV13" s="240"/>
      <c r="AW13" s="241"/>
      <c r="AX13" s="241"/>
      <c r="AY13" s="240"/>
      <c r="AZ13" s="239"/>
    </row>
    <row r="14" spans="1:65" ht="13.5" x14ac:dyDescent="0.3">
      <c r="A14" s="22"/>
      <c r="B14" s="23"/>
      <c r="C14" s="133"/>
      <c r="D14" s="246"/>
      <c r="F14" s="243"/>
      <c r="G14" s="242"/>
      <c r="H14" s="240"/>
      <c r="I14" s="241"/>
      <c r="J14" s="241"/>
      <c r="K14" s="240"/>
      <c r="L14" s="239"/>
      <c r="M14" s="244"/>
      <c r="N14" s="243"/>
      <c r="O14" s="242"/>
      <c r="P14" s="240"/>
      <c r="Q14" s="241"/>
      <c r="R14" s="241"/>
      <c r="S14" s="240"/>
      <c r="T14" s="239"/>
      <c r="U14" s="244"/>
      <c r="V14" s="243"/>
      <c r="W14" s="242"/>
      <c r="X14" s="240"/>
      <c r="Y14" s="241"/>
      <c r="Z14" s="241"/>
      <c r="AA14" s="240"/>
      <c r="AB14" s="239"/>
      <c r="AC14" s="245"/>
      <c r="AD14" s="243"/>
      <c r="AE14" s="242"/>
      <c r="AF14" s="240"/>
      <c r="AG14" s="241"/>
      <c r="AH14" s="241"/>
      <c r="AI14" s="240"/>
      <c r="AJ14" s="239"/>
      <c r="AK14" s="244"/>
      <c r="AL14" s="243"/>
      <c r="AM14" s="242"/>
      <c r="AN14" s="240"/>
      <c r="AO14" s="241"/>
      <c r="AP14" s="241"/>
      <c r="AQ14" s="240"/>
      <c r="AR14" s="239"/>
      <c r="AS14" s="244"/>
      <c r="AT14" s="243"/>
      <c r="AU14" s="242"/>
      <c r="AV14" s="240"/>
      <c r="AW14" s="241"/>
      <c r="AX14" s="241"/>
      <c r="AY14" s="240"/>
      <c r="AZ14" s="239"/>
    </row>
    <row r="15" spans="1:65" ht="13.5" x14ac:dyDescent="0.3">
      <c r="A15" s="22"/>
      <c r="B15" s="171"/>
      <c r="C15" s="170"/>
      <c r="D15" s="258"/>
      <c r="F15" s="257"/>
      <c r="G15" s="256"/>
      <c r="H15" s="254"/>
      <c r="I15" s="255"/>
      <c r="J15" s="255"/>
      <c r="K15" s="254"/>
      <c r="L15" s="253"/>
      <c r="M15" s="244"/>
      <c r="N15" s="257"/>
      <c r="O15" s="256"/>
      <c r="P15" s="254"/>
      <c r="Q15" s="255"/>
      <c r="R15" s="255"/>
      <c r="S15" s="254"/>
      <c r="T15" s="253"/>
      <c r="U15" s="244"/>
      <c r="V15" s="257"/>
      <c r="W15" s="256"/>
      <c r="X15" s="254"/>
      <c r="Y15" s="255"/>
      <c r="Z15" s="255"/>
      <c r="AA15" s="254"/>
      <c r="AB15" s="253"/>
      <c r="AC15" s="245"/>
      <c r="AD15" s="257"/>
      <c r="AE15" s="256"/>
      <c r="AF15" s="254"/>
      <c r="AG15" s="255"/>
      <c r="AH15" s="255"/>
      <c r="AI15" s="254"/>
      <c r="AJ15" s="253"/>
      <c r="AK15" s="244"/>
      <c r="AL15" s="257"/>
      <c r="AM15" s="256"/>
      <c r="AN15" s="254"/>
      <c r="AO15" s="255"/>
      <c r="AP15" s="255"/>
      <c r="AQ15" s="254"/>
      <c r="AR15" s="253"/>
      <c r="AS15" s="244"/>
      <c r="AT15" s="257"/>
      <c r="AU15" s="256"/>
      <c r="AV15" s="254"/>
      <c r="AW15" s="255"/>
      <c r="AX15" s="255"/>
      <c r="AY15" s="254"/>
      <c r="AZ15" s="253"/>
    </row>
    <row r="16" spans="1:65" ht="13.5" x14ac:dyDescent="0.3">
      <c r="A16" s="341" t="str">
        <f>A12</f>
        <v>400KV Network</v>
      </c>
      <c r="B16" s="169">
        <v>2</v>
      </c>
      <c r="C16" s="168" t="s">
        <v>43</v>
      </c>
      <c r="D16" s="252">
        <f>Appendix_MR_Weighting!I20</f>
        <v>0</v>
      </c>
      <c r="F16" s="251">
        <f>SUM('2.3_Input_Data_Orig_MC'!Y14:Y17)</f>
        <v>2</v>
      </c>
      <c r="G16" s="250">
        <f>SUMIF('2.3_Input_Data_Orig_MC'!AF14:AF17,"&lt;0")</f>
        <v>0</v>
      </c>
      <c r="H16" s="248">
        <f>IFERROR((F16+G16) / F16, "-")</f>
        <v>1</v>
      </c>
      <c r="I16" s="249">
        <f>SUMIF('2.3_Input_Data_Orig_MC'!AB14:AF17,"&lt;=0")</f>
        <v>0</v>
      </c>
      <c r="J16" s="248" t="str">
        <f>IFERROR((I16-G16)/I16, "-")</f>
        <v>-</v>
      </c>
      <c r="K16" s="248" t="str">
        <f>IFERROR((SQRT(H16*J16))*F16, "N/A")</f>
        <v>N/A</v>
      </c>
      <c r="L16" s="247" t="str">
        <f>IFERROR(K16*$D16, "N/A")</f>
        <v>N/A</v>
      </c>
      <c r="M16" s="244"/>
      <c r="N16" s="251">
        <f>SUM('2.3_Input_Data_Orig_MC'!X14:Y17)</f>
        <v>4</v>
      </c>
      <c r="O16" s="250">
        <f>SUMIF('2.3_Input_Data_Orig_MC'!AE14:AF17,"&lt;0")</f>
        <v>0</v>
      </c>
      <c r="P16" s="248">
        <f>IFERROR((N16+O16)/N16, "-")</f>
        <v>1</v>
      </c>
      <c r="Q16" s="249">
        <f>SUMIF('2.3_Input_Data_Orig_MC'!AB14:AF17,"&lt;=0")</f>
        <v>0</v>
      </c>
      <c r="R16" s="248" t="str">
        <f>IFERROR((Q16-O16)/Q16, "-")</f>
        <v>-</v>
      </c>
      <c r="S16" s="248" t="str">
        <f>IFERROR((SQRT(P16*R16))*N16, "N/A")</f>
        <v>N/A</v>
      </c>
      <c r="T16" s="247" t="str">
        <f>IFERROR(S16*$D16, "N/A")</f>
        <v>N/A</v>
      </c>
      <c r="U16" s="244"/>
      <c r="V16" s="251">
        <f>SUM('2.3_Input_Data_Orig_MC'!W14:Y17)</f>
        <v>15</v>
      </c>
      <c r="W16" s="250">
        <f>SUMIF('2.3_Input_Data_Orig_MC'!AD14:AF17, "&lt;0")</f>
        <v>0</v>
      </c>
      <c r="X16" s="248">
        <f>IFERROR((V16+W16)/V16, "-")</f>
        <v>1</v>
      </c>
      <c r="Y16" s="249">
        <f>SUMIF('2.3_Input_Data_Orig_MC'!AB14:AF17,"&lt;=0")</f>
        <v>0</v>
      </c>
      <c r="Z16" s="248" t="str">
        <f>IFERROR((Y16-W16)/Y16, "-")</f>
        <v>-</v>
      </c>
      <c r="AA16" s="248" t="str">
        <f>IFERROR((SQRT(X16*Z16))*V16, "N/A")</f>
        <v>N/A</v>
      </c>
      <c r="AB16" s="247" t="str">
        <f>IFERROR(AA16*$D16, "N/A")</f>
        <v>N/A</v>
      </c>
      <c r="AC16" s="245"/>
      <c r="AD16" s="251">
        <f>SUM('2.4_Input_Data_Rebased_Volumes'!Y14:Y17)</f>
        <v>0</v>
      </c>
      <c r="AE16" s="250">
        <f>SUMIF('2.4_Input_Data_Rebased_Volumes'!AF14:AF17, "&lt;0")</f>
        <v>0</v>
      </c>
      <c r="AF16" s="248" t="str">
        <f>IFERROR((AD16+AE16) / AD16, "-")</f>
        <v>-</v>
      </c>
      <c r="AG16" s="249">
        <f>SUMIF('2.4_Input_Data_Rebased_Volumes'!AB14:AF17,"&lt;=0")</f>
        <v>0</v>
      </c>
      <c r="AH16" s="248" t="str">
        <f>IFERROR((AG16-AE16)/AG16, "-")</f>
        <v>-</v>
      </c>
      <c r="AI16" s="248" t="str">
        <f>IFERROR((SQRT(AF16*AH16))*AD16, "N/A")</f>
        <v>N/A</v>
      </c>
      <c r="AJ16" s="247" t="str">
        <f>IFERROR(AI16*$D16, "N/A")</f>
        <v>N/A</v>
      </c>
      <c r="AK16" s="244"/>
      <c r="AL16" s="251">
        <f>SUM('2.4_Input_Data_Rebased_Volumes'!X14:Y17)</f>
        <v>5</v>
      </c>
      <c r="AM16" s="250">
        <f>SUMIF('2.4_Input_Data_Rebased_Volumes'!AE14:AF17, "&lt;0")</f>
        <v>0</v>
      </c>
      <c r="AN16" s="248">
        <f>IFERROR((AL16+AM16)/AL16, "-")</f>
        <v>1</v>
      </c>
      <c r="AO16" s="249">
        <f>SUMIF('2.4_Input_Data_Rebased_Volumes'!AB14:AF17,"&lt;=0")</f>
        <v>0</v>
      </c>
      <c r="AP16" s="248" t="str">
        <f>IFERROR((AO16-AM16)/AO16, "-")</f>
        <v>-</v>
      </c>
      <c r="AQ16" s="248" t="str">
        <f>IFERROR((SQRT(AN16*AP16))*AL16, "N/A")</f>
        <v>N/A</v>
      </c>
      <c r="AR16" s="247" t="str">
        <f>IFERROR(AQ16*$D16, "N/A")</f>
        <v>N/A</v>
      </c>
      <c r="AS16" s="244"/>
      <c r="AT16" s="251">
        <f>SUM('2.4_Input_Data_Rebased_Volumes'!W14:Y17)</f>
        <v>12</v>
      </c>
      <c r="AU16" s="250">
        <f>SUMIF('2.4_Input_Data_Rebased_Volumes'!AD14:AF17, "&lt;0")</f>
        <v>0</v>
      </c>
      <c r="AV16" s="248">
        <f>IFERROR((AT16+AU16)/AT16, "-")</f>
        <v>1</v>
      </c>
      <c r="AW16" s="249">
        <f>SUMIF('2.4_Input_Data_Rebased_Volumes'!AB14:AF17,"&lt;=0")</f>
        <v>0</v>
      </c>
      <c r="AX16" s="248" t="str">
        <f>IFERROR((AW16-AU16)/AW16, "-")</f>
        <v>-</v>
      </c>
      <c r="AY16" s="248" t="str">
        <f>IFERROR((SQRT(AV16*AX16))*AT16, "No Interventions")</f>
        <v>No Interventions</v>
      </c>
      <c r="AZ16" s="247" t="str">
        <f>IFERROR(AY16*$D16, "No Interventions")</f>
        <v>No Interventions</v>
      </c>
    </row>
    <row r="17" spans="1:52" ht="13.5" x14ac:dyDescent="0.3">
      <c r="A17" s="342"/>
      <c r="B17" s="23"/>
      <c r="C17" s="133"/>
      <c r="D17" s="246"/>
      <c r="F17" s="243"/>
      <c r="G17" s="242"/>
      <c r="H17" s="240"/>
      <c r="I17" s="241"/>
      <c r="J17" s="241"/>
      <c r="K17" s="240"/>
      <c r="L17" s="239"/>
      <c r="M17" s="244"/>
      <c r="N17" s="243"/>
      <c r="O17" s="242"/>
      <c r="P17" s="240"/>
      <c r="Q17" s="241"/>
      <c r="R17" s="241"/>
      <c r="S17" s="240"/>
      <c r="T17" s="239"/>
      <c r="U17" s="244"/>
      <c r="V17" s="243"/>
      <c r="W17" s="242"/>
      <c r="X17" s="240"/>
      <c r="Y17" s="241"/>
      <c r="Z17" s="241"/>
      <c r="AA17" s="240"/>
      <c r="AB17" s="239"/>
      <c r="AC17" s="245"/>
      <c r="AD17" s="243"/>
      <c r="AE17" s="242"/>
      <c r="AF17" s="240"/>
      <c r="AG17" s="241"/>
      <c r="AH17" s="241"/>
      <c r="AI17" s="240"/>
      <c r="AJ17" s="239"/>
      <c r="AK17" s="244"/>
      <c r="AL17" s="243"/>
      <c r="AM17" s="242"/>
      <c r="AN17" s="240"/>
      <c r="AO17" s="241"/>
      <c r="AP17" s="241"/>
      <c r="AQ17" s="240"/>
      <c r="AR17" s="239"/>
      <c r="AS17" s="244"/>
      <c r="AT17" s="243"/>
      <c r="AU17" s="242"/>
      <c r="AV17" s="240"/>
      <c r="AW17" s="241"/>
      <c r="AX17" s="241"/>
      <c r="AY17" s="240"/>
      <c r="AZ17" s="239"/>
    </row>
    <row r="18" spans="1:52" ht="13.5" x14ac:dyDescent="0.3">
      <c r="A18" s="342"/>
      <c r="B18" s="23"/>
      <c r="C18" s="133"/>
      <c r="D18" s="246"/>
      <c r="F18" s="243"/>
      <c r="G18" s="242"/>
      <c r="H18" s="240"/>
      <c r="I18" s="241"/>
      <c r="J18" s="241"/>
      <c r="K18" s="240"/>
      <c r="L18" s="239"/>
      <c r="M18" s="244"/>
      <c r="N18" s="243"/>
      <c r="O18" s="242"/>
      <c r="P18" s="240"/>
      <c r="Q18" s="241"/>
      <c r="R18" s="241"/>
      <c r="S18" s="240"/>
      <c r="T18" s="239"/>
      <c r="U18" s="244"/>
      <c r="V18" s="243"/>
      <c r="W18" s="242"/>
      <c r="X18" s="240"/>
      <c r="Y18" s="241"/>
      <c r="Z18" s="241"/>
      <c r="AA18" s="240"/>
      <c r="AB18" s="239"/>
      <c r="AC18" s="245"/>
      <c r="AD18" s="243"/>
      <c r="AE18" s="242"/>
      <c r="AF18" s="240"/>
      <c r="AG18" s="241"/>
      <c r="AH18" s="241"/>
      <c r="AI18" s="240"/>
      <c r="AJ18" s="239"/>
      <c r="AK18" s="244"/>
      <c r="AL18" s="243"/>
      <c r="AM18" s="242"/>
      <c r="AN18" s="240"/>
      <c r="AO18" s="241"/>
      <c r="AP18" s="241"/>
      <c r="AQ18" s="240"/>
      <c r="AR18" s="239"/>
      <c r="AS18" s="244"/>
      <c r="AT18" s="243"/>
      <c r="AU18" s="242"/>
      <c r="AV18" s="240"/>
      <c r="AW18" s="241"/>
      <c r="AX18" s="241"/>
      <c r="AY18" s="240"/>
      <c r="AZ18" s="239"/>
    </row>
    <row r="19" spans="1:52" ht="13.5" x14ac:dyDescent="0.3">
      <c r="A19" s="342"/>
      <c r="B19" s="171"/>
      <c r="C19" s="170"/>
      <c r="D19" s="258"/>
      <c r="F19" s="257"/>
      <c r="G19" s="256"/>
      <c r="H19" s="254"/>
      <c r="I19" s="255"/>
      <c r="J19" s="255"/>
      <c r="K19" s="254"/>
      <c r="L19" s="253"/>
      <c r="M19" s="244"/>
      <c r="N19" s="257"/>
      <c r="O19" s="256"/>
      <c r="P19" s="254"/>
      <c r="Q19" s="255"/>
      <c r="R19" s="255"/>
      <c r="S19" s="254"/>
      <c r="T19" s="253"/>
      <c r="U19" s="244"/>
      <c r="V19" s="257"/>
      <c r="W19" s="256"/>
      <c r="X19" s="254"/>
      <c r="Y19" s="255"/>
      <c r="Z19" s="255"/>
      <c r="AA19" s="254"/>
      <c r="AB19" s="253"/>
      <c r="AC19" s="245"/>
      <c r="AD19" s="257"/>
      <c r="AE19" s="256"/>
      <c r="AF19" s="254"/>
      <c r="AG19" s="255"/>
      <c r="AH19" s="255"/>
      <c r="AI19" s="254"/>
      <c r="AJ19" s="253"/>
      <c r="AK19" s="244"/>
      <c r="AL19" s="257"/>
      <c r="AM19" s="256"/>
      <c r="AN19" s="254"/>
      <c r="AO19" s="255"/>
      <c r="AP19" s="255"/>
      <c r="AQ19" s="254"/>
      <c r="AR19" s="253"/>
      <c r="AS19" s="244"/>
      <c r="AT19" s="257"/>
      <c r="AU19" s="256"/>
      <c r="AV19" s="254"/>
      <c r="AW19" s="255"/>
      <c r="AX19" s="255"/>
      <c r="AY19" s="254"/>
      <c r="AZ19" s="253"/>
    </row>
    <row r="20" spans="1:52" ht="13.5" x14ac:dyDescent="0.3">
      <c r="A20" s="341" t="str">
        <f>A16</f>
        <v>400KV Network</v>
      </c>
      <c r="B20" s="169">
        <v>3</v>
      </c>
      <c r="C20" s="168" t="s">
        <v>44</v>
      </c>
      <c r="D20" s="252">
        <f>Appendix_MR_Weighting!I24</f>
        <v>0</v>
      </c>
      <c r="F20" s="251">
        <f>SUM('2.3_Input_Data_Orig_MC'!Y18:Y21)</f>
        <v>2</v>
      </c>
      <c r="G20" s="250">
        <f>SUMIF('2.3_Input_Data_Orig_MC'!AF18:AF21,"&lt;0")</f>
        <v>0</v>
      </c>
      <c r="H20" s="248">
        <f>IFERROR((F20+G20) / F20, "-")</f>
        <v>1</v>
      </c>
      <c r="I20" s="249">
        <f>SUMIF('2.3_Input_Data_Orig_MC'!AB18:AF21,"&lt;=0")</f>
        <v>0</v>
      </c>
      <c r="J20" s="248" t="str">
        <f>IFERROR((I20-G20)/I20, "-")</f>
        <v>-</v>
      </c>
      <c r="K20" s="248" t="str">
        <f>IFERROR((SQRT(H20*J20))*F20, "N/A")</f>
        <v>N/A</v>
      </c>
      <c r="L20" s="247" t="str">
        <f>IFERROR(K20*$D20, "N/A")</f>
        <v>N/A</v>
      </c>
      <c r="M20" s="244"/>
      <c r="N20" s="251">
        <f>SUM('2.3_Input_Data_Orig_MC'!X18:Y21)</f>
        <v>2</v>
      </c>
      <c r="O20" s="250">
        <f>SUMIF('2.3_Input_Data_Orig_MC'!AE18:AF21,"&lt;0")</f>
        <v>0</v>
      </c>
      <c r="P20" s="248">
        <f>IFERROR((N20+O20)/N20, "-")</f>
        <v>1</v>
      </c>
      <c r="Q20" s="249">
        <f>SUMIF('2.3_Input_Data_Orig_MC'!AB18:AF21,"&lt;=0")</f>
        <v>0</v>
      </c>
      <c r="R20" s="248" t="str">
        <f>IFERROR((Q20-O20)/Q20, "-")</f>
        <v>-</v>
      </c>
      <c r="S20" s="248" t="str">
        <f>IFERROR((SQRT(P20*R20))*N20, "N/A")</f>
        <v>N/A</v>
      </c>
      <c r="T20" s="247" t="str">
        <f>IFERROR(S20*$D20, "N/A")</f>
        <v>N/A</v>
      </c>
      <c r="U20" s="244"/>
      <c r="V20" s="251">
        <f>SUM('2.3_Input_Data_Orig_MC'!W18:Y21)</f>
        <v>2</v>
      </c>
      <c r="W20" s="250">
        <f>SUMIF('2.3_Input_Data_Orig_MC'!AD18:AF21, "&lt;0")</f>
        <v>0</v>
      </c>
      <c r="X20" s="248">
        <f>IFERROR((V20+W20)/V20, "-")</f>
        <v>1</v>
      </c>
      <c r="Y20" s="249">
        <f>SUMIF('2.3_Input_Data_Orig_MC'!AB18:AF21,"&lt;=0")</f>
        <v>0</v>
      </c>
      <c r="Z20" s="248" t="str">
        <f>IFERROR((Y20-W20)/Y20, "-")</f>
        <v>-</v>
      </c>
      <c r="AA20" s="248" t="str">
        <f>IFERROR((SQRT(X20*Z20))*V20, "N/A")</f>
        <v>N/A</v>
      </c>
      <c r="AB20" s="247" t="str">
        <f>IFERROR(AA20*$D20, "N/A")</f>
        <v>N/A</v>
      </c>
      <c r="AC20" s="245"/>
      <c r="AD20" s="251">
        <f>SUM('2.4_Input_Data_Rebased_Volumes'!Y18:Y21)</f>
        <v>2</v>
      </c>
      <c r="AE20" s="250">
        <f>SUMIF('2.4_Input_Data_Rebased_Volumes'!AF18:AF21, "&lt;0")</f>
        <v>0</v>
      </c>
      <c r="AF20" s="248">
        <f>IFERROR((AD20+AE20) / AD20, "-")</f>
        <v>1</v>
      </c>
      <c r="AG20" s="249">
        <f>SUMIF('2.4_Input_Data_Rebased_Volumes'!AB18:AF21,"&lt;=0")</f>
        <v>0</v>
      </c>
      <c r="AH20" s="248" t="str">
        <f>IFERROR((AG20-AE20)/AG20, "-")</f>
        <v>-</v>
      </c>
      <c r="AI20" s="248" t="str">
        <f>IFERROR((SQRT(AF20*AH20))*AD20, "N/A")</f>
        <v>N/A</v>
      </c>
      <c r="AJ20" s="247" t="str">
        <f>IFERROR(AI20*$D20, "N/A")</f>
        <v>N/A</v>
      </c>
      <c r="AK20" s="244"/>
      <c r="AL20" s="251">
        <f>SUM('2.4_Input_Data_Rebased_Volumes'!X18:Y21)</f>
        <v>2</v>
      </c>
      <c r="AM20" s="250">
        <f>SUMIF('2.4_Input_Data_Rebased_Volumes'!AE18:AF21, "&lt;0")</f>
        <v>0</v>
      </c>
      <c r="AN20" s="248">
        <f>IFERROR((AL20+AM20)/AL20, "-")</f>
        <v>1</v>
      </c>
      <c r="AO20" s="249">
        <f>SUMIF('2.4_Input_Data_Rebased_Volumes'!AB18:AF21,"&lt;=0")</f>
        <v>0</v>
      </c>
      <c r="AP20" s="248" t="str">
        <f>IFERROR((AO20-AM20)/AO20, "-")</f>
        <v>-</v>
      </c>
      <c r="AQ20" s="248" t="str">
        <f>IFERROR((SQRT(AN20*AP20))*AL20, "N/A")</f>
        <v>N/A</v>
      </c>
      <c r="AR20" s="247" t="str">
        <f>IFERROR(AQ20*$D20, "N/A")</f>
        <v>N/A</v>
      </c>
      <c r="AS20" s="244"/>
      <c r="AT20" s="251">
        <f>SUM('2.4_Input_Data_Rebased_Volumes'!W18:Y21)</f>
        <v>2</v>
      </c>
      <c r="AU20" s="250">
        <f>SUMIF('2.4_Input_Data_Rebased_Volumes'!AD18:AF21, "&lt;0")</f>
        <v>0</v>
      </c>
      <c r="AV20" s="248">
        <f>IFERROR((AT20+AU20)/AT20, "-")</f>
        <v>1</v>
      </c>
      <c r="AW20" s="249">
        <f>SUMIF('2.4_Input_Data_Rebased_Volumes'!AB18:AF21,"&lt;=0")</f>
        <v>0</v>
      </c>
      <c r="AX20" s="248" t="str">
        <f>IFERROR((AW20-AU20)/AW20, "-")</f>
        <v>-</v>
      </c>
      <c r="AY20" s="248" t="str">
        <f>IFERROR((SQRT(AV20*AX20))*AT20, "No Interventions")</f>
        <v>No Interventions</v>
      </c>
      <c r="AZ20" s="247" t="str">
        <f>IFERROR(AY20*$D20, "No Interventions")</f>
        <v>No Interventions</v>
      </c>
    </row>
    <row r="21" spans="1:52" ht="13.5" x14ac:dyDescent="0.3">
      <c r="A21" s="342"/>
      <c r="B21" s="23"/>
      <c r="C21" s="133"/>
      <c r="D21" s="246"/>
      <c r="F21" s="243"/>
      <c r="G21" s="242"/>
      <c r="H21" s="240"/>
      <c r="I21" s="241"/>
      <c r="J21" s="241"/>
      <c r="K21" s="240"/>
      <c r="L21" s="239"/>
      <c r="M21" s="244"/>
      <c r="N21" s="243"/>
      <c r="O21" s="242"/>
      <c r="P21" s="240"/>
      <c r="Q21" s="241"/>
      <c r="R21" s="241"/>
      <c r="S21" s="240"/>
      <c r="T21" s="239"/>
      <c r="U21" s="244"/>
      <c r="V21" s="243"/>
      <c r="W21" s="242"/>
      <c r="X21" s="240"/>
      <c r="Y21" s="241"/>
      <c r="Z21" s="241"/>
      <c r="AA21" s="240"/>
      <c r="AB21" s="239"/>
      <c r="AC21" s="245"/>
      <c r="AD21" s="243"/>
      <c r="AE21" s="242"/>
      <c r="AF21" s="240"/>
      <c r="AG21" s="241"/>
      <c r="AH21" s="241"/>
      <c r="AI21" s="240"/>
      <c r="AJ21" s="239"/>
      <c r="AK21" s="244"/>
      <c r="AL21" s="243"/>
      <c r="AM21" s="242"/>
      <c r="AN21" s="240"/>
      <c r="AO21" s="241"/>
      <c r="AP21" s="241"/>
      <c r="AQ21" s="240"/>
      <c r="AR21" s="239"/>
      <c r="AS21" s="244"/>
      <c r="AT21" s="243"/>
      <c r="AU21" s="242"/>
      <c r="AV21" s="240"/>
      <c r="AW21" s="241"/>
      <c r="AX21" s="241"/>
      <c r="AY21" s="240"/>
      <c r="AZ21" s="239"/>
    </row>
    <row r="22" spans="1:52" ht="13.5" x14ac:dyDescent="0.3">
      <c r="A22" s="342"/>
      <c r="B22" s="23"/>
      <c r="C22" s="133"/>
      <c r="D22" s="246"/>
      <c r="F22" s="243"/>
      <c r="G22" s="242"/>
      <c r="H22" s="240"/>
      <c r="I22" s="241"/>
      <c r="J22" s="241"/>
      <c r="K22" s="240"/>
      <c r="L22" s="239"/>
      <c r="M22" s="244"/>
      <c r="N22" s="243"/>
      <c r="O22" s="242"/>
      <c r="P22" s="240"/>
      <c r="Q22" s="241"/>
      <c r="R22" s="241"/>
      <c r="S22" s="240"/>
      <c r="T22" s="239"/>
      <c r="U22" s="244"/>
      <c r="V22" s="243"/>
      <c r="W22" s="242"/>
      <c r="X22" s="240"/>
      <c r="Y22" s="241"/>
      <c r="Z22" s="241"/>
      <c r="AA22" s="240"/>
      <c r="AB22" s="239"/>
      <c r="AC22" s="245"/>
      <c r="AD22" s="243"/>
      <c r="AE22" s="242"/>
      <c r="AF22" s="240"/>
      <c r="AG22" s="241"/>
      <c r="AH22" s="241"/>
      <c r="AI22" s="240"/>
      <c r="AJ22" s="239"/>
      <c r="AK22" s="244"/>
      <c r="AL22" s="243"/>
      <c r="AM22" s="242"/>
      <c r="AN22" s="240"/>
      <c r="AO22" s="241"/>
      <c r="AP22" s="241"/>
      <c r="AQ22" s="240"/>
      <c r="AR22" s="239"/>
      <c r="AS22" s="244"/>
      <c r="AT22" s="243"/>
      <c r="AU22" s="242"/>
      <c r="AV22" s="240"/>
      <c r="AW22" s="241"/>
      <c r="AX22" s="241"/>
      <c r="AY22" s="240"/>
      <c r="AZ22" s="239"/>
    </row>
    <row r="23" spans="1:52" ht="13.5" x14ac:dyDescent="0.3">
      <c r="A23" s="342"/>
      <c r="B23" s="171"/>
      <c r="C23" s="170"/>
      <c r="D23" s="258"/>
      <c r="F23" s="257"/>
      <c r="G23" s="256"/>
      <c r="H23" s="254"/>
      <c r="I23" s="255"/>
      <c r="J23" s="255"/>
      <c r="K23" s="254"/>
      <c r="L23" s="253"/>
      <c r="M23" s="244"/>
      <c r="N23" s="257"/>
      <c r="O23" s="256"/>
      <c r="P23" s="254"/>
      <c r="Q23" s="255"/>
      <c r="R23" s="255"/>
      <c r="S23" s="254"/>
      <c r="T23" s="253"/>
      <c r="U23" s="244"/>
      <c r="V23" s="257"/>
      <c r="W23" s="256"/>
      <c r="X23" s="254"/>
      <c r="Y23" s="255"/>
      <c r="Z23" s="255"/>
      <c r="AA23" s="254"/>
      <c r="AB23" s="253"/>
      <c r="AC23" s="245"/>
      <c r="AD23" s="257"/>
      <c r="AE23" s="256"/>
      <c r="AF23" s="254"/>
      <c r="AG23" s="255"/>
      <c r="AH23" s="255"/>
      <c r="AI23" s="254"/>
      <c r="AJ23" s="253"/>
      <c r="AK23" s="244"/>
      <c r="AL23" s="257"/>
      <c r="AM23" s="256"/>
      <c r="AN23" s="254"/>
      <c r="AO23" s="255"/>
      <c r="AP23" s="255"/>
      <c r="AQ23" s="254"/>
      <c r="AR23" s="253"/>
      <c r="AS23" s="244"/>
      <c r="AT23" s="257"/>
      <c r="AU23" s="256"/>
      <c r="AV23" s="254"/>
      <c r="AW23" s="255"/>
      <c r="AX23" s="255"/>
      <c r="AY23" s="254"/>
      <c r="AZ23" s="253"/>
    </row>
    <row r="24" spans="1:52" ht="13.5" x14ac:dyDescent="0.3">
      <c r="A24" s="341" t="str">
        <f>A20</f>
        <v>400KV Network</v>
      </c>
      <c r="B24" s="169">
        <v>4</v>
      </c>
      <c r="C24" s="168" t="s">
        <v>45</v>
      </c>
      <c r="D24" s="252">
        <f>Appendix_MR_Weighting!I28</f>
        <v>0</v>
      </c>
      <c r="F24" s="251">
        <f>SUM('2.3_Input_Data_Orig_MC'!Y22:Y25)</f>
        <v>0</v>
      </c>
      <c r="G24" s="250">
        <f>SUMIF('2.3_Input_Data_Orig_MC'!AF22:AF25,"&lt;0")</f>
        <v>0</v>
      </c>
      <c r="H24" s="248" t="str">
        <f>IFERROR((F24+G24) / F24, "-")</f>
        <v>-</v>
      </c>
      <c r="I24" s="249">
        <f>SUMIF('2.3_Input_Data_Orig_MC'!AB22:AF25,"&lt;=0")</f>
        <v>0</v>
      </c>
      <c r="J24" s="248" t="str">
        <f>IFERROR((I24-G24)/I24, "-")</f>
        <v>-</v>
      </c>
      <c r="K24" s="248" t="str">
        <f>IFERROR((SQRT(H24*J24))*F24, "N/A")</f>
        <v>N/A</v>
      </c>
      <c r="L24" s="247" t="str">
        <f>IFERROR(K24*$D24, "N/A")</f>
        <v>N/A</v>
      </c>
      <c r="M24" s="244"/>
      <c r="N24" s="251">
        <f>SUM('2.3_Input_Data_Orig_MC'!X22:Y25)</f>
        <v>0</v>
      </c>
      <c r="O24" s="250">
        <f>SUMIF('2.3_Input_Data_Orig_MC'!AE22:AF25,"&lt;0")</f>
        <v>0</v>
      </c>
      <c r="P24" s="248" t="str">
        <f>IFERROR((N24+O24)/N24, "-")</f>
        <v>-</v>
      </c>
      <c r="Q24" s="249">
        <f>SUMIF('2.3_Input_Data_Orig_MC'!AB22:AF25,"&lt;=0")</f>
        <v>0</v>
      </c>
      <c r="R24" s="248" t="str">
        <f>IFERROR((Q24-O24)/Q24, "-")</f>
        <v>-</v>
      </c>
      <c r="S24" s="248" t="str">
        <f>IFERROR((SQRT(P24*R24))*N24, "N/A")</f>
        <v>N/A</v>
      </c>
      <c r="T24" s="247" t="str">
        <f>IFERROR(S24*$D24, "N/A")</f>
        <v>N/A</v>
      </c>
      <c r="U24" s="244"/>
      <c r="V24" s="251">
        <f>SUM('2.3_Input_Data_Orig_MC'!W22:Y25)</f>
        <v>9.222999999999999</v>
      </c>
      <c r="W24" s="250">
        <f>SUMIF('2.3_Input_Data_Orig_MC'!AD22:AF25, "&lt;0")</f>
        <v>0</v>
      </c>
      <c r="X24" s="248">
        <f>IFERROR((V24+W24)/V24, "-")</f>
        <v>1</v>
      </c>
      <c r="Y24" s="249">
        <f>SUMIF('2.3_Input_Data_Orig_MC'!AB22:AF25,"&lt;=0")</f>
        <v>0</v>
      </c>
      <c r="Z24" s="248" t="str">
        <f>IFERROR((Y24-W24)/Y24, "-")</f>
        <v>-</v>
      </c>
      <c r="AA24" s="248" t="str">
        <f>IFERROR((SQRT(X24*Z24))*V24, "N/A")</f>
        <v>N/A</v>
      </c>
      <c r="AB24" s="247" t="str">
        <f>IFERROR(AA24*$D24, "N/A")</f>
        <v>N/A</v>
      </c>
      <c r="AC24" s="245"/>
      <c r="AD24" s="251">
        <f>SUM('2.4_Input_Data_Rebased_Volumes'!Y22:Y25)</f>
        <v>4.4400000000000004</v>
      </c>
      <c r="AE24" s="250">
        <f>SUMIF('2.4_Input_Data_Rebased_Volumes'!AF22:AF25, "&lt;0")</f>
        <v>0</v>
      </c>
      <c r="AF24" s="248">
        <f>IFERROR((AD24+AE24) / AD24, "-")</f>
        <v>1</v>
      </c>
      <c r="AG24" s="249">
        <f>SUMIF('2.4_Input_Data_Rebased_Volumes'!AB22:AF25,"&lt;=0")</f>
        <v>0</v>
      </c>
      <c r="AH24" s="248" t="str">
        <f>IFERROR((AG24-AE24)/AG24, "-")</f>
        <v>-</v>
      </c>
      <c r="AI24" s="248" t="str">
        <f>IFERROR((SQRT(AF24*AH24))*AD24, "N/A")</f>
        <v>N/A</v>
      </c>
      <c r="AJ24" s="247" t="str">
        <f>IFERROR(AI24*$D24, "N/A")</f>
        <v>N/A</v>
      </c>
      <c r="AK24" s="244"/>
      <c r="AL24" s="251">
        <f>SUM('2.4_Input_Data_Rebased_Volumes'!X22:Y25)</f>
        <v>4.4400000000000004</v>
      </c>
      <c r="AM24" s="250">
        <f>SUMIF('2.4_Input_Data_Rebased_Volumes'!AE22:AF25, "&lt;0")</f>
        <v>0</v>
      </c>
      <c r="AN24" s="248">
        <f>IFERROR((AL24+AM24)/AL24, "-")</f>
        <v>1</v>
      </c>
      <c r="AO24" s="249">
        <f>SUMIF('2.4_Input_Data_Rebased_Volumes'!AB22:AF25,"&lt;=0")</f>
        <v>0</v>
      </c>
      <c r="AP24" s="248" t="str">
        <f>IFERROR((AO24-AM24)/AO24, "-")</f>
        <v>-</v>
      </c>
      <c r="AQ24" s="248" t="str">
        <f>IFERROR((SQRT(AN24*AP24))*AL24, "N/A")</f>
        <v>N/A</v>
      </c>
      <c r="AR24" s="247" t="str">
        <f>IFERROR(AQ24*$D24, "N/A")</f>
        <v>N/A</v>
      </c>
      <c r="AS24" s="244"/>
      <c r="AT24" s="251">
        <f>SUM('2.4_Input_Data_Rebased_Volumes'!W22:Y25)</f>
        <v>4.4400000000000004</v>
      </c>
      <c r="AU24" s="250">
        <f>SUMIF('2.4_Input_Data_Rebased_Volumes'!AD22:AF25, "&lt;0")</f>
        <v>0</v>
      </c>
      <c r="AV24" s="248">
        <f>IFERROR((AT24+AU24)/AT24, "-")</f>
        <v>1</v>
      </c>
      <c r="AW24" s="249">
        <f>SUMIF('2.4_Input_Data_Rebased_Volumes'!AB22:AF25,"&lt;=0")</f>
        <v>0</v>
      </c>
      <c r="AX24" s="248" t="str">
        <f>IFERROR((AW24-AU24)/AW24, "-")</f>
        <v>-</v>
      </c>
      <c r="AY24" s="248" t="str">
        <f>IFERROR((SQRT(AV24*AX24))*AT24, "No Interventions")</f>
        <v>No Interventions</v>
      </c>
      <c r="AZ24" s="247" t="str">
        <f>IFERROR(AY24*$D24, "No Interventions")</f>
        <v>No Interventions</v>
      </c>
    </row>
    <row r="25" spans="1:52" ht="13.5" x14ac:dyDescent="0.3">
      <c r="A25" s="342"/>
      <c r="B25" s="23"/>
      <c r="C25" s="133"/>
      <c r="D25" s="246"/>
      <c r="F25" s="243"/>
      <c r="G25" s="242"/>
      <c r="H25" s="240"/>
      <c r="I25" s="241"/>
      <c r="J25" s="241"/>
      <c r="K25" s="240"/>
      <c r="L25" s="239"/>
      <c r="M25" s="244"/>
      <c r="N25" s="243"/>
      <c r="O25" s="242"/>
      <c r="P25" s="240"/>
      <c r="Q25" s="241"/>
      <c r="R25" s="241"/>
      <c r="S25" s="240"/>
      <c r="T25" s="239"/>
      <c r="U25" s="244"/>
      <c r="V25" s="243"/>
      <c r="W25" s="242"/>
      <c r="X25" s="240"/>
      <c r="Y25" s="241"/>
      <c r="Z25" s="241"/>
      <c r="AA25" s="240"/>
      <c r="AB25" s="239"/>
      <c r="AC25" s="245"/>
      <c r="AD25" s="243"/>
      <c r="AE25" s="242"/>
      <c r="AF25" s="240"/>
      <c r="AG25" s="241"/>
      <c r="AH25" s="241"/>
      <c r="AI25" s="240"/>
      <c r="AJ25" s="239"/>
      <c r="AK25" s="244"/>
      <c r="AL25" s="243"/>
      <c r="AM25" s="242"/>
      <c r="AN25" s="240"/>
      <c r="AO25" s="241"/>
      <c r="AP25" s="241"/>
      <c r="AQ25" s="240"/>
      <c r="AR25" s="239"/>
      <c r="AS25" s="244"/>
      <c r="AT25" s="243"/>
      <c r="AU25" s="242"/>
      <c r="AV25" s="240"/>
      <c r="AW25" s="241"/>
      <c r="AX25" s="241"/>
      <c r="AY25" s="240"/>
      <c r="AZ25" s="239"/>
    </row>
    <row r="26" spans="1:52" ht="13.5" x14ac:dyDescent="0.3">
      <c r="A26" s="342"/>
      <c r="B26" s="23"/>
      <c r="C26" s="133"/>
      <c r="D26" s="246"/>
      <c r="F26" s="243"/>
      <c r="G26" s="242"/>
      <c r="H26" s="240"/>
      <c r="I26" s="241"/>
      <c r="J26" s="241"/>
      <c r="K26" s="240"/>
      <c r="L26" s="239"/>
      <c r="M26" s="244"/>
      <c r="N26" s="243"/>
      <c r="O26" s="242"/>
      <c r="P26" s="240"/>
      <c r="Q26" s="241"/>
      <c r="R26" s="241"/>
      <c r="S26" s="240"/>
      <c r="T26" s="239"/>
      <c r="U26" s="244"/>
      <c r="V26" s="243"/>
      <c r="W26" s="242"/>
      <c r="X26" s="240"/>
      <c r="Y26" s="241"/>
      <c r="Z26" s="241"/>
      <c r="AA26" s="240"/>
      <c r="AB26" s="239"/>
      <c r="AC26" s="245"/>
      <c r="AD26" s="243"/>
      <c r="AE26" s="242"/>
      <c r="AF26" s="240"/>
      <c r="AG26" s="241"/>
      <c r="AH26" s="241"/>
      <c r="AI26" s="240"/>
      <c r="AJ26" s="239"/>
      <c r="AK26" s="244"/>
      <c r="AL26" s="243"/>
      <c r="AM26" s="242"/>
      <c r="AN26" s="240"/>
      <c r="AO26" s="241"/>
      <c r="AP26" s="241"/>
      <c r="AQ26" s="240"/>
      <c r="AR26" s="239"/>
      <c r="AS26" s="244"/>
      <c r="AT26" s="243"/>
      <c r="AU26" s="242"/>
      <c r="AV26" s="240"/>
      <c r="AW26" s="241"/>
      <c r="AX26" s="241"/>
      <c r="AY26" s="240"/>
      <c r="AZ26" s="239"/>
    </row>
    <row r="27" spans="1:52" ht="13.5" x14ac:dyDescent="0.3">
      <c r="A27" s="342"/>
      <c r="B27" s="171"/>
      <c r="C27" s="170"/>
      <c r="D27" s="258"/>
      <c r="F27" s="257"/>
      <c r="G27" s="256"/>
      <c r="H27" s="254"/>
      <c r="I27" s="255"/>
      <c r="J27" s="255"/>
      <c r="K27" s="254"/>
      <c r="L27" s="253"/>
      <c r="M27" s="244"/>
      <c r="N27" s="257"/>
      <c r="O27" s="256"/>
      <c r="P27" s="254"/>
      <c r="Q27" s="255"/>
      <c r="R27" s="255"/>
      <c r="S27" s="254"/>
      <c r="T27" s="253"/>
      <c r="U27" s="244"/>
      <c r="V27" s="257"/>
      <c r="W27" s="256"/>
      <c r="X27" s="254"/>
      <c r="Y27" s="255"/>
      <c r="Z27" s="255"/>
      <c r="AA27" s="254"/>
      <c r="AB27" s="253"/>
      <c r="AC27" s="245"/>
      <c r="AD27" s="257"/>
      <c r="AE27" s="256"/>
      <c r="AF27" s="254"/>
      <c r="AG27" s="255"/>
      <c r="AH27" s="255"/>
      <c r="AI27" s="254"/>
      <c r="AJ27" s="253"/>
      <c r="AK27" s="244"/>
      <c r="AL27" s="257"/>
      <c r="AM27" s="256"/>
      <c r="AN27" s="254"/>
      <c r="AO27" s="255"/>
      <c r="AP27" s="255"/>
      <c r="AQ27" s="254"/>
      <c r="AR27" s="253"/>
      <c r="AS27" s="244"/>
      <c r="AT27" s="257"/>
      <c r="AU27" s="256"/>
      <c r="AV27" s="254"/>
      <c r="AW27" s="255"/>
      <c r="AX27" s="255"/>
      <c r="AY27" s="254"/>
      <c r="AZ27" s="253"/>
    </row>
    <row r="28" spans="1:52" ht="13.5" x14ac:dyDescent="0.3">
      <c r="A28" s="341" t="str">
        <f>A24</f>
        <v>400KV Network</v>
      </c>
      <c r="B28" s="169">
        <v>5</v>
      </c>
      <c r="C28" s="168" t="s">
        <v>46</v>
      </c>
      <c r="D28" s="252">
        <f>Appendix_MR_Weighting!I32</f>
        <v>2.2009942886245727E-2</v>
      </c>
      <c r="F28" s="251">
        <f>SUM('2.3_Input_Data_Orig_MC'!Y26:Y29)</f>
        <v>374.02859999999998</v>
      </c>
      <c r="G28" s="250">
        <f>SUMIF('2.3_Input_Data_Orig_MC'!AF26:AF29,"&lt;0")</f>
        <v>-72.612199999999973</v>
      </c>
      <c r="H28" s="248">
        <f>IFERROR((F28+G28) / F28, "-")</f>
        <v>0.80586457827021796</v>
      </c>
      <c r="I28" s="249">
        <f>SUMIF('2.3_Input_Data_Orig_MC'!AB26:AF29,"&lt;=0")</f>
        <v>-72.612199999999973</v>
      </c>
      <c r="J28" s="248">
        <f>IFERROR((I28-G28)/I28, "-")</f>
        <v>0</v>
      </c>
      <c r="K28" s="248">
        <f>IFERROR((SQRT(H28*J28))*F28, "N/A")</f>
        <v>0</v>
      </c>
      <c r="L28" s="247">
        <f>IFERROR(K28*$D28, "N/A")</f>
        <v>0</v>
      </c>
      <c r="M28" s="244"/>
      <c r="N28" s="251">
        <f>SUM('2.3_Input_Data_Orig_MC'!X26:Y29)</f>
        <v>450.67750000000001</v>
      </c>
      <c r="O28" s="250">
        <f>SUMIF('2.3_Input_Data_Orig_MC'!AE26:AF29,"&lt;0")</f>
        <v>-72.612199999999973</v>
      </c>
      <c r="P28" s="248">
        <f>IFERROR((N28+O28)/N28, "-")</f>
        <v>0.83888212746365198</v>
      </c>
      <c r="Q28" s="249">
        <f>SUMIF('2.3_Input_Data_Orig_MC'!AB26:AF29,"&lt;=0")</f>
        <v>-72.612199999999973</v>
      </c>
      <c r="R28" s="248">
        <f>IFERROR((Q28-O28)/Q28, "-")</f>
        <v>0</v>
      </c>
      <c r="S28" s="248">
        <f>IFERROR((SQRT(P28*R28))*N28, "N/A")</f>
        <v>0</v>
      </c>
      <c r="T28" s="247">
        <f>IFERROR(S28*$D28, "N/A")</f>
        <v>0</v>
      </c>
      <c r="U28" s="244"/>
      <c r="V28" s="251">
        <f>SUM('2.3_Input_Data_Orig_MC'!W26:Y29)</f>
        <v>725.64290000000005</v>
      </c>
      <c r="W28" s="250">
        <f>SUMIF('2.3_Input_Data_Orig_MC'!AD26:AF29, "&lt;0")</f>
        <v>-72.612199999999973</v>
      </c>
      <c r="X28" s="248">
        <f>IFERROR((V28+W28)/V28, "-")</f>
        <v>0.89993397578891765</v>
      </c>
      <c r="Y28" s="249">
        <f>SUMIF('2.3_Input_Data_Orig_MC'!AB26:AF29,"&lt;=0")</f>
        <v>-72.612199999999973</v>
      </c>
      <c r="Z28" s="248">
        <f>IFERROR((Y28-W28)/Y28, "-")</f>
        <v>0</v>
      </c>
      <c r="AA28" s="248">
        <f>IFERROR((SQRT(X28*Z28))*V28, "N/A")</f>
        <v>0</v>
      </c>
      <c r="AB28" s="247">
        <f>IFERROR(AA28*$D28, "N/A")</f>
        <v>0</v>
      </c>
      <c r="AC28" s="245"/>
      <c r="AD28" s="251">
        <f>SUM('2.4_Input_Data_Rebased_Volumes'!Y26:Y29)</f>
        <v>163.60710000000012</v>
      </c>
      <c r="AE28" s="250">
        <f>SUMIF('2.4_Input_Data_Rebased_Volumes'!AF26:AF29, "&lt;0")</f>
        <v>0</v>
      </c>
      <c r="AF28" s="248">
        <f>IFERROR((AD28+AE28) / AD28, "-")</f>
        <v>1</v>
      </c>
      <c r="AG28" s="249">
        <f>SUMIF('2.4_Input_Data_Rebased_Volumes'!AB26:AF29,"&lt;=0")</f>
        <v>-73.628099999999733</v>
      </c>
      <c r="AH28" s="248">
        <f>IFERROR((AG28-AE28)/AG28, "-")</f>
        <v>1</v>
      </c>
      <c r="AI28" s="248">
        <f>IFERROR((SQRT(AF28*AH28))*AD28, "N/A")</f>
        <v>163.60710000000012</v>
      </c>
      <c r="AJ28" s="247">
        <f>IFERROR(AI28*$D28, "N/A")</f>
        <v>3.6009829267842957</v>
      </c>
      <c r="AK28" s="244"/>
      <c r="AL28" s="251">
        <f>SUM('2.4_Input_Data_Rebased_Volumes'!X26:Y29)</f>
        <v>648.24390000000005</v>
      </c>
      <c r="AM28" s="250">
        <f>SUMIF('2.4_Input_Data_Rebased_Volumes'!AE26:AF29, "&lt;0")</f>
        <v>-72.05809999999974</v>
      </c>
      <c r="AN28" s="248">
        <f>IFERROR((AL28+AM28)/AL28, "-")</f>
        <v>0.88884106738220026</v>
      </c>
      <c r="AO28" s="249">
        <f>SUMIF('2.4_Input_Data_Rebased_Volumes'!AB26:AF29,"&lt;=0")</f>
        <v>-73.628099999999733</v>
      </c>
      <c r="AP28" s="248">
        <f>IFERROR((AO28-AM28)/AO28, "-")</f>
        <v>2.1323380611478482E-2</v>
      </c>
      <c r="AQ28" s="248">
        <f>IFERROR((SQRT(AN28*AP28))*AL28, "N/A")</f>
        <v>89.243896590538967</v>
      </c>
      <c r="AR28" s="247">
        <f>IFERROR(AQ28*$D28, "N/A")</f>
        <v>1.9642530669037825</v>
      </c>
      <c r="AS28" s="244"/>
      <c r="AT28" s="251">
        <f>SUM('2.4_Input_Data_Rebased_Volumes'!W26:Y29)</f>
        <v>668.11969999999997</v>
      </c>
      <c r="AU28" s="250">
        <f>SUMIF('2.4_Input_Data_Rebased_Volumes'!AD26:AF29, "&lt;0")</f>
        <v>-73.628099999999733</v>
      </c>
      <c r="AV28" s="248">
        <f>IFERROR((AT28+AU28)/AT28, "-")</f>
        <v>0.88979804068043544</v>
      </c>
      <c r="AW28" s="249">
        <f>SUMIF('2.4_Input_Data_Rebased_Volumes'!AB26:AF29,"&lt;=0")</f>
        <v>-73.628099999999733</v>
      </c>
      <c r="AX28" s="248">
        <f>IFERROR((AW28-AU28)/AW28, "-")</f>
        <v>0</v>
      </c>
      <c r="AY28" s="248">
        <f>IFERROR((SQRT(AV28*AX28))*AT28, "No Interventions")</f>
        <v>0</v>
      </c>
      <c r="AZ28" s="247">
        <f>IFERROR(AY28*$D28, "No Interventions")</f>
        <v>0</v>
      </c>
    </row>
    <row r="29" spans="1:52" ht="13.5" x14ac:dyDescent="0.3">
      <c r="A29" s="342"/>
      <c r="B29" s="23"/>
      <c r="C29" s="133"/>
      <c r="D29" s="246"/>
      <c r="F29" s="243"/>
      <c r="G29" s="242"/>
      <c r="H29" s="240"/>
      <c r="I29" s="241"/>
      <c r="J29" s="241"/>
      <c r="K29" s="240"/>
      <c r="L29" s="239"/>
      <c r="M29" s="244"/>
      <c r="N29" s="243"/>
      <c r="O29" s="242"/>
      <c r="P29" s="240"/>
      <c r="Q29" s="241"/>
      <c r="R29" s="241"/>
      <c r="S29" s="240"/>
      <c r="T29" s="239"/>
      <c r="U29" s="244"/>
      <c r="V29" s="243"/>
      <c r="W29" s="242"/>
      <c r="X29" s="240"/>
      <c r="Y29" s="241"/>
      <c r="Z29" s="241"/>
      <c r="AA29" s="240"/>
      <c r="AB29" s="239"/>
      <c r="AC29" s="245"/>
      <c r="AD29" s="243"/>
      <c r="AE29" s="242"/>
      <c r="AF29" s="240"/>
      <c r="AG29" s="241"/>
      <c r="AH29" s="241"/>
      <c r="AI29" s="240"/>
      <c r="AJ29" s="239"/>
      <c r="AK29" s="244"/>
      <c r="AL29" s="243"/>
      <c r="AM29" s="242"/>
      <c r="AN29" s="240"/>
      <c r="AO29" s="241"/>
      <c r="AP29" s="241"/>
      <c r="AQ29" s="240"/>
      <c r="AR29" s="239"/>
      <c r="AS29" s="244"/>
      <c r="AT29" s="243"/>
      <c r="AU29" s="242"/>
      <c r="AV29" s="240"/>
      <c r="AW29" s="241"/>
      <c r="AX29" s="241"/>
      <c r="AY29" s="240"/>
      <c r="AZ29" s="239"/>
    </row>
    <row r="30" spans="1:52" ht="13.5" x14ac:dyDescent="0.3">
      <c r="A30" s="342"/>
      <c r="B30" s="23"/>
      <c r="C30" s="133"/>
      <c r="D30" s="246"/>
      <c r="F30" s="243"/>
      <c r="G30" s="242"/>
      <c r="H30" s="240"/>
      <c r="I30" s="241"/>
      <c r="J30" s="241"/>
      <c r="K30" s="240"/>
      <c r="L30" s="239"/>
      <c r="M30" s="244"/>
      <c r="N30" s="243"/>
      <c r="O30" s="242"/>
      <c r="P30" s="240"/>
      <c r="Q30" s="241"/>
      <c r="R30" s="241"/>
      <c r="S30" s="240"/>
      <c r="T30" s="239"/>
      <c r="U30" s="244"/>
      <c r="V30" s="243"/>
      <c r="W30" s="242"/>
      <c r="X30" s="240"/>
      <c r="Y30" s="241"/>
      <c r="Z30" s="241"/>
      <c r="AA30" s="240"/>
      <c r="AB30" s="239"/>
      <c r="AC30" s="245"/>
      <c r="AD30" s="243"/>
      <c r="AE30" s="242"/>
      <c r="AF30" s="240"/>
      <c r="AG30" s="241"/>
      <c r="AH30" s="241"/>
      <c r="AI30" s="240"/>
      <c r="AJ30" s="239"/>
      <c r="AK30" s="244"/>
      <c r="AL30" s="243"/>
      <c r="AM30" s="242"/>
      <c r="AN30" s="240"/>
      <c r="AO30" s="241"/>
      <c r="AP30" s="241"/>
      <c r="AQ30" s="240"/>
      <c r="AR30" s="239"/>
      <c r="AS30" s="244"/>
      <c r="AT30" s="243"/>
      <c r="AU30" s="242"/>
      <c r="AV30" s="240"/>
      <c r="AW30" s="241"/>
      <c r="AX30" s="241"/>
      <c r="AY30" s="240"/>
      <c r="AZ30" s="239"/>
    </row>
    <row r="31" spans="1:52" ht="13.5" x14ac:dyDescent="0.3">
      <c r="A31" s="342"/>
      <c r="B31" s="171"/>
      <c r="C31" s="170"/>
      <c r="D31" s="258"/>
      <c r="F31" s="257"/>
      <c r="G31" s="256"/>
      <c r="H31" s="254"/>
      <c r="I31" s="255"/>
      <c r="J31" s="255"/>
      <c r="K31" s="254"/>
      <c r="L31" s="253"/>
      <c r="M31" s="244"/>
      <c r="N31" s="257"/>
      <c r="O31" s="256"/>
      <c r="P31" s="254"/>
      <c r="Q31" s="255"/>
      <c r="R31" s="255"/>
      <c r="S31" s="254"/>
      <c r="T31" s="253"/>
      <c r="U31" s="244"/>
      <c r="V31" s="257"/>
      <c r="W31" s="256"/>
      <c r="X31" s="254"/>
      <c r="Y31" s="255"/>
      <c r="Z31" s="255"/>
      <c r="AA31" s="254"/>
      <c r="AB31" s="253"/>
      <c r="AC31" s="245"/>
      <c r="AD31" s="257"/>
      <c r="AE31" s="256"/>
      <c r="AF31" s="254"/>
      <c r="AG31" s="255"/>
      <c r="AH31" s="255"/>
      <c r="AI31" s="254"/>
      <c r="AJ31" s="253"/>
      <c r="AK31" s="244"/>
      <c r="AL31" s="257"/>
      <c r="AM31" s="256"/>
      <c r="AN31" s="254"/>
      <c r="AO31" s="255"/>
      <c r="AP31" s="255"/>
      <c r="AQ31" s="254"/>
      <c r="AR31" s="253"/>
      <c r="AS31" s="244"/>
      <c r="AT31" s="257"/>
      <c r="AU31" s="256"/>
      <c r="AV31" s="254"/>
      <c r="AW31" s="255"/>
      <c r="AX31" s="255"/>
      <c r="AY31" s="254"/>
      <c r="AZ31" s="253"/>
    </row>
    <row r="32" spans="1:52" ht="13.5" x14ac:dyDescent="0.3">
      <c r="A32" s="341" t="str">
        <f>A28</f>
        <v>400KV Network</v>
      </c>
      <c r="B32" s="169">
        <v>6</v>
      </c>
      <c r="C32" s="168" t="s">
        <v>47</v>
      </c>
      <c r="D32" s="252">
        <f>Appendix_MR_Weighting!I36</f>
        <v>2.1028376041061454E-2</v>
      </c>
      <c r="F32" s="251">
        <f>SUM('2.3_Input_Data_Orig_MC'!Y30:Y33)</f>
        <v>100.95389999999999</v>
      </c>
      <c r="G32" s="250">
        <f>SUMIF('2.3_Input_Data_Orig_MC'!AF30:AF33,"&lt;0")</f>
        <v>0</v>
      </c>
      <c r="H32" s="248">
        <f>IFERROR((F32+G32) / F32, "-")</f>
        <v>1</v>
      </c>
      <c r="I32" s="249">
        <f>SUMIF('2.3_Input_Data_Orig_MC'!AB30:AF33,"&lt;=0")</f>
        <v>-73.628200000000106</v>
      </c>
      <c r="J32" s="248">
        <f>IFERROR((I32-G32)/I32, "-")</f>
        <v>1</v>
      </c>
      <c r="K32" s="248">
        <f>IFERROR((SQRT(H32*J32))*F32, "N/A")</f>
        <v>100.95389999999999</v>
      </c>
      <c r="L32" s="247">
        <f>IFERROR(K32*$D32, "N/A")</f>
        <v>2.1228965720117139</v>
      </c>
      <c r="M32" s="244"/>
      <c r="N32" s="251">
        <f>SUM('2.3_Input_Data_Orig_MC'!X30:Y33)</f>
        <v>198.08940000000001</v>
      </c>
      <c r="O32" s="250">
        <f>SUMIF('2.3_Input_Data_Orig_MC'!AE30:AF33,"&lt;0")</f>
        <v>0</v>
      </c>
      <c r="P32" s="248">
        <f>IFERROR((N32+O32)/N32, "-")</f>
        <v>1</v>
      </c>
      <c r="Q32" s="249">
        <f>SUMIF('2.3_Input_Data_Orig_MC'!AB30:AF33,"&lt;=0")</f>
        <v>-73.628200000000106</v>
      </c>
      <c r="R32" s="248">
        <f>IFERROR((Q32-O32)/Q32, "-")</f>
        <v>1</v>
      </c>
      <c r="S32" s="248">
        <f>IFERROR((SQRT(P32*R32))*N32, "N/A")</f>
        <v>198.08940000000001</v>
      </c>
      <c r="T32" s="247">
        <f>IFERROR(S32*$D32, "N/A")</f>
        <v>4.1654983929482388</v>
      </c>
      <c r="U32" s="244"/>
      <c r="V32" s="251">
        <f>SUM('2.3_Input_Data_Orig_MC'!W30:Y33)</f>
        <v>653.03070000000014</v>
      </c>
      <c r="W32" s="250">
        <f>SUMIF('2.3_Input_Data_Orig_MC'!AD30:AF33, "&lt;0")</f>
        <v>0</v>
      </c>
      <c r="X32" s="248">
        <f>IFERROR((V32+W32)/V32, "-")</f>
        <v>1</v>
      </c>
      <c r="Y32" s="249">
        <f>SUMIF('2.3_Input_Data_Orig_MC'!AB30:AF33,"&lt;=0")</f>
        <v>-73.628200000000106</v>
      </c>
      <c r="Z32" s="248">
        <f>IFERROR((Y32-W32)/Y32, "-")</f>
        <v>1</v>
      </c>
      <c r="AA32" s="248">
        <f>IFERROR((SQRT(X32*Z32))*V32, "N/A")</f>
        <v>653.03070000000014</v>
      </c>
      <c r="AB32" s="247">
        <f>IFERROR(AA32*$D32, "N/A")</f>
        <v>13.732175125957593</v>
      </c>
      <c r="AC32" s="245"/>
      <c r="AD32" s="251">
        <f>SUM('2.4_Input_Data_Rebased_Volumes'!Y30:Y33)</f>
        <v>311.49742250334293</v>
      </c>
      <c r="AE32" s="250">
        <f>SUMIF('2.4_Input_Data_Rebased_Volumes'!AF30:AF33, "&lt;0")</f>
        <v>0</v>
      </c>
      <c r="AF32" s="248">
        <f>IFERROR((AD32+AE32) / AD32, "-")</f>
        <v>1</v>
      </c>
      <c r="AG32" s="249">
        <f>SUMIF('2.4_Input_Data_Rebased_Volumes'!AB30:AF33,"&lt;=0")</f>
        <v>-1.7084563994828699</v>
      </c>
      <c r="AH32" s="248">
        <f>IFERROR((AG32-AE32)/AG32, "-")</f>
        <v>1</v>
      </c>
      <c r="AI32" s="248">
        <f>IFERROR((SQRT(AF32*AH32))*AD32, "N/A")</f>
        <v>311.49742250334293</v>
      </c>
      <c r="AJ32" s="247">
        <f>IFERROR(AI32*$D32, "N/A")</f>
        <v>6.5502849362216935</v>
      </c>
      <c r="AK32" s="244"/>
      <c r="AL32" s="251">
        <f>SUM('2.4_Input_Data_Rebased_Volumes'!X30:Y33)</f>
        <v>344.07751642335467</v>
      </c>
      <c r="AM32" s="250">
        <f>SUMIF('2.4_Input_Data_Rebased_Volumes'!AE30:AF33, "&lt;0")</f>
        <v>0</v>
      </c>
      <c r="AN32" s="248">
        <f>IFERROR((AL32+AM32)/AL32, "-")</f>
        <v>1</v>
      </c>
      <c r="AO32" s="249">
        <f>SUMIF('2.4_Input_Data_Rebased_Volumes'!AB30:AF33,"&lt;=0")</f>
        <v>-1.7084563994828699</v>
      </c>
      <c r="AP32" s="248">
        <f>IFERROR((AO32-AM32)/AO32, "-")</f>
        <v>1</v>
      </c>
      <c r="AQ32" s="248">
        <f>IFERROR((SQRT(AN32*AP32))*AL32, "N/A")</f>
        <v>344.07751642335467</v>
      </c>
      <c r="AR32" s="247">
        <f>IFERROR(AQ32*$D32, "N/A")</f>
        <v>7.2353914026248001</v>
      </c>
      <c r="AS32" s="244"/>
      <c r="AT32" s="251">
        <f>SUM('2.4_Input_Data_Rebased_Volumes'!W30:Y33)</f>
        <v>464.41284997670147</v>
      </c>
      <c r="AU32" s="250">
        <f>SUMIF('2.4_Input_Data_Rebased_Volumes'!AD30:AF33, "&lt;0")</f>
        <v>-0.3405796703296744</v>
      </c>
      <c r="AV32" s="248">
        <f>IFERROR((AT32+AU32)/AT32, "-")</f>
        <v>0.99926664460221815</v>
      </c>
      <c r="AW32" s="249">
        <f>SUMIF('2.4_Input_Data_Rebased_Volumes'!AB30:AF33,"&lt;=0")</f>
        <v>-1.7084563994828699</v>
      </c>
      <c r="AX32" s="248">
        <f>IFERROR((AW32-AU32)/AW32, "-")</f>
        <v>0.80065065141096725</v>
      </c>
      <c r="AY32" s="248">
        <f>IFERROR((SQRT(AV32*AX32))*AT32, "No Interventions")</f>
        <v>415.39996346052851</v>
      </c>
      <c r="AZ32" s="247">
        <f>IFERROR(AY32*$D32, "No Interventions")</f>
        <v>8.7351866390911805</v>
      </c>
    </row>
    <row r="33" spans="1:52" ht="13.5" x14ac:dyDescent="0.3">
      <c r="A33" s="342"/>
      <c r="B33" s="23"/>
      <c r="C33" s="133"/>
      <c r="D33" s="246"/>
      <c r="F33" s="243"/>
      <c r="G33" s="242"/>
      <c r="H33" s="240"/>
      <c r="I33" s="241"/>
      <c r="J33" s="241"/>
      <c r="K33" s="240"/>
      <c r="L33" s="239"/>
      <c r="M33" s="244"/>
      <c r="N33" s="243"/>
      <c r="O33" s="242"/>
      <c r="P33" s="240"/>
      <c r="Q33" s="241"/>
      <c r="R33" s="241"/>
      <c r="S33" s="240"/>
      <c r="T33" s="239"/>
      <c r="U33" s="244"/>
      <c r="V33" s="243"/>
      <c r="W33" s="242"/>
      <c r="X33" s="240"/>
      <c r="Y33" s="241"/>
      <c r="Z33" s="241"/>
      <c r="AA33" s="240"/>
      <c r="AB33" s="239"/>
      <c r="AC33" s="245"/>
      <c r="AD33" s="243"/>
      <c r="AE33" s="242"/>
      <c r="AF33" s="240"/>
      <c r="AG33" s="241"/>
      <c r="AH33" s="241"/>
      <c r="AI33" s="240"/>
      <c r="AJ33" s="239"/>
      <c r="AK33" s="244"/>
      <c r="AL33" s="243"/>
      <c r="AM33" s="242"/>
      <c r="AN33" s="240"/>
      <c r="AO33" s="241"/>
      <c r="AP33" s="241"/>
      <c r="AQ33" s="240"/>
      <c r="AR33" s="239"/>
      <c r="AS33" s="244"/>
      <c r="AT33" s="243"/>
      <c r="AU33" s="242"/>
      <c r="AV33" s="240"/>
      <c r="AW33" s="241"/>
      <c r="AX33" s="241"/>
      <c r="AY33" s="240"/>
      <c r="AZ33" s="239"/>
    </row>
    <row r="34" spans="1:52" ht="13.5" x14ac:dyDescent="0.3">
      <c r="A34" s="342"/>
      <c r="B34" s="23"/>
      <c r="C34" s="133"/>
      <c r="D34" s="246"/>
      <c r="F34" s="243"/>
      <c r="G34" s="242"/>
      <c r="H34" s="240"/>
      <c r="I34" s="241"/>
      <c r="J34" s="241"/>
      <c r="K34" s="240"/>
      <c r="L34" s="239"/>
      <c r="M34" s="244"/>
      <c r="N34" s="243"/>
      <c r="O34" s="242"/>
      <c r="P34" s="240"/>
      <c r="Q34" s="241"/>
      <c r="R34" s="241"/>
      <c r="S34" s="240"/>
      <c r="T34" s="239"/>
      <c r="U34" s="244"/>
      <c r="V34" s="243"/>
      <c r="W34" s="242"/>
      <c r="X34" s="240"/>
      <c r="Y34" s="241"/>
      <c r="Z34" s="241"/>
      <c r="AA34" s="240"/>
      <c r="AB34" s="239"/>
      <c r="AC34" s="245"/>
      <c r="AD34" s="243"/>
      <c r="AE34" s="242"/>
      <c r="AF34" s="240"/>
      <c r="AG34" s="241"/>
      <c r="AH34" s="241"/>
      <c r="AI34" s="240"/>
      <c r="AJ34" s="239"/>
      <c r="AK34" s="244"/>
      <c r="AL34" s="243"/>
      <c r="AM34" s="242"/>
      <c r="AN34" s="240"/>
      <c r="AO34" s="241"/>
      <c r="AP34" s="241"/>
      <c r="AQ34" s="240"/>
      <c r="AR34" s="239"/>
      <c r="AS34" s="244"/>
      <c r="AT34" s="243"/>
      <c r="AU34" s="242"/>
      <c r="AV34" s="240"/>
      <c r="AW34" s="241"/>
      <c r="AX34" s="241"/>
      <c r="AY34" s="240"/>
      <c r="AZ34" s="239"/>
    </row>
    <row r="35" spans="1:52" ht="13.5" x14ac:dyDescent="0.3">
      <c r="A35" s="342"/>
      <c r="B35" s="171"/>
      <c r="C35" s="170"/>
      <c r="D35" s="258"/>
      <c r="F35" s="257"/>
      <c r="G35" s="256"/>
      <c r="H35" s="254"/>
      <c r="I35" s="255"/>
      <c r="J35" s="255"/>
      <c r="K35" s="254"/>
      <c r="L35" s="253"/>
      <c r="M35" s="244"/>
      <c r="N35" s="257"/>
      <c r="O35" s="256"/>
      <c r="P35" s="254"/>
      <c r="Q35" s="255"/>
      <c r="R35" s="255"/>
      <c r="S35" s="254"/>
      <c r="T35" s="253"/>
      <c r="U35" s="244"/>
      <c r="V35" s="257"/>
      <c r="W35" s="256"/>
      <c r="X35" s="254"/>
      <c r="Y35" s="255"/>
      <c r="Z35" s="255"/>
      <c r="AA35" s="254"/>
      <c r="AB35" s="253"/>
      <c r="AC35" s="245"/>
      <c r="AD35" s="257"/>
      <c r="AE35" s="256"/>
      <c r="AF35" s="254"/>
      <c r="AG35" s="255"/>
      <c r="AH35" s="255"/>
      <c r="AI35" s="254"/>
      <c r="AJ35" s="253"/>
      <c r="AK35" s="244"/>
      <c r="AL35" s="257"/>
      <c r="AM35" s="256"/>
      <c r="AN35" s="254"/>
      <c r="AO35" s="255"/>
      <c r="AP35" s="255"/>
      <c r="AQ35" s="254"/>
      <c r="AR35" s="253"/>
      <c r="AS35" s="244"/>
      <c r="AT35" s="257"/>
      <c r="AU35" s="256"/>
      <c r="AV35" s="254"/>
      <c r="AW35" s="255"/>
      <c r="AX35" s="255"/>
      <c r="AY35" s="254"/>
      <c r="AZ35" s="253"/>
    </row>
    <row r="36" spans="1:52" ht="13.5" x14ac:dyDescent="0.3">
      <c r="A36" s="341" t="str">
        <f>A32</f>
        <v>400KV Network</v>
      </c>
      <c r="B36" s="169">
        <v>7</v>
      </c>
      <c r="C36" s="168" t="s">
        <v>48</v>
      </c>
      <c r="D36" s="252">
        <f>Appendix_MR_Weighting!I40</f>
        <v>1.5117477568839115E-2</v>
      </c>
      <c r="F36" s="251">
        <f>SUM('2.3_Input_Data_Orig_MC'!Y34:Y37)</f>
        <v>240</v>
      </c>
      <c r="G36" s="250">
        <f>SUMIF('2.3_Input_Data_Orig_MC'!AF34:AF37,"&lt;0")</f>
        <v>0</v>
      </c>
      <c r="H36" s="248">
        <f>IFERROR((F36+G36) / F36, "-")</f>
        <v>1</v>
      </c>
      <c r="I36" s="249">
        <f>SUMIF('2.3_Input_Data_Orig_MC'!AB34:AF37,"&lt;=0")</f>
        <v>-194</v>
      </c>
      <c r="J36" s="248">
        <f>IFERROR((I36-G36)/I36, "-")</f>
        <v>1</v>
      </c>
      <c r="K36" s="248">
        <f>IFERROR((SQRT(H36*J36))*F36, "N/A")</f>
        <v>240</v>
      </c>
      <c r="L36" s="247">
        <f>IFERROR(K36*$D36, "N/A")</f>
        <v>3.6281946165213879</v>
      </c>
      <c r="M36" s="244"/>
      <c r="N36" s="251">
        <f>SUM('2.3_Input_Data_Orig_MC'!X34:Y37)</f>
        <v>857</v>
      </c>
      <c r="O36" s="250">
        <f>SUMIF('2.3_Input_Data_Orig_MC'!AE34:AF37,"&lt;0")</f>
        <v>-194</v>
      </c>
      <c r="P36" s="248">
        <f>IFERROR((N36+O36)/N36, "-")</f>
        <v>0.77362893815635936</v>
      </c>
      <c r="Q36" s="249">
        <f>SUMIF('2.3_Input_Data_Orig_MC'!AB34:AF37,"&lt;=0")</f>
        <v>-194</v>
      </c>
      <c r="R36" s="248">
        <f>IFERROR((Q36-O36)/Q36, "-")</f>
        <v>0</v>
      </c>
      <c r="S36" s="248">
        <f>IFERROR((SQRT(P36*R36))*N36, "N/A")</f>
        <v>0</v>
      </c>
      <c r="T36" s="247">
        <f>IFERROR(S36*$D36, "N/A")</f>
        <v>0</v>
      </c>
      <c r="U36" s="244"/>
      <c r="V36" s="251">
        <f>SUM('2.3_Input_Data_Orig_MC'!W34:Y37)</f>
        <v>1358</v>
      </c>
      <c r="W36" s="250">
        <f>SUMIF('2.3_Input_Data_Orig_MC'!AD34:AF37, "&lt;0")</f>
        <v>-194</v>
      </c>
      <c r="X36" s="248">
        <f>IFERROR((V36+W36)/V36, "-")</f>
        <v>0.8571428571428571</v>
      </c>
      <c r="Y36" s="249">
        <f>SUMIF('2.3_Input_Data_Orig_MC'!AB34:AF37,"&lt;=0")</f>
        <v>-194</v>
      </c>
      <c r="Z36" s="248">
        <f>IFERROR((Y36-W36)/Y36, "-")</f>
        <v>0</v>
      </c>
      <c r="AA36" s="248">
        <f>IFERROR((SQRT(X36*Z36))*V36, "N/A")</f>
        <v>0</v>
      </c>
      <c r="AB36" s="247">
        <f>IFERROR(AA36*$D36, "N/A")</f>
        <v>0</v>
      </c>
      <c r="AC36" s="245"/>
      <c r="AD36" s="251">
        <f>SUM('2.4_Input_Data_Rebased_Volumes'!Y34:Y37)</f>
        <v>635</v>
      </c>
      <c r="AE36" s="250">
        <f>SUMIF('2.4_Input_Data_Rebased_Volumes'!AF34:AF37, "&lt;0")</f>
        <v>-221</v>
      </c>
      <c r="AF36" s="248">
        <f>IFERROR((AD36+AE36) / AD36, "-")</f>
        <v>0.65196850393700789</v>
      </c>
      <c r="AG36" s="249">
        <f>SUMIF('2.4_Input_Data_Rebased_Volumes'!AB34:AF37,"&lt;=0")</f>
        <v>-221</v>
      </c>
      <c r="AH36" s="248">
        <f>IFERROR((AG36-AE36)/AG36, "-")</f>
        <v>0</v>
      </c>
      <c r="AI36" s="248">
        <f>IFERROR((SQRT(AF36*AH36))*AD36, "N/A")</f>
        <v>0</v>
      </c>
      <c r="AJ36" s="247">
        <f>IFERROR(AI36*$D36, "N/A")</f>
        <v>0</v>
      </c>
      <c r="AK36" s="244"/>
      <c r="AL36" s="251">
        <f>SUM('2.4_Input_Data_Rebased_Volumes'!X34:Y37)</f>
        <v>731</v>
      </c>
      <c r="AM36" s="250">
        <f>SUMIF('2.4_Input_Data_Rebased_Volumes'!AE34:AF37, "&lt;0")</f>
        <v>-221</v>
      </c>
      <c r="AN36" s="248">
        <f>IFERROR((AL36+AM36)/AL36, "-")</f>
        <v>0.69767441860465118</v>
      </c>
      <c r="AO36" s="249">
        <f>SUMIF('2.4_Input_Data_Rebased_Volumes'!AB34:AF37,"&lt;=0")</f>
        <v>-221</v>
      </c>
      <c r="AP36" s="248">
        <f>IFERROR((AO36-AM36)/AO36, "-")</f>
        <v>0</v>
      </c>
      <c r="AQ36" s="248">
        <f>IFERROR((SQRT(AN36*AP36))*AL36, "N/A")</f>
        <v>0</v>
      </c>
      <c r="AR36" s="247">
        <f>IFERROR(AQ36*$D36, "N/A")</f>
        <v>0</v>
      </c>
      <c r="AS36" s="244"/>
      <c r="AT36" s="251">
        <f>SUM('2.4_Input_Data_Rebased_Volumes'!W34:Y37)</f>
        <v>1166</v>
      </c>
      <c r="AU36" s="250">
        <f>SUMIF('2.4_Input_Data_Rebased_Volumes'!AD34:AF37, "&lt;0")</f>
        <v>-221</v>
      </c>
      <c r="AV36" s="248">
        <f>IFERROR((AT36+AU36)/AT36, "-")</f>
        <v>0.81046312178387647</v>
      </c>
      <c r="AW36" s="249">
        <f>SUMIF('2.4_Input_Data_Rebased_Volumes'!AB34:AF37,"&lt;=0")</f>
        <v>-221</v>
      </c>
      <c r="AX36" s="248">
        <f>IFERROR((AW36-AU36)/AW36, "-")</f>
        <v>0</v>
      </c>
      <c r="AY36" s="248">
        <f>IFERROR((SQRT(AV36*AX36))*AT36, "No Interventions")</f>
        <v>0</v>
      </c>
      <c r="AZ36" s="247">
        <f>IFERROR(AY36*$D36, "No Interventions")</f>
        <v>0</v>
      </c>
    </row>
    <row r="37" spans="1:52" ht="13.5" x14ac:dyDescent="0.3">
      <c r="A37" s="342"/>
      <c r="B37" s="23"/>
      <c r="C37" s="133"/>
      <c r="D37" s="246"/>
      <c r="F37" s="243"/>
      <c r="G37" s="242"/>
      <c r="H37" s="240"/>
      <c r="I37" s="241"/>
      <c r="J37" s="241"/>
      <c r="K37" s="240"/>
      <c r="L37" s="239"/>
      <c r="M37" s="244"/>
      <c r="N37" s="243"/>
      <c r="O37" s="242"/>
      <c r="P37" s="240"/>
      <c r="Q37" s="241"/>
      <c r="R37" s="241"/>
      <c r="S37" s="240"/>
      <c r="T37" s="239"/>
      <c r="U37" s="244"/>
      <c r="V37" s="243"/>
      <c r="W37" s="242"/>
      <c r="X37" s="240"/>
      <c r="Y37" s="241"/>
      <c r="Z37" s="241"/>
      <c r="AA37" s="240"/>
      <c r="AB37" s="239"/>
      <c r="AC37" s="245"/>
      <c r="AD37" s="243"/>
      <c r="AE37" s="242"/>
      <c r="AF37" s="240"/>
      <c r="AG37" s="241"/>
      <c r="AH37" s="241"/>
      <c r="AI37" s="240"/>
      <c r="AJ37" s="239"/>
      <c r="AK37" s="244"/>
      <c r="AL37" s="243"/>
      <c r="AM37" s="242"/>
      <c r="AN37" s="240"/>
      <c r="AO37" s="241"/>
      <c r="AP37" s="241"/>
      <c r="AQ37" s="240"/>
      <c r="AR37" s="239"/>
      <c r="AS37" s="244"/>
      <c r="AT37" s="243"/>
      <c r="AU37" s="242"/>
      <c r="AV37" s="240"/>
      <c r="AW37" s="241"/>
      <c r="AX37" s="241"/>
      <c r="AY37" s="240"/>
      <c r="AZ37" s="239"/>
    </row>
    <row r="38" spans="1:52" ht="13.5" x14ac:dyDescent="0.3">
      <c r="A38" s="342"/>
      <c r="B38" s="23"/>
      <c r="C38" s="133"/>
      <c r="D38" s="246"/>
      <c r="F38" s="243"/>
      <c r="G38" s="242"/>
      <c r="H38" s="240"/>
      <c r="I38" s="241"/>
      <c r="J38" s="241"/>
      <c r="K38" s="240"/>
      <c r="L38" s="239"/>
      <c r="M38" s="244"/>
      <c r="N38" s="243"/>
      <c r="O38" s="242"/>
      <c r="P38" s="240"/>
      <c r="Q38" s="241"/>
      <c r="R38" s="241"/>
      <c r="S38" s="240"/>
      <c r="T38" s="239"/>
      <c r="U38" s="244"/>
      <c r="V38" s="243"/>
      <c r="W38" s="242"/>
      <c r="X38" s="240"/>
      <c r="Y38" s="241"/>
      <c r="Z38" s="241"/>
      <c r="AA38" s="240"/>
      <c r="AB38" s="239"/>
      <c r="AC38" s="245"/>
      <c r="AD38" s="243"/>
      <c r="AE38" s="242"/>
      <c r="AF38" s="240"/>
      <c r="AG38" s="241"/>
      <c r="AH38" s="241"/>
      <c r="AI38" s="240"/>
      <c r="AJ38" s="239"/>
      <c r="AK38" s="244"/>
      <c r="AL38" s="243"/>
      <c r="AM38" s="242"/>
      <c r="AN38" s="240"/>
      <c r="AO38" s="241"/>
      <c r="AP38" s="241"/>
      <c r="AQ38" s="240"/>
      <c r="AR38" s="239"/>
      <c r="AS38" s="244"/>
      <c r="AT38" s="243"/>
      <c r="AU38" s="242"/>
      <c r="AV38" s="240"/>
      <c r="AW38" s="241"/>
      <c r="AX38" s="241"/>
      <c r="AY38" s="240"/>
      <c r="AZ38" s="239"/>
    </row>
    <row r="39" spans="1:52" ht="14" thickBot="1" x14ac:dyDescent="0.35">
      <c r="A39" s="343"/>
      <c r="B39" s="171"/>
      <c r="C39" s="170"/>
      <c r="D39" s="258"/>
      <c r="F39" s="257"/>
      <c r="G39" s="256"/>
      <c r="H39" s="254"/>
      <c r="I39" s="255"/>
      <c r="J39" s="255"/>
      <c r="K39" s="254"/>
      <c r="L39" s="253"/>
      <c r="M39" s="244"/>
      <c r="N39" s="257"/>
      <c r="O39" s="256"/>
      <c r="P39" s="254"/>
      <c r="Q39" s="255"/>
      <c r="R39" s="255"/>
      <c r="S39" s="254"/>
      <c r="T39" s="253"/>
      <c r="U39" s="244"/>
      <c r="V39" s="257"/>
      <c r="W39" s="256"/>
      <c r="X39" s="254"/>
      <c r="Y39" s="255"/>
      <c r="Z39" s="255"/>
      <c r="AA39" s="254"/>
      <c r="AB39" s="253"/>
      <c r="AC39" s="245"/>
      <c r="AD39" s="257"/>
      <c r="AE39" s="256"/>
      <c r="AF39" s="254"/>
      <c r="AG39" s="255"/>
      <c r="AH39" s="255"/>
      <c r="AI39" s="254"/>
      <c r="AJ39" s="253"/>
      <c r="AK39" s="244"/>
      <c r="AL39" s="257"/>
      <c r="AM39" s="256"/>
      <c r="AN39" s="254"/>
      <c r="AO39" s="255"/>
      <c r="AP39" s="255"/>
      <c r="AQ39" s="254"/>
      <c r="AR39" s="253"/>
      <c r="AS39" s="244"/>
      <c r="AT39" s="257"/>
      <c r="AU39" s="256"/>
      <c r="AV39" s="254"/>
      <c r="AW39" s="255"/>
      <c r="AX39" s="255"/>
      <c r="AY39" s="254"/>
      <c r="AZ39" s="253"/>
    </row>
    <row r="40" spans="1:52" ht="13.5" x14ac:dyDescent="0.3">
      <c r="A40" s="344" t="s">
        <v>38</v>
      </c>
      <c r="B40" s="169">
        <v>1</v>
      </c>
      <c r="C40" s="168" t="s">
        <v>42</v>
      </c>
      <c r="D40" s="252">
        <f>Appendix_MR_Weighting!I44</f>
        <v>5.6704242949288816E-2</v>
      </c>
      <c r="F40" s="251">
        <f>SUM('2.3_Input_Data_Orig_MC'!Y38:Y41)</f>
        <v>84</v>
      </c>
      <c r="G40" s="250">
        <f>SUMIF('2.3_Input_Data_Orig_MC'!AF38:AF41,"&lt;0")</f>
        <v>-35</v>
      </c>
      <c r="H40" s="248">
        <f>IFERROR((F40+G40) / F40, "-")</f>
        <v>0.58333333333333337</v>
      </c>
      <c r="I40" s="249">
        <f>SUMIF('2.3_Input_Data_Orig_MC'!AB38:AF41,"&lt;=0")</f>
        <v>-35</v>
      </c>
      <c r="J40" s="248">
        <f>IFERROR((I40-G40)/I40, "-")</f>
        <v>0</v>
      </c>
      <c r="K40" s="248">
        <f>IFERROR((SQRT(H40*J40))*F40, "N/A")</f>
        <v>0</v>
      </c>
      <c r="L40" s="247">
        <f>IFERROR(K40*$D40, "N/A")</f>
        <v>0</v>
      </c>
      <c r="M40" s="244"/>
      <c r="N40" s="251">
        <f>SUM('2.3_Input_Data_Orig_MC'!X38:Y41)</f>
        <v>84</v>
      </c>
      <c r="O40" s="250">
        <f>SUMIF('2.3_Input_Data_Orig_MC'!AE38:AF41,"&lt;0")</f>
        <v>-35</v>
      </c>
      <c r="P40" s="248">
        <f>IFERROR((N40+O40)/N40, "-")</f>
        <v>0.58333333333333337</v>
      </c>
      <c r="Q40" s="249">
        <f>SUMIF('2.3_Input_Data_Orig_MC'!AB38:AF41,"&lt;=0")</f>
        <v>-35</v>
      </c>
      <c r="R40" s="248">
        <f>IFERROR((Q40-O40)/Q40, "-")</f>
        <v>0</v>
      </c>
      <c r="S40" s="248">
        <f>IFERROR((SQRT(P40*R40))*N40, "N/A")</f>
        <v>0</v>
      </c>
      <c r="T40" s="247">
        <f>IFERROR(S40*$D40, "N/A")</f>
        <v>0</v>
      </c>
      <c r="U40" s="244"/>
      <c r="V40" s="251">
        <f>SUM('2.3_Input_Data_Orig_MC'!W38:Y41)</f>
        <v>105</v>
      </c>
      <c r="W40" s="250">
        <f>SUMIF('2.3_Input_Data_Orig_MC'!AD38:AF41, "&lt;0")</f>
        <v>-35</v>
      </c>
      <c r="X40" s="248">
        <f>IFERROR((V40+W40)/V40, "-")</f>
        <v>0.66666666666666663</v>
      </c>
      <c r="Y40" s="249">
        <f>SUMIF('2.3_Input_Data_Orig_MC'!AB38:AF41,"&lt;=0")</f>
        <v>-35</v>
      </c>
      <c r="Z40" s="248">
        <f>IFERROR((Y40-W40)/Y40, "-")</f>
        <v>0</v>
      </c>
      <c r="AA40" s="248">
        <f>IFERROR((SQRT(X40*Z40))*V40, "N/A")</f>
        <v>0</v>
      </c>
      <c r="AB40" s="247">
        <f>IFERROR(AA40*$D40, "N/A")</f>
        <v>0</v>
      </c>
      <c r="AC40" s="245"/>
      <c r="AD40" s="251">
        <f>SUM('2.4_Input_Data_Rebased_Volumes'!Y38:Y41)</f>
        <v>82</v>
      </c>
      <c r="AE40" s="250">
        <f>SUMIF('2.4_Input_Data_Rebased_Volumes'!AF38:AF41, "&lt;0")</f>
        <v>-34</v>
      </c>
      <c r="AF40" s="248">
        <f>IFERROR((AD40+AE40) / AD40, "-")</f>
        <v>0.58536585365853655</v>
      </c>
      <c r="AG40" s="249">
        <f>SUMIF('2.4_Input_Data_Rebased_Volumes'!AB38:AF41,"&lt;=0")</f>
        <v>-34</v>
      </c>
      <c r="AH40" s="248">
        <f>IFERROR((AG40-AE40)/AG40, "-")</f>
        <v>0</v>
      </c>
      <c r="AI40" s="248">
        <f>IFERROR((SQRT(AF40*AH40))*AD40, "N/A")</f>
        <v>0</v>
      </c>
      <c r="AJ40" s="247">
        <f>IFERROR(AI40*$D40, "N/A")</f>
        <v>0</v>
      </c>
      <c r="AK40" s="244"/>
      <c r="AL40" s="251">
        <f>SUM('2.4_Input_Data_Rebased_Volumes'!X38:Y41)</f>
        <v>86</v>
      </c>
      <c r="AM40" s="250">
        <f>SUMIF('2.4_Input_Data_Rebased_Volumes'!AE38:AF41, "&lt;0")</f>
        <v>-34</v>
      </c>
      <c r="AN40" s="248">
        <f>IFERROR((AL40+AM40)/AL40, "-")</f>
        <v>0.60465116279069764</v>
      </c>
      <c r="AO40" s="249">
        <f>SUMIF('2.4_Input_Data_Rebased_Volumes'!AB38:AF41,"&lt;=0")</f>
        <v>-34</v>
      </c>
      <c r="AP40" s="248">
        <f>IFERROR((AO40-AM40)/AO40, "-")</f>
        <v>0</v>
      </c>
      <c r="AQ40" s="248">
        <f>IFERROR((SQRT(AN40*AP40))*AL40, "N/A")</f>
        <v>0</v>
      </c>
      <c r="AR40" s="247">
        <f>IFERROR(AQ40*$D40, "N/A")</f>
        <v>0</v>
      </c>
      <c r="AS40" s="244"/>
      <c r="AT40" s="251">
        <f>SUM('2.4_Input_Data_Rebased_Volumes'!W38:Y41)</f>
        <v>92</v>
      </c>
      <c r="AU40" s="250">
        <f>SUMIF('2.4_Input_Data_Rebased_Volumes'!AD38:AF41, "&lt;0")</f>
        <v>-34</v>
      </c>
      <c r="AV40" s="248">
        <f>IFERROR((AT40+AU40)/AT40, "-")</f>
        <v>0.63043478260869568</v>
      </c>
      <c r="AW40" s="249">
        <f>SUMIF('2.4_Input_Data_Rebased_Volumes'!AB38:AF41,"&lt;=0")</f>
        <v>-34</v>
      </c>
      <c r="AX40" s="248">
        <f>IFERROR((AW40-AU40)/AW40, "-")</f>
        <v>0</v>
      </c>
      <c r="AY40" s="248">
        <f>IFERROR((SQRT(AV40*AX40))*AT40, "No Interventions")</f>
        <v>0</v>
      </c>
      <c r="AZ40" s="247">
        <f>IFERROR(AY40*$D40, "No Interventions")</f>
        <v>0</v>
      </c>
    </row>
    <row r="41" spans="1:52" ht="13.5" x14ac:dyDescent="0.3">
      <c r="A41" s="345"/>
      <c r="B41" s="23"/>
      <c r="C41" s="133"/>
      <c r="D41" s="246"/>
      <c r="F41" s="243"/>
      <c r="G41" s="242"/>
      <c r="H41" s="240"/>
      <c r="I41" s="241"/>
      <c r="J41" s="241"/>
      <c r="K41" s="240"/>
      <c r="L41" s="239"/>
      <c r="M41" s="244"/>
      <c r="N41" s="243"/>
      <c r="O41" s="242"/>
      <c r="P41" s="240"/>
      <c r="Q41" s="241"/>
      <c r="R41" s="241"/>
      <c r="S41" s="240"/>
      <c r="T41" s="239"/>
      <c r="U41" s="244"/>
      <c r="V41" s="243"/>
      <c r="W41" s="242"/>
      <c r="X41" s="240"/>
      <c r="Y41" s="241"/>
      <c r="Z41" s="241"/>
      <c r="AA41" s="240"/>
      <c r="AB41" s="239"/>
      <c r="AC41" s="245"/>
      <c r="AD41" s="243"/>
      <c r="AE41" s="242"/>
      <c r="AF41" s="240"/>
      <c r="AG41" s="241"/>
      <c r="AH41" s="241"/>
      <c r="AI41" s="240"/>
      <c r="AJ41" s="239"/>
      <c r="AK41" s="244"/>
      <c r="AL41" s="243"/>
      <c r="AM41" s="242"/>
      <c r="AN41" s="240"/>
      <c r="AO41" s="241"/>
      <c r="AP41" s="241"/>
      <c r="AQ41" s="240"/>
      <c r="AR41" s="239"/>
      <c r="AS41" s="244"/>
      <c r="AT41" s="243"/>
      <c r="AU41" s="242"/>
      <c r="AV41" s="240"/>
      <c r="AW41" s="241"/>
      <c r="AX41" s="241"/>
      <c r="AY41" s="240"/>
      <c r="AZ41" s="239"/>
    </row>
    <row r="42" spans="1:52" ht="13.5" x14ac:dyDescent="0.3">
      <c r="A42" s="345"/>
      <c r="B42" s="23"/>
      <c r="C42" s="133"/>
      <c r="D42" s="246"/>
      <c r="F42" s="243"/>
      <c r="G42" s="242"/>
      <c r="H42" s="240"/>
      <c r="I42" s="241"/>
      <c r="J42" s="241"/>
      <c r="K42" s="240"/>
      <c r="L42" s="239"/>
      <c r="M42" s="244"/>
      <c r="N42" s="243"/>
      <c r="O42" s="242"/>
      <c r="P42" s="240"/>
      <c r="Q42" s="241"/>
      <c r="R42" s="241"/>
      <c r="S42" s="240"/>
      <c r="T42" s="239"/>
      <c r="U42" s="244"/>
      <c r="V42" s="243"/>
      <c r="W42" s="242"/>
      <c r="X42" s="240"/>
      <c r="Y42" s="241"/>
      <c r="Z42" s="241"/>
      <c r="AA42" s="240"/>
      <c r="AB42" s="239"/>
      <c r="AC42" s="245"/>
      <c r="AD42" s="243"/>
      <c r="AE42" s="242"/>
      <c r="AF42" s="240"/>
      <c r="AG42" s="241"/>
      <c r="AH42" s="241"/>
      <c r="AI42" s="240"/>
      <c r="AJ42" s="239"/>
      <c r="AK42" s="244"/>
      <c r="AL42" s="243"/>
      <c r="AM42" s="242"/>
      <c r="AN42" s="240"/>
      <c r="AO42" s="241"/>
      <c r="AP42" s="241"/>
      <c r="AQ42" s="240"/>
      <c r="AR42" s="239"/>
      <c r="AS42" s="244"/>
      <c r="AT42" s="243"/>
      <c r="AU42" s="242"/>
      <c r="AV42" s="240"/>
      <c r="AW42" s="241"/>
      <c r="AX42" s="241"/>
      <c r="AY42" s="240"/>
      <c r="AZ42" s="239"/>
    </row>
    <row r="43" spans="1:52" ht="13.5" x14ac:dyDescent="0.3">
      <c r="A43" s="345"/>
      <c r="B43" s="171"/>
      <c r="C43" s="170"/>
      <c r="D43" s="258"/>
      <c r="F43" s="257"/>
      <c r="G43" s="256"/>
      <c r="H43" s="254"/>
      <c r="I43" s="255"/>
      <c r="J43" s="255"/>
      <c r="K43" s="254"/>
      <c r="L43" s="253"/>
      <c r="M43" s="244"/>
      <c r="N43" s="257"/>
      <c r="O43" s="256"/>
      <c r="P43" s="254"/>
      <c r="Q43" s="255"/>
      <c r="R43" s="255"/>
      <c r="S43" s="254"/>
      <c r="T43" s="253"/>
      <c r="U43" s="244"/>
      <c r="V43" s="257"/>
      <c r="W43" s="256"/>
      <c r="X43" s="254"/>
      <c r="Y43" s="255"/>
      <c r="Z43" s="255"/>
      <c r="AA43" s="254"/>
      <c r="AB43" s="253"/>
      <c r="AC43" s="245"/>
      <c r="AD43" s="257"/>
      <c r="AE43" s="256"/>
      <c r="AF43" s="254"/>
      <c r="AG43" s="255"/>
      <c r="AH43" s="255"/>
      <c r="AI43" s="254"/>
      <c r="AJ43" s="253"/>
      <c r="AK43" s="244"/>
      <c r="AL43" s="257"/>
      <c r="AM43" s="256"/>
      <c r="AN43" s="254"/>
      <c r="AO43" s="255"/>
      <c r="AP43" s="255"/>
      <c r="AQ43" s="254"/>
      <c r="AR43" s="253"/>
      <c r="AS43" s="244"/>
      <c r="AT43" s="257"/>
      <c r="AU43" s="256"/>
      <c r="AV43" s="254"/>
      <c r="AW43" s="255"/>
      <c r="AX43" s="255"/>
      <c r="AY43" s="254"/>
      <c r="AZ43" s="253"/>
    </row>
    <row r="44" spans="1:52" ht="13.5" x14ac:dyDescent="0.3">
      <c r="A44" s="346" t="str">
        <f>A40</f>
        <v>275KV Network</v>
      </c>
      <c r="B44" s="169">
        <v>2</v>
      </c>
      <c r="C44" s="168" t="s">
        <v>43</v>
      </c>
      <c r="D44" s="252">
        <f>Appendix_MR_Weighting!I48</f>
        <v>0.16175418056867413</v>
      </c>
      <c r="F44" s="251">
        <f>SUM('2.3_Input_Data_Orig_MC'!Y42:Y45)</f>
        <v>22</v>
      </c>
      <c r="G44" s="250">
        <f>SUMIF('2.3_Input_Data_Orig_MC'!AF42:AF45,"&lt;0")</f>
        <v>-7</v>
      </c>
      <c r="H44" s="248">
        <f>IFERROR((F44+G44) / F44, "-")</f>
        <v>0.68181818181818177</v>
      </c>
      <c r="I44" s="249">
        <f>SUMIF('2.3_Input_Data_Orig_MC'!AB42:AF45,"&lt;=0")</f>
        <v>-7</v>
      </c>
      <c r="J44" s="248">
        <f>IFERROR((I44-G44)/I44, "-")</f>
        <v>0</v>
      </c>
      <c r="K44" s="248">
        <f>IFERROR((SQRT(H44*J44))*F44, "N/A")</f>
        <v>0</v>
      </c>
      <c r="L44" s="247">
        <f>IFERROR(K44*$D44, "N/A")</f>
        <v>0</v>
      </c>
      <c r="M44" s="244"/>
      <c r="N44" s="251">
        <f>SUM('2.3_Input_Data_Orig_MC'!X42:Y45)</f>
        <v>42</v>
      </c>
      <c r="O44" s="250">
        <f>SUMIF('2.3_Input_Data_Orig_MC'!AE42:AF45,"&lt;0")</f>
        <v>-7</v>
      </c>
      <c r="P44" s="248">
        <f>IFERROR((N44+O44)/N44, "-")</f>
        <v>0.83333333333333337</v>
      </c>
      <c r="Q44" s="249">
        <f>SUMIF('2.3_Input_Data_Orig_MC'!AB42:AF45,"&lt;=0")</f>
        <v>-7</v>
      </c>
      <c r="R44" s="248">
        <f>IFERROR((Q44-O44)/Q44, "-")</f>
        <v>0</v>
      </c>
      <c r="S44" s="248">
        <f>IFERROR((SQRT(P44*R44))*N44, "N/A")</f>
        <v>0</v>
      </c>
      <c r="T44" s="247">
        <f>IFERROR(S44*$D44, "N/A")</f>
        <v>0</v>
      </c>
      <c r="U44" s="244"/>
      <c r="V44" s="251">
        <f>SUM('2.3_Input_Data_Orig_MC'!W42:Y45)</f>
        <v>55</v>
      </c>
      <c r="W44" s="250">
        <f>SUMIF('2.3_Input_Data_Orig_MC'!AD42:AF45, "&lt;0")</f>
        <v>-7</v>
      </c>
      <c r="X44" s="248">
        <f>IFERROR((V44+W44)/V44, "-")</f>
        <v>0.87272727272727268</v>
      </c>
      <c r="Y44" s="249">
        <f>SUMIF('2.3_Input_Data_Orig_MC'!AB42:AF45,"&lt;=0")</f>
        <v>-7</v>
      </c>
      <c r="Z44" s="248">
        <f>IFERROR((Y44-W44)/Y44, "-")</f>
        <v>0</v>
      </c>
      <c r="AA44" s="248">
        <f>IFERROR((SQRT(X44*Z44))*V44, "N/A")</f>
        <v>0</v>
      </c>
      <c r="AB44" s="247">
        <f>IFERROR(AA44*$D44, "N/A")</f>
        <v>0</v>
      </c>
      <c r="AC44" s="245"/>
      <c r="AD44" s="251">
        <f>SUM('2.4_Input_Data_Rebased_Volumes'!Y42:Y45)</f>
        <v>8</v>
      </c>
      <c r="AE44" s="250">
        <f>SUMIF('2.4_Input_Data_Rebased_Volumes'!AF42:AF45, "&lt;0")</f>
        <v>-5</v>
      </c>
      <c r="AF44" s="248">
        <f>IFERROR((AD44+AE44) / AD44, "-")</f>
        <v>0.375</v>
      </c>
      <c r="AG44" s="249">
        <f>SUMIF('2.4_Input_Data_Rebased_Volumes'!AB42:AF45,"&lt;=0")</f>
        <v>-7</v>
      </c>
      <c r="AH44" s="248">
        <f>IFERROR((AG44-AE44)/AG44, "-")</f>
        <v>0.2857142857142857</v>
      </c>
      <c r="AI44" s="248">
        <f>IFERROR((SQRT(AF44*AH44))*AD44, "N/A")</f>
        <v>2.6186146828319083</v>
      </c>
      <c r="AJ44" s="247">
        <f>IFERROR(AI44*$D44, "N/A")</f>
        <v>0.42357187224657383</v>
      </c>
      <c r="AK44" s="244"/>
      <c r="AL44" s="251">
        <f>SUM('2.4_Input_Data_Rebased_Volumes'!X42:Y45)</f>
        <v>36</v>
      </c>
      <c r="AM44" s="250">
        <f>SUMIF('2.4_Input_Data_Rebased_Volumes'!AE42:AF45, "&lt;0")</f>
        <v>-7</v>
      </c>
      <c r="AN44" s="248">
        <f>IFERROR((AL44+AM44)/AL44, "-")</f>
        <v>0.80555555555555558</v>
      </c>
      <c r="AO44" s="249">
        <f>SUMIF('2.4_Input_Data_Rebased_Volumes'!AB42:AF45,"&lt;=0")</f>
        <v>-7</v>
      </c>
      <c r="AP44" s="248">
        <f>IFERROR((AO44-AM44)/AO44, "-")</f>
        <v>0</v>
      </c>
      <c r="AQ44" s="248">
        <f>IFERROR((SQRT(AN44*AP44))*AL44, "N/A")</f>
        <v>0</v>
      </c>
      <c r="AR44" s="247">
        <f>IFERROR(AQ44*$D44, "N/A")</f>
        <v>0</v>
      </c>
      <c r="AS44" s="244"/>
      <c r="AT44" s="251">
        <f>SUM('2.4_Input_Data_Rebased_Volumes'!W42:Y45)</f>
        <v>58</v>
      </c>
      <c r="AU44" s="250">
        <f>SUMIF('2.4_Input_Data_Rebased_Volumes'!AD42:AF45, "&lt;0")</f>
        <v>-7</v>
      </c>
      <c r="AV44" s="248">
        <f>IFERROR((AT44+AU44)/AT44, "-")</f>
        <v>0.87931034482758619</v>
      </c>
      <c r="AW44" s="249">
        <f>SUMIF('2.4_Input_Data_Rebased_Volumes'!AB42:AF45,"&lt;=0")</f>
        <v>-7</v>
      </c>
      <c r="AX44" s="248">
        <f>IFERROR((AW44-AU44)/AW44, "-")</f>
        <v>0</v>
      </c>
      <c r="AY44" s="248">
        <f>IFERROR((SQRT(AV44*AX44))*AT44, "No Interventions")</f>
        <v>0</v>
      </c>
      <c r="AZ44" s="247">
        <f>IFERROR(AY44*$D44, "No Interventions")</f>
        <v>0</v>
      </c>
    </row>
    <row r="45" spans="1:52" ht="13.5" x14ac:dyDescent="0.3">
      <c r="A45" s="345"/>
      <c r="B45" s="23"/>
      <c r="C45" s="133"/>
      <c r="D45" s="246"/>
      <c r="F45" s="243"/>
      <c r="G45" s="242"/>
      <c r="H45" s="240"/>
      <c r="I45" s="241"/>
      <c r="J45" s="241"/>
      <c r="K45" s="240"/>
      <c r="L45" s="239"/>
      <c r="M45" s="244"/>
      <c r="N45" s="243"/>
      <c r="O45" s="242"/>
      <c r="P45" s="240"/>
      <c r="Q45" s="241"/>
      <c r="R45" s="241"/>
      <c r="S45" s="240"/>
      <c r="T45" s="239"/>
      <c r="U45" s="244"/>
      <c r="V45" s="243"/>
      <c r="W45" s="242"/>
      <c r="X45" s="240"/>
      <c r="Y45" s="241"/>
      <c r="Z45" s="241"/>
      <c r="AA45" s="240"/>
      <c r="AB45" s="239"/>
      <c r="AC45" s="245"/>
      <c r="AD45" s="243"/>
      <c r="AE45" s="242"/>
      <c r="AF45" s="240"/>
      <c r="AG45" s="241"/>
      <c r="AH45" s="241"/>
      <c r="AI45" s="240"/>
      <c r="AJ45" s="239"/>
      <c r="AK45" s="244"/>
      <c r="AL45" s="243"/>
      <c r="AM45" s="242"/>
      <c r="AN45" s="240"/>
      <c r="AO45" s="241"/>
      <c r="AP45" s="241"/>
      <c r="AQ45" s="240"/>
      <c r="AR45" s="239"/>
      <c r="AS45" s="244"/>
      <c r="AT45" s="243"/>
      <c r="AU45" s="242"/>
      <c r="AV45" s="240"/>
      <c r="AW45" s="241"/>
      <c r="AX45" s="241"/>
      <c r="AY45" s="240"/>
      <c r="AZ45" s="239"/>
    </row>
    <row r="46" spans="1:52" ht="13.5" x14ac:dyDescent="0.3">
      <c r="A46" s="345"/>
      <c r="B46" s="23"/>
      <c r="C46" s="133"/>
      <c r="D46" s="246"/>
      <c r="F46" s="243"/>
      <c r="G46" s="242"/>
      <c r="H46" s="240"/>
      <c r="I46" s="241"/>
      <c r="J46" s="241"/>
      <c r="K46" s="240"/>
      <c r="L46" s="239"/>
      <c r="M46" s="244"/>
      <c r="N46" s="243"/>
      <c r="O46" s="242"/>
      <c r="P46" s="240"/>
      <c r="Q46" s="241"/>
      <c r="R46" s="241"/>
      <c r="S46" s="240"/>
      <c r="T46" s="239"/>
      <c r="U46" s="244"/>
      <c r="V46" s="243"/>
      <c r="W46" s="242"/>
      <c r="X46" s="240"/>
      <c r="Y46" s="241"/>
      <c r="Z46" s="241"/>
      <c r="AA46" s="240"/>
      <c r="AB46" s="239"/>
      <c r="AC46" s="245"/>
      <c r="AD46" s="243"/>
      <c r="AE46" s="242"/>
      <c r="AF46" s="240"/>
      <c r="AG46" s="241"/>
      <c r="AH46" s="241"/>
      <c r="AI46" s="240"/>
      <c r="AJ46" s="239"/>
      <c r="AK46" s="244"/>
      <c r="AL46" s="243"/>
      <c r="AM46" s="242"/>
      <c r="AN46" s="240"/>
      <c r="AO46" s="241"/>
      <c r="AP46" s="241"/>
      <c r="AQ46" s="240"/>
      <c r="AR46" s="239"/>
      <c r="AS46" s="244"/>
      <c r="AT46" s="243"/>
      <c r="AU46" s="242"/>
      <c r="AV46" s="240"/>
      <c r="AW46" s="241"/>
      <c r="AX46" s="241"/>
      <c r="AY46" s="240"/>
      <c r="AZ46" s="239"/>
    </row>
    <row r="47" spans="1:52" ht="13.5" x14ac:dyDescent="0.3">
      <c r="A47" s="345"/>
      <c r="B47" s="171"/>
      <c r="C47" s="170"/>
      <c r="D47" s="258"/>
      <c r="F47" s="257"/>
      <c r="G47" s="256"/>
      <c r="H47" s="254"/>
      <c r="I47" s="255"/>
      <c r="J47" s="255"/>
      <c r="K47" s="254"/>
      <c r="L47" s="253"/>
      <c r="M47" s="244"/>
      <c r="N47" s="257"/>
      <c r="O47" s="256"/>
      <c r="P47" s="254"/>
      <c r="Q47" s="255"/>
      <c r="R47" s="255"/>
      <c r="S47" s="254"/>
      <c r="T47" s="253"/>
      <c r="U47" s="244"/>
      <c r="V47" s="257"/>
      <c r="W47" s="256"/>
      <c r="X47" s="254"/>
      <c r="Y47" s="255"/>
      <c r="Z47" s="255"/>
      <c r="AA47" s="254"/>
      <c r="AB47" s="253"/>
      <c r="AC47" s="245"/>
      <c r="AD47" s="257"/>
      <c r="AE47" s="256"/>
      <c r="AF47" s="254"/>
      <c r="AG47" s="255"/>
      <c r="AH47" s="255"/>
      <c r="AI47" s="254"/>
      <c r="AJ47" s="253"/>
      <c r="AK47" s="244"/>
      <c r="AL47" s="257"/>
      <c r="AM47" s="256"/>
      <c r="AN47" s="254"/>
      <c r="AO47" s="255"/>
      <c r="AP47" s="255"/>
      <c r="AQ47" s="254"/>
      <c r="AR47" s="253"/>
      <c r="AS47" s="244"/>
      <c r="AT47" s="257"/>
      <c r="AU47" s="256"/>
      <c r="AV47" s="254"/>
      <c r="AW47" s="255"/>
      <c r="AX47" s="255"/>
      <c r="AY47" s="254"/>
      <c r="AZ47" s="253"/>
    </row>
    <row r="48" spans="1:52" ht="13.5" x14ac:dyDescent="0.3">
      <c r="A48" s="346" t="str">
        <f>A44</f>
        <v>275KV Network</v>
      </c>
      <c r="B48" s="169">
        <v>3</v>
      </c>
      <c r="C48" s="168" t="s">
        <v>44</v>
      </c>
      <c r="D48" s="252">
        <f>Appendix_MR_Weighting!I52</f>
        <v>2.5430211499576656E-2</v>
      </c>
      <c r="F48" s="251">
        <f>SUM('2.3_Input_Data_Orig_MC'!Y46:Y49)</f>
        <v>13</v>
      </c>
      <c r="G48" s="250">
        <f>SUMIF('2.3_Input_Data_Orig_MC'!AF46:AF49,"&lt;0")</f>
        <v>-8</v>
      </c>
      <c r="H48" s="248">
        <f>IFERROR((F48+G48) / F48, "-")</f>
        <v>0.38461538461538464</v>
      </c>
      <c r="I48" s="249">
        <f>SUMIF('2.3_Input_Data_Orig_MC'!AB46:AF49,"&lt;=0")</f>
        <v>-8</v>
      </c>
      <c r="J48" s="248">
        <f>IFERROR((I48-G48)/I48, "-")</f>
        <v>0</v>
      </c>
      <c r="K48" s="248">
        <f>IFERROR((SQRT(H48*J48))*F48, "N/A")</f>
        <v>0</v>
      </c>
      <c r="L48" s="247">
        <f>IFERROR(K48*$D48, "N/A")</f>
        <v>0</v>
      </c>
      <c r="M48" s="244"/>
      <c r="N48" s="251">
        <f>SUM('2.3_Input_Data_Orig_MC'!X46:Y49)</f>
        <v>13</v>
      </c>
      <c r="O48" s="250">
        <f>SUMIF('2.3_Input_Data_Orig_MC'!AE46:AF49,"&lt;0")</f>
        <v>-8</v>
      </c>
      <c r="P48" s="248">
        <f>IFERROR((N48+O48)/N48, "-")</f>
        <v>0.38461538461538464</v>
      </c>
      <c r="Q48" s="249">
        <f>SUMIF('2.3_Input_Data_Orig_MC'!AB46:AF49,"&lt;=0")</f>
        <v>-8</v>
      </c>
      <c r="R48" s="248">
        <f>IFERROR((Q48-O48)/Q48, "-")</f>
        <v>0</v>
      </c>
      <c r="S48" s="248">
        <f>IFERROR((SQRT(P48*R48))*N48, "N/A")</f>
        <v>0</v>
      </c>
      <c r="T48" s="247">
        <f>IFERROR(S48*$D48, "N/A")</f>
        <v>0</v>
      </c>
      <c r="U48" s="244"/>
      <c r="V48" s="251">
        <f>SUM('2.3_Input_Data_Orig_MC'!W46:Y49)</f>
        <v>14</v>
      </c>
      <c r="W48" s="250">
        <f>SUMIF('2.3_Input_Data_Orig_MC'!AD46:AF49, "&lt;0")</f>
        <v>-8</v>
      </c>
      <c r="X48" s="248">
        <f>IFERROR((V48+W48)/V48, "-")</f>
        <v>0.42857142857142855</v>
      </c>
      <c r="Y48" s="249">
        <f>SUMIF('2.3_Input_Data_Orig_MC'!AB46:AF49,"&lt;=0")</f>
        <v>-8</v>
      </c>
      <c r="Z48" s="248">
        <f>IFERROR((Y48-W48)/Y48, "-")</f>
        <v>0</v>
      </c>
      <c r="AA48" s="248">
        <f>IFERROR((SQRT(X48*Z48))*V48, "N/A")</f>
        <v>0</v>
      </c>
      <c r="AB48" s="247">
        <f>IFERROR(AA48*$D48, "N/A")</f>
        <v>0</v>
      </c>
      <c r="AC48" s="245"/>
      <c r="AD48" s="251">
        <f>SUM('2.4_Input_Data_Rebased_Volumes'!Y46:Y49)</f>
        <v>8</v>
      </c>
      <c r="AE48" s="250">
        <f>SUMIF('2.4_Input_Data_Rebased_Volumes'!AF46:AF49, "&lt;0")</f>
        <v>-7</v>
      </c>
      <c r="AF48" s="248">
        <f>IFERROR((AD48+AE48) / AD48, "-")</f>
        <v>0.125</v>
      </c>
      <c r="AG48" s="249">
        <f>SUMIF('2.4_Input_Data_Rebased_Volumes'!AB46:AF49,"&lt;=0")</f>
        <v>-8</v>
      </c>
      <c r="AH48" s="248">
        <f>IFERROR((AG48-AE48)/AG48, "-")</f>
        <v>0.125</v>
      </c>
      <c r="AI48" s="248">
        <f>IFERROR((SQRT(AF48*AH48))*AD48, "N/A")</f>
        <v>1</v>
      </c>
      <c r="AJ48" s="247">
        <f>IFERROR(AI48*$D48, "N/A")</f>
        <v>2.5430211499576656E-2</v>
      </c>
      <c r="AK48" s="244"/>
      <c r="AL48" s="251">
        <f>SUM('2.4_Input_Data_Rebased_Volumes'!X46:Y49)</f>
        <v>11</v>
      </c>
      <c r="AM48" s="250">
        <f>SUMIF('2.4_Input_Data_Rebased_Volumes'!AE46:AF49, "&lt;0")</f>
        <v>-8</v>
      </c>
      <c r="AN48" s="248">
        <f>IFERROR((AL48+AM48)/AL48, "-")</f>
        <v>0.27272727272727271</v>
      </c>
      <c r="AO48" s="249">
        <f>SUMIF('2.4_Input_Data_Rebased_Volumes'!AB46:AF49,"&lt;=0")</f>
        <v>-8</v>
      </c>
      <c r="AP48" s="248">
        <f>IFERROR((AO48-AM48)/AO48, "-")</f>
        <v>0</v>
      </c>
      <c r="AQ48" s="248">
        <f>IFERROR((SQRT(AN48*AP48))*AL48, "N/A")</f>
        <v>0</v>
      </c>
      <c r="AR48" s="247">
        <f>IFERROR(AQ48*$D48, "N/A")</f>
        <v>0</v>
      </c>
      <c r="AS48" s="244"/>
      <c r="AT48" s="251">
        <f>SUM('2.4_Input_Data_Rebased_Volumes'!W46:Y49)</f>
        <v>11</v>
      </c>
      <c r="AU48" s="250">
        <f>SUMIF('2.4_Input_Data_Rebased_Volumes'!AD46:AF49, "&lt;0")</f>
        <v>-8</v>
      </c>
      <c r="AV48" s="248">
        <f>IFERROR((AT48+AU48)/AT48, "-")</f>
        <v>0.27272727272727271</v>
      </c>
      <c r="AW48" s="249">
        <f>SUMIF('2.4_Input_Data_Rebased_Volumes'!AB46:AF49,"&lt;=0")</f>
        <v>-8</v>
      </c>
      <c r="AX48" s="248">
        <f>IFERROR((AW48-AU48)/AW48, "-")</f>
        <v>0</v>
      </c>
      <c r="AY48" s="248">
        <f>IFERROR((SQRT(AV48*AX48))*AT48, "No Interventions")</f>
        <v>0</v>
      </c>
      <c r="AZ48" s="247">
        <f>IFERROR(AY48*$D48, "No Interventions")</f>
        <v>0</v>
      </c>
    </row>
    <row r="49" spans="1:52" ht="13.5" x14ac:dyDescent="0.3">
      <c r="A49" s="345"/>
      <c r="B49" s="23"/>
      <c r="C49" s="133"/>
      <c r="D49" s="246"/>
      <c r="F49" s="243"/>
      <c r="G49" s="242"/>
      <c r="H49" s="240"/>
      <c r="I49" s="241"/>
      <c r="J49" s="241"/>
      <c r="K49" s="240"/>
      <c r="L49" s="239"/>
      <c r="M49" s="244"/>
      <c r="N49" s="243"/>
      <c r="O49" s="242"/>
      <c r="P49" s="240"/>
      <c r="Q49" s="241"/>
      <c r="R49" s="241"/>
      <c r="S49" s="240"/>
      <c r="T49" s="239"/>
      <c r="U49" s="244"/>
      <c r="V49" s="243"/>
      <c r="W49" s="242"/>
      <c r="X49" s="240"/>
      <c r="Y49" s="241"/>
      <c r="Z49" s="241"/>
      <c r="AA49" s="240"/>
      <c r="AB49" s="239"/>
      <c r="AC49" s="245"/>
      <c r="AD49" s="243"/>
      <c r="AE49" s="242"/>
      <c r="AF49" s="240"/>
      <c r="AG49" s="241"/>
      <c r="AH49" s="241"/>
      <c r="AI49" s="240"/>
      <c r="AJ49" s="239"/>
      <c r="AK49" s="244"/>
      <c r="AL49" s="243"/>
      <c r="AM49" s="242"/>
      <c r="AN49" s="240"/>
      <c r="AO49" s="241"/>
      <c r="AP49" s="241"/>
      <c r="AQ49" s="240"/>
      <c r="AR49" s="239"/>
      <c r="AS49" s="244"/>
      <c r="AT49" s="243"/>
      <c r="AU49" s="242"/>
      <c r="AV49" s="240"/>
      <c r="AW49" s="241"/>
      <c r="AX49" s="241"/>
      <c r="AY49" s="240"/>
      <c r="AZ49" s="239"/>
    </row>
    <row r="50" spans="1:52" ht="13.5" x14ac:dyDescent="0.3">
      <c r="A50" s="345"/>
      <c r="B50" s="23"/>
      <c r="C50" s="133"/>
      <c r="D50" s="246"/>
      <c r="F50" s="243"/>
      <c r="G50" s="242"/>
      <c r="H50" s="240"/>
      <c r="I50" s="241"/>
      <c r="J50" s="241"/>
      <c r="K50" s="240"/>
      <c r="L50" s="239"/>
      <c r="M50" s="244"/>
      <c r="N50" s="243"/>
      <c r="O50" s="242"/>
      <c r="P50" s="240"/>
      <c r="Q50" s="241"/>
      <c r="R50" s="241"/>
      <c r="S50" s="240"/>
      <c r="T50" s="239"/>
      <c r="U50" s="244"/>
      <c r="V50" s="243"/>
      <c r="W50" s="242"/>
      <c r="X50" s="240"/>
      <c r="Y50" s="241"/>
      <c r="Z50" s="241"/>
      <c r="AA50" s="240"/>
      <c r="AB50" s="239"/>
      <c r="AC50" s="245"/>
      <c r="AD50" s="243"/>
      <c r="AE50" s="242"/>
      <c r="AF50" s="240"/>
      <c r="AG50" s="241"/>
      <c r="AH50" s="241"/>
      <c r="AI50" s="240"/>
      <c r="AJ50" s="239"/>
      <c r="AK50" s="244"/>
      <c r="AL50" s="243"/>
      <c r="AM50" s="242"/>
      <c r="AN50" s="240"/>
      <c r="AO50" s="241"/>
      <c r="AP50" s="241"/>
      <c r="AQ50" s="240"/>
      <c r="AR50" s="239"/>
      <c r="AS50" s="244"/>
      <c r="AT50" s="243"/>
      <c r="AU50" s="242"/>
      <c r="AV50" s="240"/>
      <c r="AW50" s="241"/>
      <c r="AX50" s="241"/>
      <c r="AY50" s="240"/>
      <c r="AZ50" s="239"/>
    </row>
    <row r="51" spans="1:52" ht="13.5" x14ac:dyDescent="0.3">
      <c r="A51" s="345"/>
      <c r="B51" s="171"/>
      <c r="C51" s="170"/>
      <c r="D51" s="258"/>
      <c r="F51" s="257"/>
      <c r="G51" s="256"/>
      <c r="H51" s="254"/>
      <c r="I51" s="255"/>
      <c r="J51" s="255"/>
      <c r="K51" s="254"/>
      <c r="L51" s="253"/>
      <c r="M51" s="244"/>
      <c r="N51" s="257"/>
      <c r="O51" s="256"/>
      <c r="P51" s="254"/>
      <c r="Q51" s="255"/>
      <c r="R51" s="255"/>
      <c r="S51" s="254"/>
      <c r="T51" s="253"/>
      <c r="U51" s="244"/>
      <c r="V51" s="257"/>
      <c r="W51" s="256"/>
      <c r="X51" s="254"/>
      <c r="Y51" s="255"/>
      <c r="Z51" s="255"/>
      <c r="AA51" s="254"/>
      <c r="AB51" s="253"/>
      <c r="AC51" s="245"/>
      <c r="AD51" s="257"/>
      <c r="AE51" s="256"/>
      <c r="AF51" s="254"/>
      <c r="AG51" s="255"/>
      <c r="AH51" s="255"/>
      <c r="AI51" s="254"/>
      <c r="AJ51" s="253"/>
      <c r="AK51" s="244"/>
      <c r="AL51" s="257"/>
      <c r="AM51" s="256"/>
      <c r="AN51" s="254"/>
      <c r="AO51" s="255"/>
      <c r="AP51" s="255"/>
      <c r="AQ51" s="254"/>
      <c r="AR51" s="253"/>
      <c r="AS51" s="244"/>
      <c r="AT51" s="257"/>
      <c r="AU51" s="256"/>
      <c r="AV51" s="254"/>
      <c r="AW51" s="255"/>
      <c r="AX51" s="255"/>
      <c r="AY51" s="254"/>
      <c r="AZ51" s="253"/>
    </row>
    <row r="52" spans="1:52" ht="13.5" x14ac:dyDescent="0.3">
      <c r="A52" s="346" t="str">
        <f>A48</f>
        <v>275KV Network</v>
      </c>
      <c r="B52" s="169">
        <v>4</v>
      </c>
      <c r="C52" s="168" t="s">
        <v>45</v>
      </c>
      <c r="D52" s="252">
        <f>Appendix_MR_Weighting!I56</f>
        <v>0</v>
      </c>
      <c r="F52" s="251">
        <f>SUM('2.3_Input_Data_Orig_MC'!Y50:Y53)</f>
        <v>0</v>
      </c>
      <c r="G52" s="250">
        <f>SUMIF('2.3_Input_Data_Orig_MC'!AF50:AF53,"&lt;0")</f>
        <v>0</v>
      </c>
      <c r="H52" s="248" t="str">
        <f>IFERROR((F52+G52) / F52, "-")</f>
        <v>-</v>
      </c>
      <c r="I52" s="249">
        <f>SUMIF('2.3_Input_Data_Orig_MC'!AB50:AF53,"&lt;=0")</f>
        <v>0</v>
      </c>
      <c r="J52" s="248" t="str">
        <f>IFERROR((I52-G52)/I52, "-")</f>
        <v>-</v>
      </c>
      <c r="K52" s="248" t="str">
        <f>IFERROR((SQRT(H52*J52))*F52, "N/A")</f>
        <v>N/A</v>
      </c>
      <c r="L52" s="247" t="str">
        <f>IFERROR(K52*$D52, "N/A")</f>
        <v>N/A</v>
      </c>
      <c r="M52" s="244"/>
      <c r="N52" s="251">
        <f>SUM('2.3_Input_Data_Orig_MC'!X50:Y53)</f>
        <v>0</v>
      </c>
      <c r="O52" s="250">
        <f>SUMIF('2.3_Input_Data_Orig_MC'!AE50:AF53,"&lt;0")</f>
        <v>0</v>
      </c>
      <c r="P52" s="248" t="str">
        <f>IFERROR((N52+O52)/N52, "-")</f>
        <v>-</v>
      </c>
      <c r="Q52" s="249">
        <f>SUMIF('2.3_Input_Data_Orig_MC'!AB50:AF53,"&lt;=0")</f>
        <v>0</v>
      </c>
      <c r="R52" s="248" t="str">
        <f>IFERROR((Q52-O52)/Q52, "-")</f>
        <v>-</v>
      </c>
      <c r="S52" s="248" t="str">
        <f>IFERROR((SQRT(P52*R52))*N52, "N/A")</f>
        <v>N/A</v>
      </c>
      <c r="T52" s="247" t="str">
        <f>IFERROR(S52*$D52, "N/A")</f>
        <v>N/A</v>
      </c>
      <c r="U52" s="244"/>
      <c r="V52" s="251">
        <f>SUM('2.3_Input_Data_Orig_MC'!W50:Y53)</f>
        <v>30.324000000000005</v>
      </c>
      <c r="W52" s="250">
        <f>SUMIF('2.3_Input_Data_Orig_MC'!AD50:AF53, "&lt;0")</f>
        <v>0</v>
      </c>
      <c r="X52" s="248">
        <f>IFERROR((V52+W52)/V52, "-")</f>
        <v>1</v>
      </c>
      <c r="Y52" s="249">
        <f>SUMIF('2.3_Input_Data_Orig_MC'!AB50:AF53,"&lt;=0")</f>
        <v>0</v>
      </c>
      <c r="Z52" s="248" t="str">
        <f>IFERROR((Y52-W52)/Y52, "-")</f>
        <v>-</v>
      </c>
      <c r="AA52" s="248" t="str">
        <f>IFERROR((SQRT(X52*Z52))*V52, "N/A")</f>
        <v>N/A</v>
      </c>
      <c r="AB52" s="247" t="str">
        <f>IFERROR(AA52*$D52, "N/A")</f>
        <v>N/A</v>
      </c>
      <c r="AC52" s="245"/>
      <c r="AD52" s="251">
        <f>SUM('2.4_Input_Data_Rebased_Volumes'!Y50:Y53)</f>
        <v>1.2801</v>
      </c>
      <c r="AE52" s="250">
        <f>SUMIF('2.4_Input_Data_Rebased_Volumes'!AF50:AF53, "&lt;0")</f>
        <v>0</v>
      </c>
      <c r="AF52" s="248">
        <f>IFERROR((AD52+AE52) / AD52, "-")</f>
        <v>1</v>
      </c>
      <c r="AG52" s="249">
        <f>SUMIF('2.4_Input_Data_Rebased_Volumes'!AB50:AF53,"&lt;=0")</f>
        <v>0</v>
      </c>
      <c r="AH52" s="248" t="str">
        <f>IFERROR((AG52-AE52)/AG52, "-")</f>
        <v>-</v>
      </c>
      <c r="AI52" s="248" t="str">
        <f>IFERROR((SQRT(AF52*AH52))*AD52, "N/A")</f>
        <v>N/A</v>
      </c>
      <c r="AJ52" s="247" t="str">
        <f>IFERROR(AI52*$D52, "N/A")</f>
        <v>N/A</v>
      </c>
      <c r="AK52" s="244"/>
      <c r="AL52" s="251">
        <f>SUM('2.4_Input_Data_Rebased_Volumes'!X50:Y53)</f>
        <v>10.280500000000007</v>
      </c>
      <c r="AM52" s="250">
        <f>SUMIF('2.4_Input_Data_Rebased_Volumes'!AE50:AF53, "&lt;0")</f>
        <v>0</v>
      </c>
      <c r="AN52" s="248">
        <f>IFERROR((AL52+AM52)/AL52, "-")</f>
        <v>1</v>
      </c>
      <c r="AO52" s="249">
        <f>SUMIF('2.4_Input_Data_Rebased_Volumes'!AB50:AF53,"&lt;=0")</f>
        <v>0</v>
      </c>
      <c r="AP52" s="248" t="str">
        <f>IFERROR((AO52-AM52)/AO52, "-")</f>
        <v>-</v>
      </c>
      <c r="AQ52" s="248" t="str">
        <f>IFERROR((SQRT(AN52*AP52))*AL52, "N/A")</f>
        <v>N/A</v>
      </c>
      <c r="AR52" s="247" t="str">
        <f>IFERROR(AQ52*$D52, "N/A")</f>
        <v>N/A</v>
      </c>
      <c r="AS52" s="244"/>
      <c r="AT52" s="251">
        <f>SUM('2.4_Input_Data_Rebased_Volumes'!W50:Y53)</f>
        <v>11.743700000000006</v>
      </c>
      <c r="AU52" s="250">
        <f>SUMIF('2.4_Input_Data_Rebased_Volumes'!AD50:AF53, "&lt;0")</f>
        <v>0</v>
      </c>
      <c r="AV52" s="248">
        <f>IFERROR((AT52+AU52)/AT52, "-")</f>
        <v>1</v>
      </c>
      <c r="AW52" s="249">
        <f>SUMIF('2.4_Input_Data_Rebased_Volumes'!AB50:AF53,"&lt;=0")</f>
        <v>0</v>
      </c>
      <c r="AX52" s="248" t="str">
        <f>IFERROR((AW52-AU52)/AW52, "-")</f>
        <v>-</v>
      </c>
      <c r="AY52" s="248" t="str">
        <f>IFERROR((SQRT(AV52*AX52))*AT52, "No Interventions")</f>
        <v>No Interventions</v>
      </c>
      <c r="AZ52" s="247" t="str">
        <f>IFERROR(AY52*$D52, "No Interventions")</f>
        <v>No Interventions</v>
      </c>
    </row>
    <row r="53" spans="1:52" ht="13.5" x14ac:dyDescent="0.3">
      <c r="A53" s="345"/>
      <c r="B53" s="23"/>
      <c r="C53" s="133"/>
      <c r="D53" s="246"/>
      <c r="F53" s="243"/>
      <c r="G53" s="242"/>
      <c r="H53" s="240"/>
      <c r="I53" s="241"/>
      <c r="J53" s="241"/>
      <c r="K53" s="240"/>
      <c r="L53" s="239"/>
      <c r="M53" s="244"/>
      <c r="N53" s="243"/>
      <c r="O53" s="242"/>
      <c r="P53" s="240"/>
      <c r="Q53" s="241"/>
      <c r="R53" s="241"/>
      <c r="S53" s="240"/>
      <c r="T53" s="239"/>
      <c r="U53" s="244"/>
      <c r="V53" s="243"/>
      <c r="W53" s="242"/>
      <c r="X53" s="240"/>
      <c r="Y53" s="241"/>
      <c r="Z53" s="241"/>
      <c r="AA53" s="240"/>
      <c r="AB53" s="239"/>
      <c r="AC53" s="245"/>
      <c r="AD53" s="243"/>
      <c r="AE53" s="242"/>
      <c r="AF53" s="240"/>
      <c r="AG53" s="241"/>
      <c r="AH53" s="241"/>
      <c r="AI53" s="240"/>
      <c r="AJ53" s="239"/>
      <c r="AK53" s="244"/>
      <c r="AL53" s="243"/>
      <c r="AM53" s="242"/>
      <c r="AN53" s="240"/>
      <c r="AO53" s="241"/>
      <c r="AP53" s="241"/>
      <c r="AQ53" s="240"/>
      <c r="AR53" s="239"/>
      <c r="AS53" s="244"/>
      <c r="AT53" s="243"/>
      <c r="AU53" s="242"/>
      <c r="AV53" s="240"/>
      <c r="AW53" s="241"/>
      <c r="AX53" s="241"/>
      <c r="AY53" s="240"/>
      <c r="AZ53" s="239"/>
    </row>
    <row r="54" spans="1:52" ht="13.5" x14ac:dyDescent="0.3">
      <c r="A54" s="345"/>
      <c r="B54" s="23"/>
      <c r="C54" s="133"/>
      <c r="D54" s="246"/>
      <c r="F54" s="243"/>
      <c r="G54" s="242"/>
      <c r="H54" s="240"/>
      <c r="I54" s="241"/>
      <c r="J54" s="241"/>
      <c r="K54" s="240"/>
      <c r="L54" s="239"/>
      <c r="M54" s="244"/>
      <c r="N54" s="243"/>
      <c r="O54" s="242"/>
      <c r="P54" s="240"/>
      <c r="Q54" s="241"/>
      <c r="R54" s="241"/>
      <c r="S54" s="240"/>
      <c r="T54" s="239"/>
      <c r="U54" s="244"/>
      <c r="V54" s="243"/>
      <c r="W54" s="242"/>
      <c r="X54" s="240"/>
      <c r="Y54" s="241"/>
      <c r="Z54" s="241"/>
      <c r="AA54" s="240"/>
      <c r="AB54" s="239"/>
      <c r="AC54" s="245"/>
      <c r="AD54" s="243"/>
      <c r="AE54" s="242"/>
      <c r="AF54" s="240"/>
      <c r="AG54" s="241"/>
      <c r="AH54" s="241"/>
      <c r="AI54" s="240"/>
      <c r="AJ54" s="239"/>
      <c r="AK54" s="244"/>
      <c r="AL54" s="243"/>
      <c r="AM54" s="242"/>
      <c r="AN54" s="240"/>
      <c r="AO54" s="241"/>
      <c r="AP54" s="241"/>
      <c r="AQ54" s="240"/>
      <c r="AR54" s="239"/>
      <c r="AS54" s="244"/>
      <c r="AT54" s="243"/>
      <c r="AU54" s="242"/>
      <c r="AV54" s="240"/>
      <c r="AW54" s="241"/>
      <c r="AX54" s="241"/>
      <c r="AY54" s="240"/>
      <c r="AZ54" s="239"/>
    </row>
    <row r="55" spans="1:52" ht="13.5" x14ac:dyDescent="0.3">
      <c r="A55" s="345"/>
      <c r="B55" s="171"/>
      <c r="C55" s="170"/>
      <c r="D55" s="258"/>
      <c r="F55" s="257"/>
      <c r="G55" s="256"/>
      <c r="H55" s="254"/>
      <c r="I55" s="255"/>
      <c r="J55" s="255"/>
      <c r="K55" s="254"/>
      <c r="L55" s="253"/>
      <c r="M55" s="244"/>
      <c r="N55" s="257"/>
      <c r="O55" s="256"/>
      <c r="P55" s="254"/>
      <c r="Q55" s="255"/>
      <c r="R55" s="255"/>
      <c r="S55" s="254"/>
      <c r="T55" s="253"/>
      <c r="U55" s="244"/>
      <c r="V55" s="257"/>
      <c r="W55" s="256"/>
      <c r="X55" s="254"/>
      <c r="Y55" s="255"/>
      <c r="Z55" s="255"/>
      <c r="AA55" s="254"/>
      <c r="AB55" s="253"/>
      <c r="AC55" s="245"/>
      <c r="AD55" s="257"/>
      <c r="AE55" s="256"/>
      <c r="AF55" s="254"/>
      <c r="AG55" s="255"/>
      <c r="AH55" s="255"/>
      <c r="AI55" s="254"/>
      <c r="AJ55" s="253"/>
      <c r="AK55" s="244"/>
      <c r="AL55" s="257"/>
      <c r="AM55" s="256"/>
      <c r="AN55" s="254"/>
      <c r="AO55" s="255"/>
      <c r="AP55" s="255"/>
      <c r="AQ55" s="254"/>
      <c r="AR55" s="253"/>
      <c r="AS55" s="244"/>
      <c r="AT55" s="257"/>
      <c r="AU55" s="256"/>
      <c r="AV55" s="254"/>
      <c r="AW55" s="255"/>
      <c r="AX55" s="255"/>
      <c r="AY55" s="254"/>
      <c r="AZ55" s="253"/>
    </row>
    <row r="56" spans="1:52" ht="13.5" x14ac:dyDescent="0.3">
      <c r="A56" s="346" t="str">
        <f>A52</f>
        <v>275KV Network</v>
      </c>
      <c r="B56" s="169">
        <v>5</v>
      </c>
      <c r="C56" s="168" t="s">
        <v>46</v>
      </c>
      <c r="D56" s="252">
        <f>Appendix_MR_Weighting!I60</f>
        <v>1.7103166813745917E-2</v>
      </c>
      <c r="F56" s="251">
        <f>SUM('2.3_Input_Data_Orig_MC'!Y54:Y57)</f>
        <v>924.88419999999996</v>
      </c>
      <c r="G56" s="250">
        <f>SUMIF('2.3_Input_Data_Orig_MC'!AF54:AF57,"&lt;0")</f>
        <v>-327.07440000000008</v>
      </c>
      <c r="H56" s="248">
        <f>IFERROR((F56+G56) / F56, "-")</f>
        <v>0.64636178237232278</v>
      </c>
      <c r="I56" s="249">
        <f>SUMIF('2.3_Input_Data_Orig_MC'!AB54:AF57,"&lt;=0")</f>
        <v>-328.58940000000007</v>
      </c>
      <c r="J56" s="248">
        <f>IFERROR((I56-G56)/I56, "-")</f>
        <v>4.6106173844925793E-3</v>
      </c>
      <c r="K56" s="248">
        <f>IFERROR((SQRT(H56*J56))*F56, "N/A")</f>
        <v>50.489926331251723</v>
      </c>
      <c r="L56" s="247">
        <f>IFERROR(K56*$D56, "N/A")</f>
        <v>0.86353763245714066</v>
      </c>
      <c r="M56" s="244"/>
      <c r="N56" s="251">
        <f>SUM('2.3_Input_Data_Orig_MC'!X54:Y57)</f>
        <v>1039.0621000000001</v>
      </c>
      <c r="O56" s="250">
        <f>SUMIF('2.3_Input_Data_Orig_MC'!AE54:AF57,"&lt;0")</f>
        <v>-327.07440000000008</v>
      </c>
      <c r="P56" s="248">
        <f>IFERROR((N56+O56)/N56, "-")</f>
        <v>0.6852215088973026</v>
      </c>
      <c r="Q56" s="249">
        <f>SUMIF('2.3_Input_Data_Orig_MC'!AB54:AF57,"&lt;=0")</f>
        <v>-328.58940000000007</v>
      </c>
      <c r="R56" s="248">
        <f>IFERROR((Q56-O56)/Q56, "-")</f>
        <v>4.6106173844925793E-3</v>
      </c>
      <c r="S56" s="248">
        <f>IFERROR((SQRT(P56*R56))*N56, "N/A")</f>
        <v>58.403185998987837</v>
      </c>
      <c r="T56" s="247">
        <f>IFERROR(S56*$D56, "N/A")</f>
        <v>0.99887943259491896</v>
      </c>
      <c r="U56" s="244"/>
      <c r="V56" s="251">
        <f>SUM('2.3_Input_Data_Orig_MC'!W54:Y57)</f>
        <v>1049.5337</v>
      </c>
      <c r="W56" s="250">
        <f>SUMIF('2.3_Input_Data_Orig_MC'!AD54:AF57, "&lt;0")</f>
        <v>-327.07440000000008</v>
      </c>
      <c r="X56" s="248">
        <f>IFERROR((V56+W56)/V56, "-")</f>
        <v>0.6883621745542805</v>
      </c>
      <c r="Y56" s="249">
        <f>SUMIF('2.3_Input_Data_Orig_MC'!AB54:AF57,"&lt;=0")</f>
        <v>-328.58940000000007</v>
      </c>
      <c r="Z56" s="248">
        <f>IFERROR((Y56-W56)/Y56, "-")</f>
        <v>4.6106173844925793E-3</v>
      </c>
      <c r="AA56" s="248">
        <f>IFERROR((SQRT(X56*Z56))*V56, "N/A")</f>
        <v>59.126807295959473</v>
      </c>
      <c r="AB56" s="247">
        <f>IFERROR(AA56*$D56, "N/A")</f>
        <v>1.0112556483470041</v>
      </c>
      <c r="AC56" s="245"/>
      <c r="AD56" s="251">
        <f>SUM('2.4_Input_Data_Rebased_Volumes'!Y54:Y57)</f>
        <v>417.25509999999997</v>
      </c>
      <c r="AE56" s="250">
        <f>SUMIF('2.4_Input_Data_Rebased_Volumes'!AF54:AF57, "&lt;0")</f>
        <v>-150.29169999999996</v>
      </c>
      <c r="AF56" s="248">
        <f>IFERROR((AD56+AE56) / AD56, "-")</f>
        <v>0.63980859670738599</v>
      </c>
      <c r="AG56" s="249">
        <f>SUMIF('2.4_Input_Data_Rebased_Volumes'!AB54:AF57,"&lt;=0")</f>
        <v>-313.73599999999999</v>
      </c>
      <c r="AH56" s="248">
        <f>IFERROR((AG56-AE56)/AG56, "-")</f>
        <v>0.52096125404798954</v>
      </c>
      <c r="AI56" s="248">
        <f>IFERROR((SQRT(AF56*AH56))*AD56, "N/A")</f>
        <v>240.89589606758938</v>
      </c>
      <c r="AJ56" s="247">
        <f>IFERROR(AI56*$D56, "N/A")</f>
        <v>4.1200826951907805</v>
      </c>
      <c r="AK56" s="244"/>
      <c r="AL56" s="251">
        <f>SUM('2.4_Input_Data_Rebased_Volumes'!X54:Y57)</f>
        <v>787.46260000000018</v>
      </c>
      <c r="AM56" s="250">
        <f>SUMIF('2.4_Input_Data_Rebased_Volumes'!AE54:AF57, "&lt;0")</f>
        <v>-277.42530000000005</v>
      </c>
      <c r="AN56" s="248">
        <f>IFERROR((AL56+AM56)/AL56, "-")</f>
        <v>0.64769717317368469</v>
      </c>
      <c r="AO56" s="249">
        <f>SUMIF('2.4_Input_Data_Rebased_Volumes'!AB54:AF57,"&lt;=0")</f>
        <v>-313.73599999999999</v>
      </c>
      <c r="AP56" s="248">
        <f>IFERROR((AO56-AM56)/AO56, "-")</f>
        <v>0.1157364790779507</v>
      </c>
      <c r="AQ56" s="248">
        <f>IFERROR((SQRT(AN56*AP56))*AL56, "N/A")</f>
        <v>215.60114866351628</v>
      </c>
      <c r="AR56" s="247">
        <f>IFERROR(AQ56*$D56, "N/A")</f>
        <v>3.6874624108273517</v>
      </c>
      <c r="AS56" s="244"/>
      <c r="AT56" s="251">
        <f>SUM('2.4_Input_Data_Rebased_Volumes'!W54:Y57)</f>
        <v>970.76360000000011</v>
      </c>
      <c r="AU56" s="250">
        <f>SUMIF('2.4_Input_Data_Rebased_Volumes'!AD54:AF57, "&lt;0")</f>
        <v>-310.69080000000002</v>
      </c>
      <c r="AV56" s="248">
        <f>IFERROR((AT56+AU56)/AT56, "-")</f>
        <v>0.67995215312976309</v>
      </c>
      <c r="AW56" s="249">
        <f>SUMIF('2.4_Input_Data_Rebased_Volumes'!AB54:AF57,"&lt;=0")</f>
        <v>-313.73599999999999</v>
      </c>
      <c r="AX56" s="248">
        <f>IFERROR((AW56-AU56)/AW56, "-")</f>
        <v>9.7062498406302305E-3</v>
      </c>
      <c r="AY56" s="248">
        <f>IFERROR((SQRT(AV56*AX56))*AT56, "No Interventions")</f>
        <v>78.86392598045768</v>
      </c>
      <c r="AZ56" s="247">
        <f>IFERROR(AY56*$D56, "No Interventions")</f>
        <v>1.3488228816306782</v>
      </c>
    </row>
    <row r="57" spans="1:52" ht="13.5" x14ac:dyDescent="0.3">
      <c r="A57" s="345"/>
      <c r="B57" s="23"/>
      <c r="C57" s="133"/>
      <c r="D57" s="246"/>
      <c r="F57" s="243"/>
      <c r="G57" s="242"/>
      <c r="H57" s="240"/>
      <c r="I57" s="241"/>
      <c r="J57" s="241"/>
      <c r="K57" s="240"/>
      <c r="L57" s="239"/>
      <c r="M57" s="244"/>
      <c r="N57" s="243"/>
      <c r="O57" s="242"/>
      <c r="P57" s="240"/>
      <c r="Q57" s="241"/>
      <c r="R57" s="241"/>
      <c r="S57" s="240"/>
      <c r="T57" s="239"/>
      <c r="U57" s="244"/>
      <c r="V57" s="243"/>
      <c r="W57" s="242"/>
      <c r="X57" s="240"/>
      <c r="Y57" s="241"/>
      <c r="Z57" s="241"/>
      <c r="AA57" s="240"/>
      <c r="AB57" s="239"/>
      <c r="AC57" s="245"/>
      <c r="AD57" s="243"/>
      <c r="AE57" s="242"/>
      <c r="AF57" s="240"/>
      <c r="AG57" s="241"/>
      <c r="AH57" s="241"/>
      <c r="AI57" s="240"/>
      <c r="AJ57" s="239"/>
      <c r="AK57" s="244"/>
      <c r="AL57" s="243"/>
      <c r="AM57" s="242"/>
      <c r="AN57" s="240"/>
      <c r="AO57" s="241"/>
      <c r="AP57" s="241"/>
      <c r="AQ57" s="240"/>
      <c r="AR57" s="239"/>
      <c r="AS57" s="244"/>
      <c r="AT57" s="243"/>
      <c r="AU57" s="242"/>
      <c r="AV57" s="240"/>
      <c r="AW57" s="241"/>
      <c r="AX57" s="241"/>
      <c r="AY57" s="240"/>
      <c r="AZ57" s="239"/>
    </row>
    <row r="58" spans="1:52" ht="13.5" x14ac:dyDescent="0.3">
      <c r="A58" s="345"/>
      <c r="B58" s="23"/>
      <c r="C58" s="133"/>
      <c r="D58" s="246"/>
      <c r="F58" s="243"/>
      <c r="G58" s="242"/>
      <c r="H58" s="240"/>
      <c r="I58" s="241"/>
      <c r="J58" s="241"/>
      <c r="K58" s="240"/>
      <c r="L58" s="239"/>
      <c r="M58" s="244"/>
      <c r="N58" s="243"/>
      <c r="O58" s="242"/>
      <c r="P58" s="240"/>
      <c r="Q58" s="241"/>
      <c r="R58" s="241"/>
      <c r="S58" s="240"/>
      <c r="T58" s="239"/>
      <c r="U58" s="244"/>
      <c r="V58" s="243"/>
      <c r="W58" s="242"/>
      <c r="X58" s="240"/>
      <c r="Y58" s="241"/>
      <c r="Z58" s="241"/>
      <c r="AA58" s="240"/>
      <c r="AB58" s="239"/>
      <c r="AC58" s="245"/>
      <c r="AD58" s="243"/>
      <c r="AE58" s="242"/>
      <c r="AF58" s="240"/>
      <c r="AG58" s="241"/>
      <c r="AH58" s="241"/>
      <c r="AI58" s="240"/>
      <c r="AJ58" s="239"/>
      <c r="AK58" s="244"/>
      <c r="AL58" s="243"/>
      <c r="AM58" s="242"/>
      <c r="AN58" s="240"/>
      <c r="AO58" s="241"/>
      <c r="AP58" s="241"/>
      <c r="AQ58" s="240"/>
      <c r="AR58" s="239"/>
      <c r="AS58" s="244"/>
      <c r="AT58" s="243"/>
      <c r="AU58" s="242"/>
      <c r="AV58" s="240"/>
      <c r="AW58" s="241"/>
      <c r="AX58" s="241"/>
      <c r="AY58" s="240"/>
      <c r="AZ58" s="239"/>
    </row>
    <row r="59" spans="1:52" ht="13.5" x14ac:dyDescent="0.3">
      <c r="A59" s="345"/>
      <c r="B59" s="171"/>
      <c r="C59" s="170"/>
      <c r="D59" s="258"/>
      <c r="F59" s="257"/>
      <c r="G59" s="256"/>
      <c r="H59" s="254"/>
      <c r="I59" s="255"/>
      <c r="J59" s="255"/>
      <c r="K59" s="254"/>
      <c r="L59" s="253"/>
      <c r="M59" s="244"/>
      <c r="N59" s="257"/>
      <c r="O59" s="256"/>
      <c r="P59" s="254"/>
      <c r="Q59" s="255"/>
      <c r="R59" s="255"/>
      <c r="S59" s="254"/>
      <c r="T59" s="253"/>
      <c r="U59" s="244"/>
      <c r="V59" s="257"/>
      <c r="W59" s="256"/>
      <c r="X59" s="254"/>
      <c r="Y59" s="255"/>
      <c r="Z59" s="255"/>
      <c r="AA59" s="254"/>
      <c r="AB59" s="253"/>
      <c r="AC59" s="245"/>
      <c r="AD59" s="257"/>
      <c r="AE59" s="256"/>
      <c r="AF59" s="254"/>
      <c r="AG59" s="255"/>
      <c r="AH59" s="255"/>
      <c r="AI59" s="254"/>
      <c r="AJ59" s="253"/>
      <c r="AK59" s="244"/>
      <c r="AL59" s="257"/>
      <c r="AM59" s="256"/>
      <c r="AN59" s="254"/>
      <c r="AO59" s="255"/>
      <c r="AP59" s="255"/>
      <c r="AQ59" s="254"/>
      <c r="AR59" s="253"/>
      <c r="AS59" s="244"/>
      <c r="AT59" s="257"/>
      <c r="AU59" s="256"/>
      <c r="AV59" s="254"/>
      <c r="AW59" s="255"/>
      <c r="AX59" s="255"/>
      <c r="AY59" s="254"/>
      <c r="AZ59" s="253"/>
    </row>
    <row r="60" spans="1:52" ht="13.5" x14ac:dyDescent="0.3">
      <c r="A60" s="346" t="str">
        <f>A56</f>
        <v>275KV Network</v>
      </c>
      <c r="B60" s="169">
        <v>6</v>
      </c>
      <c r="C60" s="168" t="s">
        <v>47</v>
      </c>
      <c r="D60" s="252">
        <f>Appendix_MR_Weighting!I64</f>
        <v>0.169906860233172</v>
      </c>
      <c r="F60" s="251">
        <f>SUM('2.3_Input_Data_Orig_MC'!Y58:Y61)</f>
        <v>318.99359999999996</v>
      </c>
      <c r="G60" s="250">
        <f>SUMIF('2.3_Input_Data_Orig_MC'!AF58:AF61,"&lt;0")</f>
        <v>-93.154500000000013</v>
      </c>
      <c r="H60" s="248">
        <f>IFERROR((F60+G60) / F60, "-")</f>
        <v>0.70797376499089626</v>
      </c>
      <c r="I60" s="249">
        <f>SUMIF('2.3_Input_Data_Orig_MC'!AB58:AF61,"&lt;=0")</f>
        <v>-330.58139999999997</v>
      </c>
      <c r="J60" s="248">
        <f>IFERROR((I60-G60)/I60, "-")</f>
        <v>0.71821009893478571</v>
      </c>
      <c r="K60" s="248">
        <f>IFERROR((SQRT(H60*J60))*F60, "N/A")</f>
        <v>227.46590327240767</v>
      </c>
      <c r="L60" s="247">
        <f>IFERROR(K60*$D60, "N/A")</f>
        <v>38.64801743511719</v>
      </c>
      <c r="M60" s="244"/>
      <c r="N60" s="251">
        <f>SUM('2.3_Input_Data_Orig_MC'!X58:Y61)</f>
        <v>686.4751</v>
      </c>
      <c r="O60" s="250">
        <f>SUMIF('2.3_Input_Data_Orig_MC'!AE58:AF61,"&lt;0")</f>
        <v>-154.58619999999999</v>
      </c>
      <c r="P60" s="248">
        <f>IFERROR((N60+O60)/N60, "-")</f>
        <v>0.77481164284035942</v>
      </c>
      <c r="Q60" s="249">
        <f>SUMIF('2.3_Input_Data_Orig_MC'!AB58:AF61,"&lt;=0")</f>
        <v>-330.58139999999997</v>
      </c>
      <c r="R60" s="248">
        <f>IFERROR((Q60-O60)/Q60, "-")</f>
        <v>0.53238082965345301</v>
      </c>
      <c r="S60" s="248">
        <f>IFERROR((SQRT(P60*R60))*N60, "N/A")</f>
        <v>440.8938718206897</v>
      </c>
      <c r="T60" s="247">
        <f>IFERROR(S60*$D60, "N/A")</f>
        <v>74.910893457099974</v>
      </c>
      <c r="U60" s="244"/>
      <c r="V60" s="251">
        <f>SUM('2.3_Input_Data_Orig_MC'!W58:Y61)</f>
        <v>705.14140000000009</v>
      </c>
      <c r="W60" s="250">
        <f>SUMIF('2.3_Input_Data_Orig_MC'!AD58:AF61, "&lt;0")</f>
        <v>-154.58619999999999</v>
      </c>
      <c r="X60" s="248">
        <f>IFERROR((V60+W60)/V60, "-")</f>
        <v>0.78077276415765695</v>
      </c>
      <c r="Y60" s="249">
        <f>SUMIF('2.3_Input_Data_Orig_MC'!AB58:AF61,"&lt;=0")</f>
        <v>-330.58139999999997</v>
      </c>
      <c r="Z60" s="248">
        <f>IFERROR((Y60-W60)/Y60, "-")</f>
        <v>0.53238082965345301</v>
      </c>
      <c r="AA60" s="248">
        <f>IFERROR((SQRT(X60*Z60))*V60, "N/A")</f>
        <v>454.62126448811694</v>
      </c>
      <c r="AB60" s="247">
        <f>IFERROR(AA60*$D60, "N/A")</f>
        <v>77.243271644410413</v>
      </c>
      <c r="AC60" s="245"/>
      <c r="AD60" s="251">
        <f>SUM('2.4_Input_Data_Rebased_Volumes'!Y58:Y61)</f>
        <v>576.49574268197046</v>
      </c>
      <c r="AE60" s="250">
        <f>SUMIF('2.4_Input_Data_Rebased_Volumes'!AF58:AF61, "&lt;0")</f>
        <v>-131.10369119458045</v>
      </c>
      <c r="AF60" s="248">
        <f>IFERROR((AD60+AE60) / AD60, "-")</f>
        <v>0.77258515286745999</v>
      </c>
      <c r="AG60" s="249">
        <f>SUMIF('2.4_Input_Data_Rebased_Volumes'!AB58:AF61,"&lt;=0")</f>
        <v>-148.80596135183697</v>
      </c>
      <c r="AH60" s="248">
        <f>IFERROR((AG60-AE60)/AG60, "-")</f>
        <v>0.11896210337569242</v>
      </c>
      <c r="AI60" s="248">
        <f>IFERROR((SQRT(AF60*AH60))*AD60, "N/A")</f>
        <v>174.77270201930128</v>
      </c>
      <c r="AJ60" s="247">
        <f>IFERROR(AI60*$D60, "N/A")</f>
        <v>29.69508105456724</v>
      </c>
      <c r="AK60" s="244"/>
      <c r="AL60" s="251">
        <f>SUM('2.4_Input_Data_Rebased_Volumes'!X58:Y61)</f>
        <v>647.53911663359952</v>
      </c>
      <c r="AM60" s="250">
        <f>SUMIF('2.4_Input_Data_Rebased_Volumes'!AE58:AF61, "&lt;0")</f>
        <v>-144.96949997126353</v>
      </c>
      <c r="AN60" s="248">
        <f>IFERROR((AL60+AM60)/AL60, "-")</f>
        <v>0.7761224051993566</v>
      </c>
      <c r="AO60" s="249">
        <f>SUMIF('2.4_Input_Data_Rebased_Volumes'!AB58:AF61,"&lt;=0")</f>
        <v>-148.80596135183697</v>
      </c>
      <c r="AP60" s="248">
        <f>IFERROR((AO60-AM60)/AO60, "-")</f>
        <v>2.5781637682528766E-2</v>
      </c>
      <c r="AQ60" s="248">
        <f>IFERROR((SQRT(AN60*AP60))*AL60, "N/A")</f>
        <v>91.598079761684929</v>
      </c>
      <c r="AR60" s="247">
        <f>IFERROR(AQ60*$D60, "N/A")</f>
        <v>15.563142135695543</v>
      </c>
      <c r="AS60" s="244"/>
      <c r="AT60" s="251">
        <f>SUM('2.4_Input_Data_Rebased_Volumes'!W58:Y61)</f>
        <v>664.27979297094646</v>
      </c>
      <c r="AU60" s="250">
        <f>SUMIF('2.4_Input_Data_Rebased_Volumes'!AD58:AF61, "&lt;0")</f>
        <v>-146.28468149835712</v>
      </c>
      <c r="AV60" s="248">
        <f>IFERROR((AT60+AU60)/AT60, "-")</f>
        <v>0.77978453801204939</v>
      </c>
      <c r="AW60" s="249">
        <f>SUMIF('2.4_Input_Data_Rebased_Volumes'!AB58:AF61,"&lt;=0")</f>
        <v>-148.80596135183697</v>
      </c>
      <c r="AX60" s="248">
        <f>IFERROR((AW60-AU60)/AW60, "-")</f>
        <v>1.6943406235712135E-2</v>
      </c>
      <c r="AY60" s="248">
        <f>IFERROR((SQRT(AV60*AX60))*AT60, "No Interventions")</f>
        <v>76.35521655412667</v>
      </c>
      <c r="AZ60" s="247">
        <f>IFERROR(AY60*$D60, "No Interventions")</f>
        <v>12.973275107135581</v>
      </c>
    </row>
    <row r="61" spans="1:52" x14ac:dyDescent="0.3">
      <c r="A61" s="345"/>
      <c r="B61" s="23"/>
      <c r="C61" s="133"/>
      <c r="D61" s="246"/>
      <c r="F61" s="243"/>
      <c r="G61" s="242"/>
      <c r="H61" s="240"/>
      <c r="I61" s="241"/>
      <c r="J61" s="241"/>
      <c r="K61" s="240"/>
      <c r="L61" s="239"/>
      <c r="M61" s="244"/>
      <c r="N61" s="243"/>
      <c r="O61" s="242"/>
      <c r="P61" s="240"/>
      <c r="Q61" s="241"/>
      <c r="R61" s="241"/>
      <c r="S61" s="240"/>
      <c r="T61" s="239"/>
      <c r="U61" s="244"/>
      <c r="V61" s="243"/>
      <c r="W61" s="242"/>
      <c r="X61" s="240"/>
      <c r="Y61" s="241"/>
      <c r="Z61" s="241"/>
      <c r="AA61" s="240"/>
      <c r="AB61" s="239"/>
      <c r="AC61" s="245"/>
      <c r="AD61" s="243"/>
      <c r="AE61" s="242"/>
      <c r="AF61" s="240"/>
      <c r="AG61" s="241"/>
      <c r="AH61" s="241"/>
      <c r="AI61" s="240"/>
      <c r="AJ61" s="239"/>
      <c r="AK61" s="244"/>
      <c r="AL61" s="243"/>
      <c r="AM61" s="242"/>
      <c r="AN61" s="240"/>
      <c r="AO61" s="241"/>
      <c r="AP61" s="241"/>
      <c r="AQ61" s="240"/>
      <c r="AR61" s="239"/>
      <c r="AS61" s="244"/>
      <c r="AT61" s="243"/>
      <c r="AU61" s="242"/>
      <c r="AV61" s="240"/>
      <c r="AW61" s="241"/>
      <c r="AX61" s="241"/>
      <c r="AY61" s="240"/>
      <c r="AZ61" s="239"/>
    </row>
    <row r="62" spans="1:52" x14ac:dyDescent="0.3">
      <c r="A62" s="345"/>
      <c r="B62" s="23"/>
      <c r="C62" s="133"/>
      <c r="D62" s="246"/>
      <c r="F62" s="243"/>
      <c r="G62" s="242"/>
      <c r="H62" s="240"/>
      <c r="I62" s="241"/>
      <c r="J62" s="241"/>
      <c r="K62" s="240"/>
      <c r="L62" s="239"/>
      <c r="M62" s="244"/>
      <c r="N62" s="243"/>
      <c r="O62" s="242"/>
      <c r="P62" s="240"/>
      <c r="Q62" s="241"/>
      <c r="R62" s="241"/>
      <c r="S62" s="240"/>
      <c r="T62" s="239"/>
      <c r="U62" s="244"/>
      <c r="V62" s="243"/>
      <c r="W62" s="242"/>
      <c r="X62" s="240"/>
      <c r="Y62" s="241"/>
      <c r="Z62" s="241"/>
      <c r="AA62" s="240"/>
      <c r="AB62" s="239"/>
      <c r="AC62" s="245"/>
      <c r="AD62" s="243"/>
      <c r="AE62" s="242"/>
      <c r="AF62" s="240"/>
      <c r="AG62" s="241"/>
      <c r="AH62" s="241"/>
      <c r="AI62" s="240"/>
      <c r="AJ62" s="239"/>
      <c r="AK62" s="244"/>
      <c r="AL62" s="243"/>
      <c r="AM62" s="242"/>
      <c r="AN62" s="240"/>
      <c r="AO62" s="241"/>
      <c r="AP62" s="241"/>
      <c r="AQ62" s="240"/>
      <c r="AR62" s="239"/>
      <c r="AS62" s="244"/>
      <c r="AT62" s="243"/>
      <c r="AU62" s="242"/>
      <c r="AV62" s="240"/>
      <c r="AW62" s="241"/>
      <c r="AX62" s="241"/>
      <c r="AY62" s="240"/>
      <c r="AZ62" s="239"/>
    </row>
    <row r="63" spans="1:52" x14ac:dyDescent="0.3">
      <c r="A63" s="345"/>
      <c r="B63" s="171"/>
      <c r="C63" s="170"/>
      <c r="D63" s="258"/>
      <c r="F63" s="257"/>
      <c r="G63" s="256"/>
      <c r="H63" s="254"/>
      <c r="I63" s="255"/>
      <c r="J63" s="255"/>
      <c r="K63" s="254"/>
      <c r="L63" s="253"/>
      <c r="M63" s="244"/>
      <c r="N63" s="257"/>
      <c r="O63" s="256"/>
      <c r="P63" s="254"/>
      <c r="Q63" s="255"/>
      <c r="R63" s="255"/>
      <c r="S63" s="254"/>
      <c r="T63" s="253"/>
      <c r="U63" s="244"/>
      <c r="V63" s="257"/>
      <c r="W63" s="256"/>
      <c r="X63" s="254"/>
      <c r="Y63" s="255"/>
      <c r="Z63" s="255"/>
      <c r="AA63" s="254"/>
      <c r="AB63" s="253"/>
      <c r="AC63" s="245"/>
      <c r="AD63" s="257"/>
      <c r="AE63" s="256"/>
      <c r="AF63" s="254"/>
      <c r="AG63" s="255"/>
      <c r="AH63" s="255"/>
      <c r="AI63" s="254"/>
      <c r="AJ63" s="253"/>
      <c r="AK63" s="244"/>
      <c r="AL63" s="257"/>
      <c r="AM63" s="256"/>
      <c r="AN63" s="254"/>
      <c r="AO63" s="255"/>
      <c r="AP63" s="255"/>
      <c r="AQ63" s="254"/>
      <c r="AR63" s="253"/>
      <c r="AS63" s="244"/>
      <c r="AT63" s="257"/>
      <c r="AU63" s="256"/>
      <c r="AV63" s="254"/>
      <c r="AW63" s="255"/>
      <c r="AX63" s="255"/>
      <c r="AY63" s="254"/>
      <c r="AZ63" s="253"/>
    </row>
    <row r="64" spans="1:52" x14ac:dyDescent="0.3">
      <c r="A64" s="346" t="str">
        <f>A60</f>
        <v>275KV Network</v>
      </c>
      <c r="B64" s="169">
        <v>7</v>
      </c>
      <c r="C64" s="168" t="s">
        <v>48</v>
      </c>
      <c r="D64" s="252">
        <f>Appendix_MR_Weighting!I68</f>
        <v>4.1960876619039258E-2</v>
      </c>
      <c r="F64" s="251">
        <f>SUM('2.3_Input_Data_Orig_MC'!Y62:Y65)</f>
        <v>81</v>
      </c>
      <c r="G64" s="250">
        <f>SUMIF('2.3_Input_Data_Orig_MC'!AF62:AF65,"&lt;0")</f>
        <v>0</v>
      </c>
      <c r="H64" s="248">
        <f>IFERROR((F64+G64) / F64, "-")</f>
        <v>1</v>
      </c>
      <c r="I64" s="249">
        <f>SUMIF('2.3_Input_Data_Orig_MC'!AB62:AF65,"&lt;=0")</f>
        <v>-344</v>
      </c>
      <c r="J64" s="248">
        <f>IFERROR((I64-G64)/I64, "-")</f>
        <v>1</v>
      </c>
      <c r="K64" s="248">
        <f>IFERROR((SQRT(H64*J64))*F64, "N/A")</f>
        <v>81</v>
      </c>
      <c r="L64" s="247">
        <f>IFERROR(K64*$D64, "N/A")</f>
        <v>3.39883100614218</v>
      </c>
      <c r="M64" s="244"/>
      <c r="N64" s="251">
        <f>SUM('2.3_Input_Data_Orig_MC'!X62:Y65)</f>
        <v>816</v>
      </c>
      <c r="O64" s="250">
        <f>SUMIF('2.3_Input_Data_Orig_MC'!AE62:AF65,"&lt;0")</f>
        <v>-344</v>
      </c>
      <c r="P64" s="248">
        <f>IFERROR((N64+O64)/N64, "-")</f>
        <v>0.57843137254901966</v>
      </c>
      <c r="Q64" s="249">
        <f>SUMIF('2.3_Input_Data_Orig_MC'!AB62:AF65,"&lt;=0")</f>
        <v>-344</v>
      </c>
      <c r="R64" s="248">
        <f>IFERROR((Q64-O64)/Q64, "-")</f>
        <v>0</v>
      </c>
      <c r="S64" s="248">
        <f>IFERROR((SQRT(P64*R64))*N64, "N/A")</f>
        <v>0</v>
      </c>
      <c r="T64" s="247">
        <f>IFERROR(S64*$D64, "N/A")</f>
        <v>0</v>
      </c>
      <c r="U64" s="244"/>
      <c r="V64" s="251">
        <f>SUM('2.3_Input_Data_Orig_MC'!W62:Y65)</f>
        <v>837</v>
      </c>
      <c r="W64" s="250">
        <f>SUMIF('2.3_Input_Data_Orig_MC'!AD62:AF65, "&lt;0")</f>
        <v>-344</v>
      </c>
      <c r="X64" s="248">
        <f>IFERROR((V64+W64)/V64, "-")</f>
        <v>0.58900836320191163</v>
      </c>
      <c r="Y64" s="249">
        <f>SUMIF('2.3_Input_Data_Orig_MC'!AB62:AF65,"&lt;=0")</f>
        <v>-344</v>
      </c>
      <c r="Z64" s="248">
        <f>IFERROR((Y64-W64)/Y64, "-")</f>
        <v>0</v>
      </c>
      <c r="AA64" s="248">
        <f>IFERROR((SQRT(X64*Z64))*V64, "N/A")</f>
        <v>0</v>
      </c>
      <c r="AB64" s="247">
        <f>IFERROR(AA64*$D64, "N/A")</f>
        <v>0</v>
      </c>
      <c r="AC64" s="245"/>
      <c r="AD64" s="251">
        <f>SUM('2.4_Input_Data_Rebased_Volumes'!Y62:Y65)</f>
        <v>544</v>
      </c>
      <c r="AE64" s="250">
        <f>SUMIF('2.4_Input_Data_Rebased_Volumes'!AF62:AF65, "&lt;0")</f>
        <v>-409</v>
      </c>
      <c r="AF64" s="248">
        <f>IFERROR((AD64+AE64) / AD64, "-")</f>
        <v>0.24816176470588236</v>
      </c>
      <c r="AG64" s="249">
        <f>SUMIF('2.4_Input_Data_Rebased_Volumes'!AB62:AF65,"&lt;=0")</f>
        <v>-409</v>
      </c>
      <c r="AH64" s="248">
        <f>IFERROR((AG64-AE64)/AG64, "-")</f>
        <v>0</v>
      </c>
      <c r="AI64" s="248">
        <f>IFERROR((SQRT(AF64*AH64))*AD64, "N/A")</f>
        <v>0</v>
      </c>
      <c r="AJ64" s="247">
        <f>IFERROR(AI64*$D64, "N/A")</f>
        <v>0</v>
      </c>
      <c r="AK64" s="244"/>
      <c r="AL64" s="251">
        <f>SUM('2.4_Input_Data_Rebased_Volumes'!X62:Y65)</f>
        <v>603</v>
      </c>
      <c r="AM64" s="250">
        <f>SUMIF('2.4_Input_Data_Rebased_Volumes'!AE62:AF65, "&lt;0")</f>
        <v>-409</v>
      </c>
      <c r="AN64" s="248">
        <f>IFERROR((AL64+AM64)/AL64, "-")</f>
        <v>0.32172470978441126</v>
      </c>
      <c r="AO64" s="249">
        <f>SUMIF('2.4_Input_Data_Rebased_Volumes'!AB62:AF65,"&lt;=0")</f>
        <v>-409</v>
      </c>
      <c r="AP64" s="248">
        <f>IFERROR((AO64-AM64)/AO64, "-")</f>
        <v>0</v>
      </c>
      <c r="AQ64" s="248">
        <f>IFERROR((SQRT(AN64*AP64))*AL64, "N/A")</f>
        <v>0</v>
      </c>
      <c r="AR64" s="247">
        <f>IFERROR(AQ64*$D64, "N/A")</f>
        <v>0</v>
      </c>
      <c r="AS64" s="244"/>
      <c r="AT64" s="251">
        <f>SUM('2.4_Input_Data_Rebased_Volumes'!W62:Y65)</f>
        <v>762</v>
      </c>
      <c r="AU64" s="250">
        <f>SUMIF('2.4_Input_Data_Rebased_Volumes'!AD62:AF65, "&lt;0")</f>
        <v>-409</v>
      </c>
      <c r="AV64" s="248">
        <f>IFERROR((AT64+AU64)/AT64, "-")</f>
        <v>0.46325459317585299</v>
      </c>
      <c r="AW64" s="249">
        <f>SUMIF('2.4_Input_Data_Rebased_Volumes'!AB62:AF65,"&lt;=0")</f>
        <v>-409</v>
      </c>
      <c r="AX64" s="248">
        <f>IFERROR((AW64-AU64)/AW64, "-")</f>
        <v>0</v>
      </c>
      <c r="AY64" s="248">
        <f>IFERROR((SQRT(AV64*AX64))*AT64, "No Interventions")</f>
        <v>0</v>
      </c>
      <c r="AZ64" s="247">
        <f>IFERROR(AY64*$D64, "No Interventions")</f>
        <v>0</v>
      </c>
    </row>
    <row r="65" spans="1:52" x14ac:dyDescent="0.3">
      <c r="A65" s="345"/>
      <c r="B65" s="23"/>
      <c r="C65" s="133"/>
      <c r="D65" s="246"/>
      <c r="F65" s="243"/>
      <c r="G65" s="242"/>
      <c r="H65" s="240"/>
      <c r="I65" s="241"/>
      <c r="J65" s="241"/>
      <c r="K65" s="240"/>
      <c r="L65" s="239"/>
      <c r="M65" s="244"/>
      <c r="N65" s="243"/>
      <c r="O65" s="242"/>
      <c r="P65" s="240"/>
      <c r="Q65" s="241"/>
      <c r="R65" s="241"/>
      <c r="S65" s="240"/>
      <c r="T65" s="239"/>
      <c r="U65" s="244"/>
      <c r="V65" s="243"/>
      <c r="W65" s="242"/>
      <c r="X65" s="240"/>
      <c r="Y65" s="241"/>
      <c r="Z65" s="241"/>
      <c r="AA65" s="240"/>
      <c r="AB65" s="239"/>
      <c r="AC65" s="245"/>
      <c r="AD65" s="243"/>
      <c r="AE65" s="242"/>
      <c r="AF65" s="240"/>
      <c r="AG65" s="241"/>
      <c r="AH65" s="241"/>
      <c r="AI65" s="240"/>
      <c r="AJ65" s="239"/>
      <c r="AK65" s="244"/>
      <c r="AL65" s="243"/>
      <c r="AM65" s="242"/>
      <c r="AN65" s="240"/>
      <c r="AO65" s="241"/>
      <c r="AP65" s="241"/>
      <c r="AQ65" s="240"/>
      <c r="AR65" s="239"/>
      <c r="AS65" s="244"/>
      <c r="AT65" s="243"/>
      <c r="AU65" s="242"/>
      <c r="AV65" s="240"/>
      <c r="AW65" s="241"/>
      <c r="AX65" s="241"/>
      <c r="AY65" s="240"/>
      <c r="AZ65" s="239"/>
    </row>
    <row r="66" spans="1:52" x14ac:dyDescent="0.3">
      <c r="A66" s="345"/>
      <c r="B66" s="23"/>
      <c r="C66" s="133"/>
      <c r="D66" s="246"/>
      <c r="F66" s="243"/>
      <c r="G66" s="242"/>
      <c r="H66" s="240"/>
      <c r="I66" s="241"/>
      <c r="J66" s="241"/>
      <c r="K66" s="240"/>
      <c r="L66" s="239"/>
      <c r="M66" s="244"/>
      <c r="N66" s="243"/>
      <c r="O66" s="242"/>
      <c r="P66" s="240"/>
      <c r="Q66" s="241"/>
      <c r="R66" s="241"/>
      <c r="S66" s="240"/>
      <c r="T66" s="239"/>
      <c r="U66" s="244"/>
      <c r="V66" s="243"/>
      <c r="W66" s="242"/>
      <c r="X66" s="240"/>
      <c r="Y66" s="241"/>
      <c r="Z66" s="241"/>
      <c r="AA66" s="240"/>
      <c r="AB66" s="239"/>
      <c r="AC66" s="245"/>
      <c r="AD66" s="243"/>
      <c r="AE66" s="242"/>
      <c r="AF66" s="240"/>
      <c r="AG66" s="241"/>
      <c r="AH66" s="241"/>
      <c r="AI66" s="240"/>
      <c r="AJ66" s="239"/>
      <c r="AK66" s="244"/>
      <c r="AL66" s="243"/>
      <c r="AM66" s="242"/>
      <c r="AN66" s="240"/>
      <c r="AO66" s="241"/>
      <c r="AP66" s="241"/>
      <c r="AQ66" s="240"/>
      <c r="AR66" s="239"/>
      <c r="AS66" s="244"/>
      <c r="AT66" s="243"/>
      <c r="AU66" s="242"/>
      <c r="AV66" s="240"/>
      <c r="AW66" s="241"/>
      <c r="AX66" s="241"/>
      <c r="AY66" s="240"/>
      <c r="AZ66" s="239"/>
    </row>
    <row r="67" spans="1:52" ht="12.75" thickBot="1" x14ac:dyDescent="0.35">
      <c r="A67" s="347"/>
      <c r="B67" s="171"/>
      <c r="C67" s="170"/>
      <c r="D67" s="258"/>
      <c r="F67" s="257"/>
      <c r="G67" s="256"/>
      <c r="H67" s="254"/>
      <c r="I67" s="255"/>
      <c r="J67" s="255"/>
      <c r="K67" s="254"/>
      <c r="L67" s="253"/>
      <c r="M67" s="244"/>
      <c r="N67" s="257"/>
      <c r="O67" s="256"/>
      <c r="P67" s="254"/>
      <c r="Q67" s="255"/>
      <c r="R67" s="255"/>
      <c r="S67" s="254"/>
      <c r="T67" s="253"/>
      <c r="U67" s="244"/>
      <c r="V67" s="257"/>
      <c r="W67" s="256"/>
      <c r="X67" s="254"/>
      <c r="Y67" s="255"/>
      <c r="Z67" s="255"/>
      <c r="AA67" s="254"/>
      <c r="AB67" s="253"/>
      <c r="AC67" s="245"/>
      <c r="AD67" s="257"/>
      <c r="AE67" s="256"/>
      <c r="AF67" s="254"/>
      <c r="AG67" s="255"/>
      <c r="AH67" s="255"/>
      <c r="AI67" s="254"/>
      <c r="AJ67" s="253"/>
      <c r="AK67" s="244"/>
      <c r="AL67" s="257"/>
      <c r="AM67" s="256"/>
      <c r="AN67" s="254"/>
      <c r="AO67" s="255"/>
      <c r="AP67" s="255"/>
      <c r="AQ67" s="254"/>
      <c r="AR67" s="253"/>
      <c r="AS67" s="244"/>
      <c r="AT67" s="257"/>
      <c r="AU67" s="256"/>
      <c r="AV67" s="254"/>
      <c r="AW67" s="255"/>
      <c r="AX67" s="255"/>
      <c r="AY67" s="254"/>
      <c r="AZ67" s="253"/>
    </row>
    <row r="68" spans="1:52" x14ac:dyDescent="0.3">
      <c r="A68" s="348" t="s">
        <v>39</v>
      </c>
      <c r="B68" s="169">
        <v>1</v>
      </c>
      <c r="C68" s="168" t="s">
        <v>42</v>
      </c>
      <c r="D68" s="252">
        <f>Appendix_MR_Weighting!I72</f>
        <v>4.0886725946251229E-2</v>
      </c>
      <c r="F68" s="251">
        <f>SUM('2.3_Input_Data_Orig_MC'!Y66:Y69)</f>
        <v>93</v>
      </c>
      <c r="G68" s="250">
        <f>SUMIF('2.3_Input_Data_Orig_MC'!AF66:AF69,"&lt;0")</f>
        <v>-54</v>
      </c>
      <c r="H68" s="248">
        <f>IFERROR((F68+G68) / F68, "-")</f>
        <v>0.41935483870967744</v>
      </c>
      <c r="I68" s="249">
        <f>SUMIF('2.3_Input_Data_Orig_MC'!AB66:AF69,"&lt;=0")</f>
        <v>-54</v>
      </c>
      <c r="J68" s="248">
        <f>IFERROR((I68-G68)/I68, "-")</f>
        <v>0</v>
      </c>
      <c r="K68" s="248">
        <f>IFERROR((SQRT(H68*J68))*F68, "N/A")</f>
        <v>0</v>
      </c>
      <c r="L68" s="247">
        <f>IFERROR(K68*$D68, "N/A")</f>
        <v>0</v>
      </c>
      <c r="M68" s="244"/>
      <c r="N68" s="251">
        <f>SUM('2.3_Input_Data_Orig_MC'!X66:Y69)</f>
        <v>91</v>
      </c>
      <c r="O68" s="250">
        <f>SUMIF('2.3_Input_Data_Orig_MC'!AE66:AF69,"&lt;0")</f>
        <v>-54</v>
      </c>
      <c r="P68" s="248">
        <f>IFERROR((N68+O68)/N68, "-")</f>
        <v>0.40659340659340659</v>
      </c>
      <c r="Q68" s="249">
        <f>SUMIF('2.3_Input_Data_Orig_MC'!AB66:AF69,"&lt;=0")</f>
        <v>-54</v>
      </c>
      <c r="R68" s="248">
        <f>IFERROR((Q68-O68)/Q68, "-")</f>
        <v>0</v>
      </c>
      <c r="S68" s="248">
        <f>IFERROR((SQRT(P68*R68))*N68, "N/A")</f>
        <v>0</v>
      </c>
      <c r="T68" s="247">
        <f>IFERROR(S68*$D68, "N/A")</f>
        <v>0</v>
      </c>
      <c r="U68" s="244"/>
      <c r="V68" s="251">
        <f>SUM('2.3_Input_Data_Orig_MC'!W66:Y69)</f>
        <v>145</v>
      </c>
      <c r="W68" s="250">
        <f>SUMIF('2.3_Input_Data_Orig_MC'!AD66:AF69, "&lt;0")</f>
        <v>-54</v>
      </c>
      <c r="X68" s="248">
        <f>IFERROR((V68+W68)/V68, "-")</f>
        <v>0.62758620689655176</v>
      </c>
      <c r="Y68" s="249">
        <f>SUMIF('2.3_Input_Data_Orig_MC'!AB66:AF69,"&lt;=0")</f>
        <v>-54</v>
      </c>
      <c r="Z68" s="248">
        <f>IFERROR((Y68-W68)/Y68, "-")</f>
        <v>0</v>
      </c>
      <c r="AA68" s="248">
        <f>IFERROR((SQRT(X68*Z68))*V68, "N/A")</f>
        <v>0</v>
      </c>
      <c r="AB68" s="247">
        <f>IFERROR(AA68*$D68, "N/A")</f>
        <v>0</v>
      </c>
      <c r="AC68" s="245"/>
      <c r="AD68" s="251">
        <f>SUM('2.4_Input_Data_Rebased_Volumes'!Y66:Y69)</f>
        <v>108</v>
      </c>
      <c r="AE68" s="250">
        <f>SUMIF('2.4_Input_Data_Rebased_Volumes'!AF66:AF69, "&lt;0")</f>
        <v>-54</v>
      </c>
      <c r="AF68" s="248">
        <f>IFERROR((AD68+AE68) / AD68, "-")</f>
        <v>0.5</v>
      </c>
      <c r="AG68" s="249">
        <f>SUMIF('2.4_Input_Data_Rebased_Volumes'!AB66:AF69,"&lt;=0")</f>
        <v>-54</v>
      </c>
      <c r="AH68" s="248">
        <f>IFERROR((AG68-AE68)/AG68, "-")</f>
        <v>0</v>
      </c>
      <c r="AI68" s="248">
        <f>IFERROR((SQRT(AF68*AH68))*AD68, "N/A")</f>
        <v>0</v>
      </c>
      <c r="AJ68" s="247">
        <f>IFERROR(AI68*$D68, "N/A")</f>
        <v>0</v>
      </c>
      <c r="AK68" s="244"/>
      <c r="AL68" s="251">
        <f>SUM('2.4_Input_Data_Rebased_Volumes'!X66:Y69)</f>
        <v>108</v>
      </c>
      <c r="AM68" s="250">
        <f>SUMIF('2.4_Input_Data_Rebased_Volumes'!AE66:AF69, "&lt;0")</f>
        <v>-54</v>
      </c>
      <c r="AN68" s="248">
        <f>IFERROR((AL68+AM68)/AL68, "-")</f>
        <v>0.5</v>
      </c>
      <c r="AO68" s="249">
        <f>SUMIF('2.4_Input_Data_Rebased_Volumes'!AB66:AF69,"&lt;=0")</f>
        <v>-54</v>
      </c>
      <c r="AP68" s="248">
        <f>IFERROR((AO68-AM68)/AO68, "-")</f>
        <v>0</v>
      </c>
      <c r="AQ68" s="248">
        <f>IFERROR((SQRT(AN68*AP68))*AL68, "N/A")</f>
        <v>0</v>
      </c>
      <c r="AR68" s="247">
        <f>IFERROR(AQ68*$D68, "N/A")</f>
        <v>0</v>
      </c>
      <c r="AS68" s="244"/>
      <c r="AT68" s="251">
        <f>SUM('2.4_Input_Data_Rebased_Volumes'!W66:Y69)</f>
        <v>108</v>
      </c>
      <c r="AU68" s="250">
        <f>SUMIF('2.4_Input_Data_Rebased_Volumes'!AD66:AF69, "&lt;0")</f>
        <v>-54</v>
      </c>
      <c r="AV68" s="248">
        <f>IFERROR((AT68+AU68)/AT68, "-")</f>
        <v>0.5</v>
      </c>
      <c r="AW68" s="249">
        <f>SUMIF('2.4_Input_Data_Rebased_Volumes'!AB66:AF69,"&lt;=0")</f>
        <v>-54</v>
      </c>
      <c r="AX68" s="248">
        <f>IFERROR((AW68-AU68)/AW68, "-")</f>
        <v>0</v>
      </c>
      <c r="AY68" s="248">
        <f>IFERROR((SQRT(AV68*AX68))*AT68, "No Interventions")</f>
        <v>0</v>
      </c>
      <c r="AZ68" s="247">
        <f>IFERROR(AY68*$D68, "No Interventions")</f>
        <v>0</v>
      </c>
    </row>
    <row r="69" spans="1:52" x14ac:dyDescent="0.3">
      <c r="A69" s="342"/>
      <c r="B69" s="23"/>
      <c r="C69" s="133"/>
      <c r="D69" s="246"/>
      <c r="F69" s="243"/>
      <c r="G69" s="242"/>
      <c r="H69" s="240"/>
      <c r="I69" s="241"/>
      <c r="J69" s="241"/>
      <c r="K69" s="240"/>
      <c r="L69" s="239"/>
      <c r="M69" s="244"/>
      <c r="N69" s="243"/>
      <c r="O69" s="242"/>
      <c r="P69" s="240"/>
      <c r="Q69" s="241"/>
      <c r="R69" s="241"/>
      <c r="S69" s="240"/>
      <c r="T69" s="239"/>
      <c r="U69" s="244"/>
      <c r="V69" s="243"/>
      <c r="W69" s="242"/>
      <c r="X69" s="240"/>
      <c r="Y69" s="241"/>
      <c r="Z69" s="241"/>
      <c r="AA69" s="240"/>
      <c r="AB69" s="239"/>
      <c r="AC69" s="245"/>
      <c r="AD69" s="243"/>
      <c r="AE69" s="242"/>
      <c r="AF69" s="240"/>
      <c r="AG69" s="241"/>
      <c r="AH69" s="241"/>
      <c r="AI69" s="240"/>
      <c r="AJ69" s="239"/>
      <c r="AK69" s="244"/>
      <c r="AL69" s="243"/>
      <c r="AM69" s="242"/>
      <c r="AN69" s="240"/>
      <c r="AO69" s="241"/>
      <c r="AP69" s="241"/>
      <c r="AQ69" s="240"/>
      <c r="AR69" s="239"/>
      <c r="AS69" s="244"/>
      <c r="AT69" s="243"/>
      <c r="AU69" s="242"/>
      <c r="AV69" s="240"/>
      <c r="AW69" s="241"/>
      <c r="AX69" s="241"/>
      <c r="AY69" s="240"/>
      <c r="AZ69" s="239"/>
    </row>
    <row r="70" spans="1:52" x14ac:dyDescent="0.3">
      <c r="A70" s="342"/>
      <c r="B70" s="23"/>
      <c r="C70" s="133"/>
      <c r="D70" s="246"/>
      <c r="F70" s="243"/>
      <c r="G70" s="242"/>
      <c r="H70" s="240"/>
      <c r="I70" s="241"/>
      <c r="J70" s="241"/>
      <c r="K70" s="240"/>
      <c r="L70" s="239"/>
      <c r="M70" s="244"/>
      <c r="N70" s="243"/>
      <c r="O70" s="242"/>
      <c r="P70" s="240"/>
      <c r="Q70" s="241"/>
      <c r="R70" s="241"/>
      <c r="S70" s="240"/>
      <c r="T70" s="239"/>
      <c r="U70" s="244"/>
      <c r="V70" s="243"/>
      <c r="W70" s="242"/>
      <c r="X70" s="240"/>
      <c r="Y70" s="241"/>
      <c r="Z70" s="241"/>
      <c r="AA70" s="240"/>
      <c r="AB70" s="239"/>
      <c r="AC70" s="245"/>
      <c r="AD70" s="243"/>
      <c r="AE70" s="242"/>
      <c r="AF70" s="240"/>
      <c r="AG70" s="241"/>
      <c r="AH70" s="241"/>
      <c r="AI70" s="240"/>
      <c r="AJ70" s="239"/>
      <c r="AK70" s="244"/>
      <c r="AL70" s="243"/>
      <c r="AM70" s="242"/>
      <c r="AN70" s="240"/>
      <c r="AO70" s="241"/>
      <c r="AP70" s="241"/>
      <c r="AQ70" s="240"/>
      <c r="AR70" s="239"/>
      <c r="AS70" s="244"/>
      <c r="AT70" s="243"/>
      <c r="AU70" s="242"/>
      <c r="AV70" s="240"/>
      <c r="AW70" s="241"/>
      <c r="AX70" s="241"/>
      <c r="AY70" s="240"/>
      <c r="AZ70" s="239"/>
    </row>
    <row r="71" spans="1:52" x14ac:dyDescent="0.3">
      <c r="A71" s="342"/>
      <c r="B71" s="171"/>
      <c r="C71" s="170"/>
      <c r="D71" s="258"/>
      <c r="F71" s="257"/>
      <c r="G71" s="256"/>
      <c r="H71" s="254"/>
      <c r="I71" s="255"/>
      <c r="J71" s="255"/>
      <c r="K71" s="254"/>
      <c r="L71" s="253"/>
      <c r="M71" s="244"/>
      <c r="N71" s="257"/>
      <c r="O71" s="256"/>
      <c r="P71" s="254"/>
      <c r="Q71" s="255"/>
      <c r="R71" s="255"/>
      <c r="S71" s="254"/>
      <c r="T71" s="253"/>
      <c r="U71" s="244"/>
      <c r="V71" s="257"/>
      <c r="W71" s="256"/>
      <c r="X71" s="254"/>
      <c r="Y71" s="255"/>
      <c r="Z71" s="255"/>
      <c r="AA71" s="254"/>
      <c r="AB71" s="253"/>
      <c r="AC71" s="245"/>
      <c r="AD71" s="257"/>
      <c r="AE71" s="256"/>
      <c r="AF71" s="254"/>
      <c r="AG71" s="255"/>
      <c r="AH71" s="255"/>
      <c r="AI71" s="254"/>
      <c r="AJ71" s="253"/>
      <c r="AK71" s="244"/>
      <c r="AL71" s="257"/>
      <c r="AM71" s="256"/>
      <c r="AN71" s="254"/>
      <c r="AO71" s="255"/>
      <c r="AP71" s="255"/>
      <c r="AQ71" s="254"/>
      <c r="AR71" s="253"/>
      <c r="AS71" s="244"/>
      <c r="AT71" s="257"/>
      <c r="AU71" s="256"/>
      <c r="AV71" s="254"/>
      <c r="AW71" s="255"/>
      <c r="AX71" s="255"/>
      <c r="AY71" s="254"/>
      <c r="AZ71" s="253"/>
    </row>
    <row r="72" spans="1:52" x14ac:dyDescent="0.3">
      <c r="A72" s="341" t="str">
        <f>A68</f>
        <v>132KV Network</v>
      </c>
      <c r="B72" s="169">
        <v>2</v>
      </c>
      <c r="C72" s="168" t="s">
        <v>43</v>
      </c>
      <c r="D72" s="252">
        <f>Appendix_MR_Weighting!I76</f>
        <v>0.1114226263631647</v>
      </c>
      <c r="F72" s="251">
        <f>SUM('2.3_Input_Data_Orig_MC'!Y70:Y73)</f>
        <v>55</v>
      </c>
      <c r="G72" s="250">
        <f>SUMIF('2.3_Input_Data_Orig_MC'!AF70:AF73,"&lt;0")</f>
        <v>-11</v>
      </c>
      <c r="H72" s="248">
        <f>IFERROR((F72+G72) / F72, "-")</f>
        <v>0.8</v>
      </c>
      <c r="I72" s="249">
        <f>SUMIF('2.3_Input_Data_Orig_MC'!AB70:AF73,"&lt;=0")</f>
        <v>-11</v>
      </c>
      <c r="J72" s="248">
        <f>IFERROR((I72-G72)/I72, "-")</f>
        <v>0</v>
      </c>
      <c r="K72" s="248">
        <f>IFERROR((SQRT(H72*J72))*F72, "N/A")</f>
        <v>0</v>
      </c>
      <c r="L72" s="247">
        <f>IFERROR(K72*$D72, "N/A")</f>
        <v>0</v>
      </c>
      <c r="M72" s="244"/>
      <c r="N72" s="251">
        <f>SUM('2.3_Input_Data_Orig_MC'!X70:Y73)</f>
        <v>82</v>
      </c>
      <c r="O72" s="250">
        <f>SUMIF('2.3_Input_Data_Orig_MC'!AE70:AF73,"&lt;0")</f>
        <v>-11</v>
      </c>
      <c r="P72" s="248">
        <f>IFERROR((N72+O72)/N72, "-")</f>
        <v>0.86585365853658536</v>
      </c>
      <c r="Q72" s="249">
        <f>SUMIF('2.3_Input_Data_Orig_MC'!AB70:AF73,"&lt;=0")</f>
        <v>-11</v>
      </c>
      <c r="R72" s="248">
        <f>IFERROR((Q72-O72)/Q72, "-")</f>
        <v>0</v>
      </c>
      <c r="S72" s="248">
        <f>IFERROR((SQRT(P72*R72))*N72, "N/A")</f>
        <v>0</v>
      </c>
      <c r="T72" s="247">
        <f>IFERROR(S72*$D72, "N/A")</f>
        <v>0</v>
      </c>
      <c r="U72" s="244"/>
      <c r="V72" s="251">
        <f>SUM('2.3_Input_Data_Orig_MC'!W70:Y73)</f>
        <v>109</v>
      </c>
      <c r="W72" s="250">
        <f>SUMIF('2.3_Input_Data_Orig_MC'!AD70:AF73, "&lt;0")</f>
        <v>-11</v>
      </c>
      <c r="X72" s="248">
        <f>IFERROR((V72+W72)/V72, "-")</f>
        <v>0.8990825688073395</v>
      </c>
      <c r="Y72" s="249">
        <f>SUMIF('2.3_Input_Data_Orig_MC'!AB70:AF73,"&lt;=0")</f>
        <v>-11</v>
      </c>
      <c r="Z72" s="248">
        <f>IFERROR((Y72-W72)/Y72, "-")</f>
        <v>0</v>
      </c>
      <c r="AA72" s="248">
        <f>IFERROR((SQRT(X72*Z72))*V72, "N/A")</f>
        <v>0</v>
      </c>
      <c r="AB72" s="247">
        <f>IFERROR(AA72*$D72, "N/A")</f>
        <v>0</v>
      </c>
      <c r="AC72" s="245"/>
      <c r="AD72" s="251">
        <f>SUM('2.4_Input_Data_Rebased_Volumes'!Y70:Y73)</f>
        <v>25</v>
      </c>
      <c r="AE72" s="250">
        <f>SUMIF('2.4_Input_Data_Rebased_Volumes'!AF70:AF73, "&lt;0")</f>
        <v>-9</v>
      </c>
      <c r="AF72" s="248">
        <f>IFERROR((AD72+AE72) / AD72, "-")</f>
        <v>0.64</v>
      </c>
      <c r="AG72" s="249">
        <f>SUMIF('2.4_Input_Data_Rebased_Volumes'!AB70:AF73,"&lt;=0")</f>
        <v>-11</v>
      </c>
      <c r="AH72" s="248">
        <f>IFERROR((AG72-AE72)/AG72, "-")</f>
        <v>0.18181818181818182</v>
      </c>
      <c r="AI72" s="248">
        <f>IFERROR((SQRT(AF72*AH72))*AD72, "N/A")</f>
        <v>8.5280286542244177</v>
      </c>
      <c r="AJ72" s="247">
        <f>IFERROR(AI72*$D72, "N/A")</f>
        <v>0.95021535035400961</v>
      </c>
      <c r="AK72" s="244"/>
      <c r="AL72" s="251">
        <f>SUM('2.4_Input_Data_Rebased_Volumes'!X70:Y73)</f>
        <v>60</v>
      </c>
      <c r="AM72" s="250">
        <f>SUMIF('2.4_Input_Data_Rebased_Volumes'!AE70:AF73, "&lt;0")</f>
        <v>-9</v>
      </c>
      <c r="AN72" s="248">
        <f>IFERROR((AL72+AM72)/AL72, "-")</f>
        <v>0.85</v>
      </c>
      <c r="AO72" s="249">
        <f>SUMIF('2.4_Input_Data_Rebased_Volumes'!AB70:AF73,"&lt;=0")</f>
        <v>-11</v>
      </c>
      <c r="AP72" s="248">
        <f>IFERROR((AO72-AM72)/AO72, "-")</f>
        <v>0.18181818181818182</v>
      </c>
      <c r="AQ72" s="248">
        <f>IFERROR((SQRT(AN72*AP72))*AL72, "N/A")</f>
        <v>23.587361793206895</v>
      </c>
      <c r="AR72" s="247">
        <f>IFERROR(AQ72*$D72, "N/A")</f>
        <v>2.6281657999772783</v>
      </c>
      <c r="AS72" s="244"/>
      <c r="AT72" s="251">
        <f>SUM('2.4_Input_Data_Rebased_Volumes'!W70:Y73)</f>
        <v>107</v>
      </c>
      <c r="AU72" s="250">
        <f>SUMIF('2.4_Input_Data_Rebased_Volumes'!AD70:AF73, "&lt;0")</f>
        <v>-11</v>
      </c>
      <c r="AV72" s="248">
        <f>IFERROR((AT72+AU72)/AT72, "-")</f>
        <v>0.89719626168224298</v>
      </c>
      <c r="AW72" s="249">
        <f>SUMIF('2.4_Input_Data_Rebased_Volumes'!AB70:AF73,"&lt;=0")</f>
        <v>-11</v>
      </c>
      <c r="AX72" s="248">
        <f>IFERROR((AW72-AU72)/AW72, "-")</f>
        <v>0</v>
      </c>
      <c r="AY72" s="248">
        <f>IFERROR((SQRT(AV72*AX72))*AT72, "No Interventions")</f>
        <v>0</v>
      </c>
      <c r="AZ72" s="247">
        <f>IFERROR(AY72*$D72, "No Interventions")</f>
        <v>0</v>
      </c>
    </row>
    <row r="73" spans="1:52" x14ac:dyDescent="0.3">
      <c r="A73" s="342"/>
      <c r="B73" s="23"/>
      <c r="C73" s="133"/>
      <c r="D73" s="246"/>
      <c r="F73" s="243"/>
      <c r="G73" s="242"/>
      <c r="H73" s="240"/>
      <c r="I73" s="241"/>
      <c r="J73" s="241"/>
      <c r="K73" s="240"/>
      <c r="L73" s="239"/>
      <c r="M73" s="244"/>
      <c r="N73" s="243"/>
      <c r="O73" s="242"/>
      <c r="P73" s="240"/>
      <c r="Q73" s="241"/>
      <c r="R73" s="241"/>
      <c r="S73" s="240"/>
      <c r="T73" s="239"/>
      <c r="U73" s="244"/>
      <c r="V73" s="243"/>
      <c r="W73" s="242"/>
      <c r="X73" s="240"/>
      <c r="Y73" s="241"/>
      <c r="Z73" s="241"/>
      <c r="AA73" s="240"/>
      <c r="AB73" s="239"/>
      <c r="AC73" s="245"/>
      <c r="AD73" s="243"/>
      <c r="AE73" s="242"/>
      <c r="AF73" s="240"/>
      <c r="AG73" s="241"/>
      <c r="AH73" s="241"/>
      <c r="AI73" s="240"/>
      <c r="AJ73" s="239"/>
      <c r="AK73" s="244"/>
      <c r="AL73" s="243"/>
      <c r="AM73" s="242"/>
      <c r="AN73" s="240"/>
      <c r="AO73" s="241"/>
      <c r="AP73" s="241"/>
      <c r="AQ73" s="240"/>
      <c r="AR73" s="239"/>
      <c r="AS73" s="244"/>
      <c r="AT73" s="243"/>
      <c r="AU73" s="242"/>
      <c r="AV73" s="240"/>
      <c r="AW73" s="241"/>
      <c r="AX73" s="241"/>
      <c r="AY73" s="240"/>
      <c r="AZ73" s="239"/>
    </row>
    <row r="74" spans="1:52" x14ac:dyDescent="0.3">
      <c r="A74" s="342"/>
      <c r="B74" s="23"/>
      <c r="C74" s="133"/>
      <c r="D74" s="246"/>
      <c r="F74" s="243"/>
      <c r="G74" s="242"/>
      <c r="H74" s="240"/>
      <c r="I74" s="241"/>
      <c r="J74" s="241"/>
      <c r="K74" s="240"/>
      <c r="L74" s="239"/>
      <c r="M74" s="244"/>
      <c r="N74" s="243"/>
      <c r="O74" s="242"/>
      <c r="P74" s="240"/>
      <c r="Q74" s="241"/>
      <c r="R74" s="241"/>
      <c r="S74" s="240"/>
      <c r="T74" s="239"/>
      <c r="U74" s="244"/>
      <c r="V74" s="243"/>
      <c r="W74" s="242"/>
      <c r="X74" s="240"/>
      <c r="Y74" s="241"/>
      <c r="Z74" s="241"/>
      <c r="AA74" s="240"/>
      <c r="AB74" s="239"/>
      <c r="AC74" s="245"/>
      <c r="AD74" s="243"/>
      <c r="AE74" s="242"/>
      <c r="AF74" s="240"/>
      <c r="AG74" s="241"/>
      <c r="AH74" s="241"/>
      <c r="AI74" s="240"/>
      <c r="AJ74" s="239"/>
      <c r="AK74" s="244"/>
      <c r="AL74" s="243"/>
      <c r="AM74" s="242"/>
      <c r="AN74" s="240"/>
      <c r="AO74" s="241"/>
      <c r="AP74" s="241"/>
      <c r="AQ74" s="240"/>
      <c r="AR74" s="239"/>
      <c r="AS74" s="244"/>
      <c r="AT74" s="243"/>
      <c r="AU74" s="242"/>
      <c r="AV74" s="240"/>
      <c r="AW74" s="241"/>
      <c r="AX74" s="241"/>
      <c r="AY74" s="240"/>
      <c r="AZ74" s="239"/>
    </row>
    <row r="75" spans="1:52" x14ac:dyDescent="0.3">
      <c r="A75" s="342"/>
      <c r="B75" s="171"/>
      <c r="C75" s="170"/>
      <c r="D75" s="258"/>
      <c r="F75" s="257"/>
      <c r="G75" s="256"/>
      <c r="H75" s="254"/>
      <c r="I75" s="255"/>
      <c r="J75" s="255"/>
      <c r="K75" s="254"/>
      <c r="L75" s="253"/>
      <c r="M75" s="244"/>
      <c r="N75" s="257"/>
      <c r="O75" s="256"/>
      <c r="P75" s="254"/>
      <c r="Q75" s="255"/>
      <c r="R75" s="255"/>
      <c r="S75" s="254"/>
      <c r="T75" s="253"/>
      <c r="U75" s="244"/>
      <c r="V75" s="257"/>
      <c r="W75" s="256"/>
      <c r="X75" s="254"/>
      <c r="Y75" s="255"/>
      <c r="Z75" s="255"/>
      <c r="AA75" s="254"/>
      <c r="AB75" s="253"/>
      <c r="AC75" s="245"/>
      <c r="AD75" s="257"/>
      <c r="AE75" s="256"/>
      <c r="AF75" s="254"/>
      <c r="AG75" s="255"/>
      <c r="AH75" s="255"/>
      <c r="AI75" s="254"/>
      <c r="AJ75" s="253"/>
      <c r="AK75" s="244"/>
      <c r="AL75" s="257"/>
      <c r="AM75" s="256"/>
      <c r="AN75" s="254"/>
      <c r="AO75" s="255"/>
      <c r="AP75" s="255"/>
      <c r="AQ75" s="254"/>
      <c r="AR75" s="253"/>
      <c r="AS75" s="244"/>
      <c r="AT75" s="257"/>
      <c r="AU75" s="256"/>
      <c r="AV75" s="254"/>
      <c r="AW75" s="255"/>
      <c r="AX75" s="255"/>
      <c r="AY75" s="254"/>
      <c r="AZ75" s="253"/>
    </row>
    <row r="76" spans="1:52" x14ac:dyDescent="0.3">
      <c r="A76" s="341" t="str">
        <f>A72</f>
        <v>132KV Network</v>
      </c>
      <c r="B76" s="169">
        <v>3</v>
      </c>
      <c r="C76" s="168" t="s">
        <v>44</v>
      </c>
      <c r="D76" s="252">
        <f>Appendix_MR_Weighting!I80</f>
        <v>0</v>
      </c>
      <c r="F76" s="251">
        <f>SUM('2.3_Input_Data_Orig_MC'!Y74:Y77)</f>
        <v>1</v>
      </c>
      <c r="G76" s="250">
        <f>SUMIF('2.3_Input_Data_Orig_MC'!AF74:AF77,"&lt;0")</f>
        <v>0</v>
      </c>
      <c r="H76" s="248">
        <f>IFERROR((F76+G76) / F76, "-")</f>
        <v>1</v>
      </c>
      <c r="I76" s="249">
        <f>SUMIF('2.3_Input_Data_Orig_MC'!AB74:AF77,"&lt;=0")</f>
        <v>0</v>
      </c>
      <c r="J76" s="248" t="str">
        <f>IFERROR((I76-G76)/I76, "-")</f>
        <v>-</v>
      </c>
      <c r="K76" s="248" t="str">
        <f>IFERROR((SQRT(H76*J76))*F76, "N/A")</f>
        <v>N/A</v>
      </c>
      <c r="L76" s="247" t="str">
        <f>IFERROR(K76*$D76, "N/A")</f>
        <v>N/A</v>
      </c>
      <c r="M76" s="244"/>
      <c r="N76" s="251">
        <f>SUM('2.3_Input_Data_Orig_MC'!X74:Y77)</f>
        <v>2</v>
      </c>
      <c r="O76" s="250">
        <f>SUMIF('2.3_Input_Data_Orig_MC'!AE74:AF77,"&lt;0")</f>
        <v>0</v>
      </c>
      <c r="P76" s="248">
        <f>IFERROR((N76+O76)/N76, "-")</f>
        <v>1</v>
      </c>
      <c r="Q76" s="249">
        <f>SUMIF('2.3_Input_Data_Orig_MC'!AB74:AF77,"&lt;=0")</f>
        <v>0</v>
      </c>
      <c r="R76" s="248" t="str">
        <f>IFERROR((Q76-O76)/Q76, "-")</f>
        <v>-</v>
      </c>
      <c r="S76" s="248" t="str">
        <f>IFERROR((SQRT(P76*R76))*N76, "N/A")</f>
        <v>N/A</v>
      </c>
      <c r="T76" s="247" t="str">
        <f>IFERROR(S76*$D76, "N/A")</f>
        <v>N/A</v>
      </c>
      <c r="U76" s="244"/>
      <c r="V76" s="251">
        <f>SUM('2.3_Input_Data_Orig_MC'!W74:Y77)</f>
        <v>2</v>
      </c>
      <c r="W76" s="250">
        <f>SUMIF('2.3_Input_Data_Orig_MC'!AD74:AF77, "&lt;0")</f>
        <v>0</v>
      </c>
      <c r="X76" s="248">
        <f>IFERROR((V76+W76)/V76, "-")</f>
        <v>1</v>
      </c>
      <c r="Y76" s="249">
        <f>SUMIF('2.3_Input_Data_Orig_MC'!AB74:AF77,"&lt;=0")</f>
        <v>0</v>
      </c>
      <c r="Z76" s="248" t="str">
        <f>IFERROR((Y76-W76)/Y76, "-")</f>
        <v>-</v>
      </c>
      <c r="AA76" s="248" t="str">
        <f>IFERROR((SQRT(X76*Z76))*V76, "N/A")</f>
        <v>N/A</v>
      </c>
      <c r="AB76" s="247" t="str">
        <f>IFERROR(AA76*$D76, "N/A")</f>
        <v>N/A</v>
      </c>
      <c r="AC76" s="245"/>
      <c r="AD76" s="251">
        <f>SUM('2.4_Input_Data_Rebased_Volumes'!Y74:Y77)</f>
        <v>0</v>
      </c>
      <c r="AE76" s="250">
        <f>SUMIF('2.4_Input_Data_Rebased_Volumes'!AF74:AF77, "&lt;0")</f>
        <v>0</v>
      </c>
      <c r="AF76" s="248" t="str">
        <f>IFERROR((AD76+AE76) / AD76, "-")</f>
        <v>-</v>
      </c>
      <c r="AG76" s="249">
        <f>SUMIF('2.4_Input_Data_Rebased_Volumes'!AB74:AF77,"&lt;=0")</f>
        <v>0</v>
      </c>
      <c r="AH76" s="248" t="str">
        <f>IFERROR((AG76-AE76)/AG76, "-")</f>
        <v>-</v>
      </c>
      <c r="AI76" s="248" t="str">
        <f>IFERROR((SQRT(AF76*AH76))*AD76, "N/A")</f>
        <v>N/A</v>
      </c>
      <c r="AJ76" s="247" t="str">
        <f>IFERROR(AI76*$D76, "N/A")</f>
        <v>N/A</v>
      </c>
      <c r="AK76" s="244"/>
      <c r="AL76" s="251">
        <f>SUM('2.4_Input_Data_Rebased_Volumes'!X74:Y77)</f>
        <v>1</v>
      </c>
      <c r="AM76" s="250">
        <f>SUMIF('2.4_Input_Data_Rebased_Volumes'!AE74:AF77, "&lt;0")</f>
        <v>0</v>
      </c>
      <c r="AN76" s="248">
        <f>IFERROR((AL76+AM76)/AL76, "-")</f>
        <v>1</v>
      </c>
      <c r="AO76" s="249">
        <f>SUMIF('2.4_Input_Data_Rebased_Volumes'!AB74:AF77,"&lt;=0")</f>
        <v>0</v>
      </c>
      <c r="AP76" s="248" t="str">
        <f>IFERROR((AO76-AM76)/AO76, "-")</f>
        <v>-</v>
      </c>
      <c r="AQ76" s="248" t="str">
        <f>IFERROR((SQRT(AN76*AP76))*AL76, "N/A")</f>
        <v>N/A</v>
      </c>
      <c r="AR76" s="247" t="str">
        <f>IFERROR(AQ76*$D76, "N/A")</f>
        <v>N/A</v>
      </c>
      <c r="AS76" s="244"/>
      <c r="AT76" s="251">
        <f>SUM('2.4_Input_Data_Rebased_Volumes'!W74:Y77)</f>
        <v>2</v>
      </c>
      <c r="AU76" s="250">
        <f>SUMIF('2.4_Input_Data_Rebased_Volumes'!AD74:AF77, "&lt;0")</f>
        <v>0</v>
      </c>
      <c r="AV76" s="248">
        <f>IFERROR((AT76+AU76)/AT76, "-")</f>
        <v>1</v>
      </c>
      <c r="AW76" s="249">
        <f>SUMIF('2.4_Input_Data_Rebased_Volumes'!AB74:AF77,"&lt;=0")</f>
        <v>0</v>
      </c>
      <c r="AX76" s="248" t="str">
        <f>IFERROR((AW76-AU76)/AW76, "-")</f>
        <v>-</v>
      </c>
      <c r="AY76" s="248" t="str">
        <f>IFERROR((SQRT(AV76*AX76))*AT76, "No Interventions")</f>
        <v>No Interventions</v>
      </c>
      <c r="AZ76" s="247" t="str">
        <f>IFERROR(AY76*$D76, "No Interventions")</f>
        <v>No Interventions</v>
      </c>
    </row>
    <row r="77" spans="1:52" x14ac:dyDescent="0.3">
      <c r="A77" s="342"/>
      <c r="B77" s="23"/>
      <c r="C77" s="133"/>
      <c r="D77" s="246"/>
      <c r="F77" s="243"/>
      <c r="G77" s="242"/>
      <c r="H77" s="240"/>
      <c r="I77" s="241"/>
      <c r="J77" s="241"/>
      <c r="K77" s="240"/>
      <c r="L77" s="239"/>
      <c r="M77" s="244"/>
      <c r="N77" s="243"/>
      <c r="O77" s="242"/>
      <c r="P77" s="240"/>
      <c r="Q77" s="241"/>
      <c r="R77" s="241"/>
      <c r="S77" s="240"/>
      <c r="T77" s="239"/>
      <c r="U77" s="244"/>
      <c r="V77" s="243"/>
      <c r="W77" s="242"/>
      <c r="X77" s="240"/>
      <c r="Y77" s="241"/>
      <c r="Z77" s="241"/>
      <c r="AA77" s="240"/>
      <c r="AB77" s="239"/>
      <c r="AC77" s="245"/>
      <c r="AD77" s="243"/>
      <c r="AE77" s="242"/>
      <c r="AF77" s="240"/>
      <c r="AG77" s="241"/>
      <c r="AH77" s="241"/>
      <c r="AI77" s="240"/>
      <c r="AJ77" s="239"/>
      <c r="AK77" s="244"/>
      <c r="AL77" s="243"/>
      <c r="AM77" s="242"/>
      <c r="AN77" s="240"/>
      <c r="AO77" s="241"/>
      <c r="AP77" s="241"/>
      <c r="AQ77" s="240"/>
      <c r="AR77" s="239"/>
      <c r="AS77" s="244"/>
      <c r="AT77" s="243"/>
      <c r="AU77" s="242"/>
      <c r="AV77" s="240"/>
      <c r="AW77" s="241"/>
      <c r="AX77" s="241"/>
      <c r="AY77" s="240"/>
      <c r="AZ77" s="239"/>
    </row>
    <row r="78" spans="1:52" x14ac:dyDescent="0.3">
      <c r="A78" s="342"/>
      <c r="B78" s="23"/>
      <c r="C78" s="133"/>
      <c r="D78" s="246"/>
      <c r="F78" s="243"/>
      <c r="G78" s="242"/>
      <c r="H78" s="240"/>
      <c r="I78" s="241"/>
      <c r="J78" s="241"/>
      <c r="K78" s="240"/>
      <c r="L78" s="239"/>
      <c r="M78" s="244"/>
      <c r="N78" s="243"/>
      <c r="O78" s="242"/>
      <c r="P78" s="240"/>
      <c r="Q78" s="241"/>
      <c r="R78" s="241"/>
      <c r="S78" s="240"/>
      <c r="T78" s="239"/>
      <c r="U78" s="244"/>
      <c r="V78" s="243"/>
      <c r="W78" s="242"/>
      <c r="X78" s="240"/>
      <c r="Y78" s="241"/>
      <c r="Z78" s="241"/>
      <c r="AA78" s="240"/>
      <c r="AB78" s="239"/>
      <c r="AC78" s="245"/>
      <c r="AD78" s="243"/>
      <c r="AE78" s="242"/>
      <c r="AF78" s="240"/>
      <c r="AG78" s="241"/>
      <c r="AH78" s="241"/>
      <c r="AI78" s="240"/>
      <c r="AJ78" s="239"/>
      <c r="AK78" s="244"/>
      <c r="AL78" s="243"/>
      <c r="AM78" s="242"/>
      <c r="AN78" s="240"/>
      <c r="AO78" s="241"/>
      <c r="AP78" s="241"/>
      <c r="AQ78" s="240"/>
      <c r="AR78" s="239"/>
      <c r="AS78" s="244"/>
      <c r="AT78" s="243"/>
      <c r="AU78" s="242"/>
      <c r="AV78" s="240"/>
      <c r="AW78" s="241"/>
      <c r="AX78" s="241"/>
      <c r="AY78" s="240"/>
      <c r="AZ78" s="239"/>
    </row>
    <row r="79" spans="1:52" x14ac:dyDescent="0.3">
      <c r="A79" s="342"/>
      <c r="B79" s="171"/>
      <c r="C79" s="170"/>
      <c r="D79" s="258"/>
      <c r="F79" s="257"/>
      <c r="G79" s="256"/>
      <c r="H79" s="254"/>
      <c r="I79" s="255"/>
      <c r="J79" s="255"/>
      <c r="K79" s="254"/>
      <c r="L79" s="253"/>
      <c r="M79" s="244"/>
      <c r="N79" s="257"/>
      <c r="O79" s="256"/>
      <c r="P79" s="254"/>
      <c r="Q79" s="255"/>
      <c r="R79" s="255"/>
      <c r="S79" s="254"/>
      <c r="T79" s="253"/>
      <c r="U79" s="244"/>
      <c r="V79" s="257"/>
      <c r="W79" s="256"/>
      <c r="X79" s="254"/>
      <c r="Y79" s="255"/>
      <c r="Z79" s="255"/>
      <c r="AA79" s="254"/>
      <c r="AB79" s="253"/>
      <c r="AC79" s="245"/>
      <c r="AD79" s="257"/>
      <c r="AE79" s="256"/>
      <c r="AF79" s="254"/>
      <c r="AG79" s="255"/>
      <c r="AH79" s="255"/>
      <c r="AI79" s="254"/>
      <c r="AJ79" s="253"/>
      <c r="AK79" s="244"/>
      <c r="AL79" s="257"/>
      <c r="AM79" s="256"/>
      <c r="AN79" s="254"/>
      <c r="AO79" s="255"/>
      <c r="AP79" s="255"/>
      <c r="AQ79" s="254"/>
      <c r="AR79" s="253"/>
      <c r="AS79" s="244"/>
      <c r="AT79" s="257"/>
      <c r="AU79" s="256"/>
      <c r="AV79" s="254"/>
      <c r="AW79" s="255"/>
      <c r="AX79" s="255"/>
      <c r="AY79" s="254"/>
      <c r="AZ79" s="253"/>
    </row>
    <row r="80" spans="1:52" x14ac:dyDescent="0.3">
      <c r="A80" s="341" t="str">
        <f>A76</f>
        <v>132KV Network</v>
      </c>
      <c r="B80" s="169">
        <v>4</v>
      </c>
      <c r="C80" s="168" t="s">
        <v>45</v>
      </c>
      <c r="D80" s="252">
        <f>Appendix_MR_Weighting!I84</f>
        <v>9.3986559795183455E-3</v>
      </c>
      <c r="F80" s="251">
        <f>SUM('2.3_Input_Data_Orig_MC'!Y78:Y81)</f>
        <v>0</v>
      </c>
      <c r="G80" s="250">
        <f>SUMIF('2.3_Input_Data_Orig_MC'!AF78:AF81,"&lt;0")</f>
        <v>0</v>
      </c>
      <c r="H80" s="248" t="str">
        <f>IFERROR((F80+G80) / F80, "-")</f>
        <v>-</v>
      </c>
      <c r="I80" s="249">
        <f>SUMIF('2.3_Input_Data_Orig_MC'!AB78:AF81,"&lt;=0")</f>
        <v>-5.3666666666666742</v>
      </c>
      <c r="J80" s="248">
        <f>IFERROR((I80-G80)/I80, "-")</f>
        <v>1</v>
      </c>
      <c r="K80" s="248" t="str">
        <f>IFERROR((SQRT(H80*J80))*F80, "N/A")</f>
        <v>N/A</v>
      </c>
      <c r="L80" s="247" t="str">
        <f>IFERROR(K80*$D80, "N/A")</f>
        <v>N/A</v>
      </c>
      <c r="M80" s="244"/>
      <c r="N80" s="251">
        <f>SUM('2.3_Input_Data_Orig_MC'!X78:Y81)</f>
        <v>0</v>
      </c>
      <c r="O80" s="250">
        <f>SUMIF('2.3_Input_Data_Orig_MC'!AE78:AF81,"&lt;0")</f>
        <v>0</v>
      </c>
      <c r="P80" s="248" t="str">
        <f>IFERROR((N80+O80)/N80, "-")</f>
        <v>-</v>
      </c>
      <c r="Q80" s="249">
        <f>SUMIF('2.3_Input_Data_Orig_MC'!AB78:AF81,"&lt;=0")</f>
        <v>-5.3666666666666742</v>
      </c>
      <c r="R80" s="248">
        <f>IFERROR((Q80-O80)/Q80, "-")</f>
        <v>1</v>
      </c>
      <c r="S80" s="248" t="str">
        <f>IFERROR((SQRT(P80*R80))*N80, "N/A")</f>
        <v>N/A</v>
      </c>
      <c r="T80" s="247" t="str">
        <f>IFERROR(S80*$D80, "N/A")</f>
        <v>N/A</v>
      </c>
      <c r="U80" s="244"/>
      <c r="V80" s="251">
        <f>SUM('2.3_Input_Data_Orig_MC'!W78:Y81)</f>
        <v>92.871800000000007</v>
      </c>
      <c r="W80" s="250">
        <f>SUMIF('2.3_Input_Data_Orig_MC'!AD78:AF81, "&lt;0")</f>
        <v>-5.3666666666666742</v>
      </c>
      <c r="X80" s="248">
        <f>IFERROR((V80+W80)/V80, "-")</f>
        <v>0.94221424946359744</v>
      </c>
      <c r="Y80" s="249">
        <f>SUMIF('2.3_Input_Data_Orig_MC'!AB78:AF81,"&lt;=0")</f>
        <v>-5.3666666666666742</v>
      </c>
      <c r="Z80" s="248">
        <f>IFERROR((Y80-W80)/Y80, "-")</f>
        <v>0</v>
      </c>
      <c r="AA80" s="248">
        <f>IFERROR((SQRT(X80*Z80))*V80, "N/A")</f>
        <v>0</v>
      </c>
      <c r="AB80" s="247">
        <f>IFERROR(AA80*$D80, "N/A")</f>
        <v>0</v>
      </c>
      <c r="AC80" s="245"/>
      <c r="AD80" s="251">
        <f>SUM('2.4_Input_Data_Rebased_Volumes'!Y78:Y81)</f>
        <v>22.871399999999998</v>
      </c>
      <c r="AE80" s="250">
        <f>SUMIF('2.4_Input_Data_Rebased_Volumes'!AF78:AF81, "&lt;0")</f>
        <v>-5.3659999999999961</v>
      </c>
      <c r="AF80" s="248">
        <f>IFERROR((AD80+AE80) / AD80, "-")</f>
        <v>0.76538384182865948</v>
      </c>
      <c r="AG80" s="249">
        <f>SUMIF('2.4_Input_Data_Rebased_Volumes'!AB78:AF81,"&lt;=0")</f>
        <v>-5.3659999999999961</v>
      </c>
      <c r="AH80" s="248">
        <f>IFERROR((AG80-AE80)/AG80, "-")</f>
        <v>0</v>
      </c>
      <c r="AI80" s="248">
        <f>IFERROR((SQRT(AF80*AH80))*AD80, "N/A")</f>
        <v>0</v>
      </c>
      <c r="AJ80" s="247">
        <f>IFERROR(AI80*$D80, "N/A")</f>
        <v>0</v>
      </c>
      <c r="AK80" s="244"/>
      <c r="AL80" s="251">
        <f>SUM('2.4_Input_Data_Rebased_Volumes'!X78:Y81)</f>
        <v>32.695699999999995</v>
      </c>
      <c r="AM80" s="250">
        <f>SUMIF('2.4_Input_Data_Rebased_Volumes'!AE78:AF81, "&lt;0")</f>
        <v>-5.3659999999999961</v>
      </c>
      <c r="AN80" s="248">
        <f>IFERROR((AL80+AM80)/AL80, "-")</f>
        <v>0.83588055921726723</v>
      </c>
      <c r="AO80" s="249">
        <f>SUMIF('2.4_Input_Data_Rebased_Volumes'!AB78:AF81,"&lt;=0")</f>
        <v>-5.3659999999999961</v>
      </c>
      <c r="AP80" s="248">
        <f>IFERROR((AO80-AM80)/AO80, "-")</f>
        <v>0</v>
      </c>
      <c r="AQ80" s="248">
        <f>IFERROR((SQRT(AN80*AP80))*AL80, "N/A")</f>
        <v>0</v>
      </c>
      <c r="AR80" s="247">
        <f>IFERROR(AQ80*$D80, "N/A")</f>
        <v>0</v>
      </c>
      <c r="AS80" s="244"/>
      <c r="AT80" s="251">
        <f>SUM('2.4_Input_Data_Rebased_Volumes'!W78:Y81)</f>
        <v>37.053199999999997</v>
      </c>
      <c r="AU80" s="250">
        <f>SUMIF('2.4_Input_Data_Rebased_Volumes'!AD78:AF81, "&lt;0")</f>
        <v>-5.3659999999999961</v>
      </c>
      <c r="AV80" s="248">
        <f>IFERROR((AT80+AU80)/AT80, "-")</f>
        <v>0.85518119892478928</v>
      </c>
      <c r="AW80" s="249">
        <f>SUMIF('2.4_Input_Data_Rebased_Volumes'!AB78:AF81,"&lt;=0")</f>
        <v>-5.3659999999999961</v>
      </c>
      <c r="AX80" s="248">
        <f>IFERROR((AW80-AU80)/AW80, "-")</f>
        <v>0</v>
      </c>
      <c r="AY80" s="248">
        <f>IFERROR((SQRT(AV80*AX80))*AT80, "No Interventions")</f>
        <v>0</v>
      </c>
      <c r="AZ80" s="247">
        <f>IFERROR(AY80*$D80, "No Interventions")</f>
        <v>0</v>
      </c>
    </row>
    <row r="81" spans="1:52" x14ac:dyDescent="0.3">
      <c r="A81" s="342"/>
      <c r="B81" s="23"/>
      <c r="C81" s="133"/>
      <c r="D81" s="246"/>
      <c r="F81" s="243"/>
      <c r="G81" s="242"/>
      <c r="H81" s="240"/>
      <c r="I81" s="241"/>
      <c r="J81" s="241"/>
      <c r="K81" s="240"/>
      <c r="L81" s="239"/>
      <c r="M81" s="244"/>
      <c r="N81" s="243"/>
      <c r="O81" s="242"/>
      <c r="P81" s="240"/>
      <c r="Q81" s="241"/>
      <c r="R81" s="241"/>
      <c r="S81" s="240"/>
      <c r="T81" s="239"/>
      <c r="U81" s="244"/>
      <c r="V81" s="243"/>
      <c r="W81" s="242"/>
      <c r="X81" s="240"/>
      <c r="Y81" s="241"/>
      <c r="Z81" s="241"/>
      <c r="AA81" s="240"/>
      <c r="AB81" s="239"/>
      <c r="AC81" s="245"/>
      <c r="AD81" s="243"/>
      <c r="AE81" s="242"/>
      <c r="AF81" s="240"/>
      <c r="AG81" s="241"/>
      <c r="AH81" s="241"/>
      <c r="AI81" s="240"/>
      <c r="AJ81" s="239"/>
      <c r="AK81" s="244"/>
      <c r="AL81" s="243"/>
      <c r="AM81" s="242"/>
      <c r="AN81" s="240"/>
      <c r="AO81" s="241"/>
      <c r="AP81" s="241"/>
      <c r="AQ81" s="240"/>
      <c r="AR81" s="239"/>
      <c r="AS81" s="244"/>
      <c r="AT81" s="243"/>
      <c r="AU81" s="242"/>
      <c r="AV81" s="240"/>
      <c r="AW81" s="241"/>
      <c r="AX81" s="241"/>
      <c r="AY81" s="240"/>
      <c r="AZ81" s="239"/>
    </row>
    <row r="82" spans="1:52" x14ac:dyDescent="0.3">
      <c r="A82" s="342"/>
      <c r="B82" s="23"/>
      <c r="C82" s="133"/>
      <c r="D82" s="246"/>
      <c r="F82" s="243"/>
      <c r="G82" s="242"/>
      <c r="H82" s="240"/>
      <c r="I82" s="241"/>
      <c r="J82" s="241"/>
      <c r="K82" s="240"/>
      <c r="L82" s="239"/>
      <c r="M82" s="244"/>
      <c r="N82" s="243"/>
      <c r="O82" s="242"/>
      <c r="P82" s="240"/>
      <c r="Q82" s="241"/>
      <c r="R82" s="241"/>
      <c r="S82" s="240"/>
      <c r="T82" s="239"/>
      <c r="U82" s="244"/>
      <c r="V82" s="243"/>
      <c r="W82" s="242"/>
      <c r="X82" s="240"/>
      <c r="Y82" s="241"/>
      <c r="Z82" s="241"/>
      <c r="AA82" s="240"/>
      <c r="AB82" s="239"/>
      <c r="AC82" s="245"/>
      <c r="AD82" s="243"/>
      <c r="AE82" s="242"/>
      <c r="AF82" s="240"/>
      <c r="AG82" s="241"/>
      <c r="AH82" s="241"/>
      <c r="AI82" s="240"/>
      <c r="AJ82" s="239"/>
      <c r="AK82" s="244"/>
      <c r="AL82" s="243"/>
      <c r="AM82" s="242"/>
      <c r="AN82" s="240"/>
      <c r="AO82" s="241"/>
      <c r="AP82" s="241"/>
      <c r="AQ82" s="240"/>
      <c r="AR82" s="239"/>
      <c r="AS82" s="244"/>
      <c r="AT82" s="243"/>
      <c r="AU82" s="242"/>
      <c r="AV82" s="240"/>
      <c r="AW82" s="241"/>
      <c r="AX82" s="241"/>
      <c r="AY82" s="240"/>
      <c r="AZ82" s="239"/>
    </row>
    <row r="83" spans="1:52" x14ac:dyDescent="0.3">
      <c r="A83" s="342"/>
      <c r="B83" s="171"/>
      <c r="C83" s="170"/>
      <c r="D83" s="258"/>
      <c r="F83" s="257"/>
      <c r="G83" s="256"/>
      <c r="H83" s="254"/>
      <c r="I83" s="255"/>
      <c r="J83" s="255"/>
      <c r="K83" s="254"/>
      <c r="L83" s="253"/>
      <c r="M83" s="244"/>
      <c r="N83" s="257"/>
      <c r="O83" s="256"/>
      <c r="P83" s="254"/>
      <c r="Q83" s="255"/>
      <c r="R83" s="255"/>
      <c r="S83" s="254"/>
      <c r="T83" s="253"/>
      <c r="U83" s="244"/>
      <c r="V83" s="257"/>
      <c r="W83" s="256"/>
      <c r="X83" s="254"/>
      <c r="Y83" s="255"/>
      <c r="Z83" s="255"/>
      <c r="AA83" s="254"/>
      <c r="AB83" s="253"/>
      <c r="AC83" s="245"/>
      <c r="AD83" s="257"/>
      <c r="AE83" s="256"/>
      <c r="AF83" s="254"/>
      <c r="AG83" s="255"/>
      <c r="AH83" s="255"/>
      <c r="AI83" s="254"/>
      <c r="AJ83" s="253"/>
      <c r="AK83" s="244"/>
      <c r="AL83" s="257"/>
      <c r="AM83" s="256"/>
      <c r="AN83" s="254"/>
      <c r="AO83" s="255"/>
      <c r="AP83" s="255"/>
      <c r="AQ83" s="254"/>
      <c r="AR83" s="253"/>
      <c r="AS83" s="244"/>
      <c r="AT83" s="257"/>
      <c r="AU83" s="256"/>
      <c r="AV83" s="254"/>
      <c r="AW83" s="255"/>
      <c r="AX83" s="255"/>
      <c r="AY83" s="254"/>
      <c r="AZ83" s="253"/>
    </row>
    <row r="84" spans="1:52" x14ac:dyDescent="0.3">
      <c r="A84" s="341" t="str">
        <f>A80</f>
        <v>132KV Network</v>
      </c>
      <c r="B84" s="169">
        <v>5</v>
      </c>
      <c r="C84" s="168" t="s">
        <v>46</v>
      </c>
      <c r="D84" s="252">
        <f>Appendix_MR_Weighting!I88</f>
        <v>1.3005497398209371E-2</v>
      </c>
      <c r="F84" s="251">
        <f>SUM('2.3_Input_Data_Orig_MC'!Y82:Y85)</f>
        <v>772.75169999999991</v>
      </c>
      <c r="G84" s="250">
        <f>SUMIF('2.3_Input_Data_Orig_MC'!AF82:AF85,"&lt;0")</f>
        <v>-297.95199999999988</v>
      </c>
      <c r="H84" s="248">
        <f>IFERROR((F84+G84) / F84, "-")</f>
        <v>0.61442724745865984</v>
      </c>
      <c r="I84" s="249">
        <f>SUMIF('2.3_Input_Data_Orig_MC'!AB82:AF85,"&lt;=0")</f>
        <v>-303.47199999999992</v>
      </c>
      <c r="J84" s="248">
        <f>IFERROR((I84-G84)/I84, "-")</f>
        <v>1.8189487003743475E-2</v>
      </c>
      <c r="K84" s="248">
        <f>IFERROR((SQRT(H84*J84))*F84, "N/A")</f>
        <v>81.693109677870737</v>
      </c>
      <c r="L84" s="247">
        <f>IFERROR(K84*$D84, "N/A")</f>
        <v>1.0624595253671807</v>
      </c>
      <c r="M84" s="244"/>
      <c r="N84" s="251">
        <f>SUM('2.3_Input_Data_Orig_MC'!X82:Y85)</f>
        <v>1087.0387000000001</v>
      </c>
      <c r="O84" s="250">
        <f>SUMIF('2.3_Input_Data_Orig_MC'!AE82:AF85,"&lt;0")</f>
        <v>-303.47199999999992</v>
      </c>
      <c r="P84" s="248">
        <f>IFERROR((N84+O84)/N84, "-")</f>
        <v>0.72082686660557715</v>
      </c>
      <c r="Q84" s="249">
        <f>SUMIF('2.3_Input_Data_Orig_MC'!AB82:AF85,"&lt;=0")</f>
        <v>-303.47199999999992</v>
      </c>
      <c r="R84" s="248">
        <f>IFERROR((Q84-O84)/Q84, "-")</f>
        <v>0</v>
      </c>
      <c r="S84" s="248">
        <f>IFERROR((SQRT(P84*R84))*N84, "N/A")</f>
        <v>0</v>
      </c>
      <c r="T84" s="247">
        <f>IFERROR(S84*$D84, "N/A")</f>
        <v>0</v>
      </c>
      <c r="U84" s="244"/>
      <c r="V84" s="251">
        <f>SUM('2.3_Input_Data_Orig_MC'!W82:Y85)</f>
        <v>1226.3009</v>
      </c>
      <c r="W84" s="250">
        <f>SUMIF('2.3_Input_Data_Orig_MC'!AD82:AF85, "&lt;0")</f>
        <v>-303.47199999999992</v>
      </c>
      <c r="X84" s="248">
        <f>IFERROR((V84+W84)/V84, "-")</f>
        <v>0.75253055754913012</v>
      </c>
      <c r="Y84" s="249">
        <f>SUMIF('2.3_Input_Data_Orig_MC'!AB82:AF85,"&lt;=0")</f>
        <v>-303.47199999999992</v>
      </c>
      <c r="Z84" s="248">
        <f>IFERROR((Y84-W84)/Y84, "-")</f>
        <v>0</v>
      </c>
      <c r="AA84" s="248">
        <f>IFERROR((SQRT(X84*Z84))*V84, "N/A")</f>
        <v>0</v>
      </c>
      <c r="AB84" s="247">
        <f>IFERROR(AA84*$D84, "N/A")</f>
        <v>0</v>
      </c>
      <c r="AC84" s="245"/>
      <c r="AD84" s="251">
        <f>SUM('2.4_Input_Data_Rebased_Volumes'!Y82:Y85)</f>
        <v>328.73440000000005</v>
      </c>
      <c r="AE84" s="250">
        <f>SUMIF('2.4_Input_Data_Rebased_Volumes'!AF82:AF85, "&lt;0")</f>
        <v>-160.39800000000008</v>
      </c>
      <c r="AF84" s="248">
        <f>IFERROR((AD84+AE84) / AD84, "-")</f>
        <v>0.51207418511722513</v>
      </c>
      <c r="AG84" s="249">
        <f>SUMIF('2.4_Input_Data_Rebased_Volumes'!AB82:AF85,"&lt;=0")</f>
        <v>-303.49699999999984</v>
      </c>
      <c r="AH84" s="248">
        <f>IFERROR((AG84-AE84)/AG84, "-")</f>
        <v>0.47150054201524177</v>
      </c>
      <c r="AI84" s="248">
        <f>IFERROR((SQRT(AF84*AH84))*AD84, "N/A")</f>
        <v>161.5298136713906</v>
      </c>
      <c r="AJ84" s="247">
        <f>IFERROR(AI84*$D84, "N/A")</f>
        <v>2.1007755714365151</v>
      </c>
      <c r="AK84" s="244"/>
      <c r="AL84" s="251">
        <f>SUM('2.4_Input_Data_Rebased_Volumes'!X82:Y85)</f>
        <v>458.6450000000001</v>
      </c>
      <c r="AM84" s="250">
        <f>SUMIF('2.4_Input_Data_Rebased_Volumes'!AE82:AF85, "&lt;0")</f>
        <v>-160.39800000000008</v>
      </c>
      <c r="AN84" s="248">
        <f>IFERROR((AL84+AM84)/AL84, "-")</f>
        <v>0.65027853786697765</v>
      </c>
      <c r="AO84" s="249">
        <f>SUMIF('2.4_Input_Data_Rebased_Volumes'!AB82:AF85,"&lt;=0")</f>
        <v>-303.49699999999984</v>
      </c>
      <c r="AP84" s="248">
        <f>IFERROR((AO84-AM84)/AO84, "-")</f>
        <v>0.47150054201524177</v>
      </c>
      <c r="AQ84" s="248">
        <f>IFERROR((SQRT(AN84*AP84))*AL84, "N/A")</f>
        <v>253.96125921686146</v>
      </c>
      <c r="AR84" s="247">
        <f>IFERROR(AQ84*$D84, "N/A")</f>
        <v>3.3028924959908674</v>
      </c>
      <c r="AS84" s="244"/>
      <c r="AT84" s="251">
        <f>SUM('2.4_Input_Data_Rebased_Volumes'!W82:Y85)</f>
        <v>913.36350000000016</v>
      </c>
      <c r="AU84" s="250">
        <f>SUMIF('2.4_Input_Data_Rebased_Volumes'!AD82:AF85, "&lt;0")</f>
        <v>-289.88639999999981</v>
      </c>
      <c r="AV84" s="248">
        <f>IFERROR((AT84+AU84)/AT84, "-")</f>
        <v>0.68261661430525766</v>
      </c>
      <c r="AW84" s="249">
        <f>SUMIF('2.4_Input_Data_Rebased_Volumes'!AB82:AF85,"&lt;=0")</f>
        <v>-303.49699999999984</v>
      </c>
      <c r="AX84" s="248">
        <f>IFERROR((AW84-AU84)/AW84, "-")</f>
        <v>4.4845912809681941E-2</v>
      </c>
      <c r="AY84" s="248">
        <f>IFERROR((SQRT(AV84*AX84))*AT84, "No Interventions")</f>
        <v>159.80615914231544</v>
      </c>
      <c r="AZ84" s="247">
        <f>IFERROR(AY84*$D84, "No Interventions")</f>
        <v>2.078358586943216</v>
      </c>
    </row>
    <row r="85" spans="1:52" x14ac:dyDescent="0.3">
      <c r="A85" s="342"/>
      <c r="B85" s="23"/>
      <c r="C85" s="133"/>
      <c r="D85" s="246"/>
      <c r="F85" s="243"/>
      <c r="G85" s="242"/>
      <c r="H85" s="240"/>
      <c r="I85" s="241"/>
      <c r="J85" s="241"/>
      <c r="K85" s="240"/>
      <c r="L85" s="239"/>
      <c r="M85" s="244"/>
      <c r="N85" s="243"/>
      <c r="O85" s="242"/>
      <c r="P85" s="240"/>
      <c r="Q85" s="241"/>
      <c r="R85" s="241"/>
      <c r="S85" s="240"/>
      <c r="T85" s="239"/>
      <c r="U85" s="244"/>
      <c r="V85" s="243"/>
      <c r="W85" s="242"/>
      <c r="X85" s="240"/>
      <c r="Y85" s="241"/>
      <c r="Z85" s="241"/>
      <c r="AA85" s="240"/>
      <c r="AB85" s="239"/>
      <c r="AC85" s="245"/>
      <c r="AD85" s="243"/>
      <c r="AE85" s="242"/>
      <c r="AF85" s="240"/>
      <c r="AG85" s="241"/>
      <c r="AH85" s="241"/>
      <c r="AI85" s="240"/>
      <c r="AJ85" s="239"/>
      <c r="AK85" s="244"/>
      <c r="AL85" s="243"/>
      <c r="AM85" s="242"/>
      <c r="AN85" s="240"/>
      <c r="AO85" s="241"/>
      <c r="AP85" s="241"/>
      <c r="AQ85" s="240"/>
      <c r="AR85" s="239"/>
      <c r="AS85" s="244"/>
      <c r="AT85" s="243"/>
      <c r="AU85" s="242"/>
      <c r="AV85" s="240"/>
      <c r="AW85" s="241"/>
      <c r="AX85" s="241"/>
      <c r="AY85" s="240"/>
      <c r="AZ85" s="239"/>
    </row>
    <row r="86" spans="1:52" x14ac:dyDescent="0.3">
      <c r="A86" s="342"/>
      <c r="B86" s="23"/>
      <c r="C86" s="133"/>
      <c r="D86" s="246"/>
      <c r="F86" s="243"/>
      <c r="G86" s="242"/>
      <c r="H86" s="240"/>
      <c r="I86" s="241"/>
      <c r="J86" s="241"/>
      <c r="K86" s="240"/>
      <c r="L86" s="239"/>
      <c r="M86" s="244"/>
      <c r="N86" s="243"/>
      <c r="O86" s="242"/>
      <c r="P86" s="240"/>
      <c r="Q86" s="241"/>
      <c r="R86" s="241"/>
      <c r="S86" s="240"/>
      <c r="T86" s="239"/>
      <c r="U86" s="244"/>
      <c r="V86" s="243"/>
      <c r="W86" s="242"/>
      <c r="X86" s="240"/>
      <c r="Y86" s="241"/>
      <c r="Z86" s="241"/>
      <c r="AA86" s="240"/>
      <c r="AB86" s="239"/>
      <c r="AC86" s="245"/>
      <c r="AD86" s="243"/>
      <c r="AE86" s="242"/>
      <c r="AF86" s="240"/>
      <c r="AG86" s="241"/>
      <c r="AH86" s="241"/>
      <c r="AI86" s="240"/>
      <c r="AJ86" s="239"/>
      <c r="AK86" s="244"/>
      <c r="AL86" s="243"/>
      <c r="AM86" s="242"/>
      <c r="AN86" s="240"/>
      <c r="AO86" s="241"/>
      <c r="AP86" s="241"/>
      <c r="AQ86" s="240"/>
      <c r="AR86" s="239"/>
      <c r="AS86" s="244"/>
      <c r="AT86" s="243"/>
      <c r="AU86" s="242"/>
      <c r="AV86" s="240"/>
      <c r="AW86" s="241"/>
      <c r="AX86" s="241"/>
      <c r="AY86" s="240"/>
      <c r="AZ86" s="239"/>
    </row>
    <row r="87" spans="1:52" x14ac:dyDescent="0.3">
      <c r="A87" s="342"/>
      <c r="B87" s="171"/>
      <c r="C87" s="170"/>
      <c r="D87" s="258"/>
      <c r="F87" s="257"/>
      <c r="G87" s="256"/>
      <c r="H87" s="254"/>
      <c r="I87" s="255"/>
      <c r="J87" s="255"/>
      <c r="K87" s="254"/>
      <c r="L87" s="253"/>
      <c r="M87" s="244"/>
      <c r="N87" s="257"/>
      <c r="O87" s="256"/>
      <c r="P87" s="254"/>
      <c r="Q87" s="255"/>
      <c r="R87" s="255"/>
      <c r="S87" s="254"/>
      <c r="T87" s="253"/>
      <c r="U87" s="244"/>
      <c r="V87" s="257"/>
      <c r="W87" s="256"/>
      <c r="X87" s="254"/>
      <c r="Y87" s="255"/>
      <c r="Z87" s="255"/>
      <c r="AA87" s="254"/>
      <c r="AB87" s="253"/>
      <c r="AC87" s="245"/>
      <c r="AD87" s="257"/>
      <c r="AE87" s="256"/>
      <c r="AF87" s="254"/>
      <c r="AG87" s="255"/>
      <c r="AH87" s="255"/>
      <c r="AI87" s="254"/>
      <c r="AJ87" s="253"/>
      <c r="AK87" s="244"/>
      <c r="AL87" s="257"/>
      <c r="AM87" s="256"/>
      <c r="AN87" s="254"/>
      <c r="AO87" s="255"/>
      <c r="AP87" s="255"/>
      <c r="AQ87" s="254"/>
      <c r="AR87" s="253"/>
      <c r="AS87" s="244"/>
      <c r="AT87" s="257"/>
      <c r="AU87" s="256"/>
      <c r="AV87" s="254"/>
      <c r="AW87" s="255"/>
      <c r="AX87" s="255"/>
      <c r="AY87" s="254"/>
      <c r="AZ87" s="253"/>
    </row>
    <row r="88" spans="1:52" x14ac:dyDescent="0.3">
      <c r="A88" s="341" t="str">
        <f>A84</f>
        <v>132KV Network</v>
      </c>
      <c r="B88" s="169">
        <v>6</v>
      </c>
      <c r="C88" s="168" t="s">
        <v>47</v>
      </c>
      <c r="D88" s="252">
        <f>Appendix_MR_Weighting!I92</f>
        <v>0.23005069462054906</v>
      </c>
      <c r="F88" s="251">
        <f>SUM('2.3_Input_Data_Orig_MC'!Y86:Y89)</f>
        <v>408.12529999999998</v>
      </c>
      <c r="G88" s="250">
        <f>SUMIF('2.3_Input_Data_Orig_MC'!AF86:AF89,"&lt;0")</f>
        <v>-159.34300000000002</v>
      </c>
      <c r="H88" s="248">
        <f>IFERROR((F88+G88) / F88, "-")</f>
        <v>0.6095733344637051</v>
      </c>
      <c r="I88" s="249">
        <f>SUMIF('2.3_Input_Data_Orig_MC'!AB86:AF89,"&lt;=0")</f>
        <v>-303.47200000000009</v>
      </c>
      <c r="J88" s="248">
        <f>IFERROR((I88-G88)/I88, "-")</f>
        <v>0.47493343702219654</v>
      </c>
      <c r="K88" s="248">
        <f>IFERROR((SQRT(H88*J88))*F88, "N/A")</f>
        <v>219.59521445559821</v>
      </c>
      <c r="L88" s="247">
        <f>IFERROR(K88*$D88, "N/A")</f>
        <v>50.518031620858807</v>
      </c>
      <c r="M88" s="244"/>
      <c r="N88" s="251">
        <f>SUM('2.3_Input_Data_Orig_MC'!X86:Y89)</f>
        <v>954.17240000000004</v>
      </c>
      <c r="O88" s="250">
        <f>SUMIF('2.3_Input_Data_Orig_MC'!AE86:AF89,"&lt;0")</f>
        <v>-296.8850000000001</v>
      </c>
      <c r="P88" s="248">
        <f>IFERROR((N88+O88)/N88, "-")</f>
        <v>0.68885601805292196</v>
      </c>
      <c r="Q88" s="249">
        <f>SUMIF('2.3_Input_Data_Orig_MC'!AB86:AF89,"&lt;=0")</f>
        <v>-303.47200000000009</v>
      </c>
      <c r="R88" s="248">
        <f>IFERROR((Q88-O88)/Q88, "-")</f>
        <v>2.1705462118416154E-2</v>
      </c>
      <c r="S88" s="248">
        <f>IFERROR((SQRT(P88*R88))*N88, "N/A")</f>
        <v>116.67440556639568</v>
      </c>
      <c r="T88" s="247">
        <f>IFERROR(S88*$D88, "N/A")</f>
        <v>26.841028044988981</v>
      </c>
      <c r="U88" s="244"/>
      <c r="V88" s="251">
        <f>SUM('2.3_Input_Data_Orig_MC'!W86:Y89)</f>
        <v>1173.5700000000002</v>
      </c>
      <c r="W88" s="250">
        <f>SUMIF('2.3_Input_Data_Orig_MC'!AD86:AF89, "&lt;0")</f>
        <v>-302.40500000000009</v>
      </c>
      <c r="X88" s="248">
        <f>IFERROR((V88+W88)/V88, "-")</f>
        <v>0.74232044104740236</v>
      </c>
      <c r="Y88" s="249">
        <f>SUMIF('2.3_Input_Data_Orig_MC'!AB86:AF89,"&lt;=0")</f>
        <v>-303.47200000000009</v>
      </c>
      <c r="Z88" s="248">
        <f>IFERROR((Y88-W88)/Y88, "-")</f>
        <v>3.5159751146728755E-3</v>
      </c>
      <c r="AA88" s="248">
        <f>IFERROR((SQRT(X88*Z88))*V88, "N/A")</f>
        <v>59.955303429559414</v>
      </c>
      <c r="AB88" s="247">
        <f>IFERROR(AA88*$D88, "N/A")</f>
        <v>13.792759200155931</v>
      </c>
      <c r="AC88" s="245"/>
      <c r="AD88" s="251">
        <f>SUM('2.4_Input_Data_Rebased_Volumes'!Y86:Y89)</f>
        <v>534.50121101196225</v>
      </c>
      <c r="AE88" s="250">
        <f>SUMIF('2.4_Input_Data_Rebased_Volumes'!AF86:AF89, "&lt;0")</f>
        <v>-177.88110802004911</v>
      </c>
      <c r="AF88" s="248">
        <f>IFERROR((AD88+AE88) / AD88, "-")</f>
        <v>0.66720167446717327</v>
      </c>
      <c r="AG88" s="249">
        <f>SUMIF('2.4_Input_Data_Rebased_Volumes'!AB86:AF89,"&lt;=0")</f>
        <v>-250.43960321187501</v>
      </c>
      <c r="AH88" s="248">
        <f>IFERROR((AG88-AE88)/AG88, "-")</f>
        <v>0.28972452543953486</v>
      </c>
      <c r="AI88" s="248">
        <f>IFERROR((SQRT(AF88*AH88))*AD88, "N/A")</f>
        <v>235.00109581223106</v>
      </c>
      <c r="AJ88" s="247">
        <f>IFERROR(AI88*$D88, "N/A")</f>
        <v>54.062165328193956</v>
      </c>
      <c r="AK88" s="244"/>
      <c r="AL88" s="251">
        <f>SUM('2.4_Input_Data_Rebased_Volumes'!X86:Y89)</f>
        <v>630.18692392563537</v>
      </c>
      <c r="AM88" s="250">
        <f>SUMIF('2.4_Input_Data_Rebased_Volumes'!AE86:AF89, "&lt;0")</f>
        <v>-187.21009949874588</v>
      </c>
      <c r="AN88" s="248">
        <f>IFERROR((AL88+AM88)/AL88, "-")</f>
        <v>0.70292925417659502</v>
      </c>
      <c r="AO88" s="249">
        <f>SUMIF('2.4_Input_Data_Rebased_Volumes'!AB86:AF89,"&lt;=0")</f>
        <v>-250.43960321187501</v>
      </c>
      <c r="AP88" s="248">
        <f>IFERROR((AO88-AM88)/AO88, "-")</f>
        <v>0.25247406121960747</v>
      </c>
      <c r="AQ88" s="248">
        <f>IFERROR((SQRT(AN88*AP88))*AL88, "N/A")</f>
        <v>265.48108232332879</v>
      </c>
      <c r="AR88" s="247">
        <f>IFERROR(AQ88*$D88, "N/A")</f>
        <v>61.074107397096959</v>
      </c>
      <c r="AS88" s="244"/>
      <c r="AT88" s="251">
        <f>SUM('2.4_Input_Data_Rebased_Volumes'!W86:Y89)</f>
        <v>731.69966995714162</v>
      </c>
      <c r="AU88" s="250">
        <f>SUMIF('2.4_Input_Data_Rebased_Volumes'!AD86:AF89, "&lt;0")</f>
        <v>-231.17393959899664</v>
      </c>
      <c r="AV88" s="248">
        <f>IFERROR((AT88+AU88)/AT88, "-")</f>
        <v>0.68405898062993886</v>
      </c>
      <c r="AW88" s="249">
        <f>SUMIF('2.4_Input_Data_Rebased_Volumes'!AB86:AF89,"&lt;=0")</f>
        <v>-250.43960321187501</v>
      </c>
      <c r="AX88" s="248">
        <f>IFERROR((AW88-AU88)/AW88, "-")</f>
        <v>7.6927384350546912E-2</v>
      </c>
      <c r="AY88" s="248">
        <f>IFERROR((SQRT(AV88*AX88))*AT88, "No Interventions")</f>
        <v>167.8495250055978</v>
      </c>
      <c r="AZ88" s="247">
        <f>IFERROR(AY88*$D88, "No Interventions")</f>
        <v>38.61389981926699</v>
      </c>
    </row>
    <row r="89" spans="1:52" x14ac:dyDescent="0.3">
      <c r="A89" s="342"/>
      <c r="B89" s="23"/>
      <c r="C89" s="133"/>
      <c r="D89" s="246"/>
      <c r="F89" s="243"/>
      <c r="G89" s="242"/>
      <c r="H89" s="240"/>
      <c r="I89" s="241"/>
      <c r="J89" s="241"/>
      <c r="K89" s="240"/>
      <c r="L89" s="239"/>
      <c r="M89" s="244"/>
      <c r="N89" s="243"/>
      <c r="O89" s="242"/>
      <c r="P89" s="240"/>
      <c r="Q89" s="241"/>
      <c r="R89" s="241"/>
      <c r="S89" s="240"/>
      <c r="T89" s="239"/>
      <c r="U89" s="244"/>
      <c r="V89" s="243"/>
      <c r="W89" s="242"/>
      <c r="X89" s="240"/>
      <c r="Y89" s="241"/>
      <c r="Z89" s="241"/>
      <c r="AA89" s="240"/>
      <c r="AB89" s="239"/>
      <c r="AC89" s="245"/>
      <c r="AD89" s="243"/>
      <c r="AE89" s="242"/>
      <c r="AF89" s="240"/>
      <c r="AG89" s="241"/>
      <c r="AH89" s="241"/>
      <c r="AI89" s="240"/>
      <c r="AJ89" s="239"/>
      <c r="AK89" s="244"/>
      <c r="AL89" s="243"/>
      <c r="AM89" s="242"/>
      <c r="AN89" s="240"/>
      <c r="AO89" s="241"/>
      <c r="AP89" s="241"/>
      <c r="AQ89" s="240"/>
      <c r="AR89" s="239"/>
      <c r="AS89" s="244"/>
      <c r="AT89" s="243"/>
      <c r="AU89" s="242"/>
      <c r="AV89" s="240"/>
      <c r="AW89" s="241"/>
      <c r="AX89" s="241"/>
      <c r="AY89" s="240"/>
      <c r="AZ89" s="239"/>
    </row>
    <row r="90" spans="1:52" x14ac:dyDescent="0.3">
      <c r="A90" s="342"/>
      <c r="B90" s="23"/>
      <c r="C90" s="133"/>
      <c r="D90" s="246"/>
      <c r="F90" s="243"/>
      <c r="G90" s="242"/>
      <c r="H90" s="240"/>
      <c r="I90" s="241"/>
      <c r="J90" s="241"/>
      <c r="K90" s="240"/>
      <c r="L90" s="239"/>
      <c r="M90" s="244"/>
      <c r="N90" s="243"/>
      <c r="O90" s="242"/>
      <c r="P90" s="240"/>
      <c r="Q90" s="241"/>
      <c r="R90" s="241"/>
      <c r="S90" s="240"/>
      <c r="T90" s="239"/>
      <c r="U90" s="244"/>
      <c r="V90" s="243"/>
      <c r="W90" s="242"/>
      <c r="X90" s="240"/>
      <c r="Y90" s="241"/>
      <c r="Z90" s="241"/>
      <c r="AA90" s="240"/>
      <c r="AB90" s="239"/>
      <c r="AC90" s="245"/>
      <c r="AD90" s="243"/>
      <c r="AE90" s="242"/>
      <c r="AF90" s="240"/>
      <c r="AG90" s="241"/>
      <c r="AH90" s="241"/>
      <c r="AI90" s="240"/>
      <c r="AJ90" s="239"/>
      <c r="AK90" s="244"/>
      <c r="AL90" s="243"/>
      <c r="AM90" s="242"/>
      <c r="AN90" s="240"/>
      <c r="AO90" s="241"/>
      <c r="AP90" s="241"/>
      <c r="AQ90" s="240"/>
      <c r="AR90" s="239"/>
      <c r="AS90" s="244"/>
      <c r="AT90" s="243"/>
      <c r="AU90" s="242"/>
      <c r="AV90" s="240"/>
      <c r="AW90" s="241"/>
      <c r="AX90" s="241"/>
      <c r="AY90" s="240"/>
      <c r="AZ90" s="239"/>
    </row>
    <row r="91" spans="1:52" x14ac:dyDescent="0.3">
      <c r="A91" s="342"/>
      <c r="B91" s="171"/>
      <c r="C91" s="170"/>
      <c r="D91" s="258"/>
      <c r="F91" s="257"/>
      <c r="G91" s="256"/>
      <c r="H91" s="254"/>
      <c r="I91" s="255"/>
      <c r="J91" s="255"/>
      <c r="K91" s="254"/>
      <c r="L91" s="253"/>
      <c r="M91" s="244"/>
      <c r="N91" s="257"/>
      <c r="O91" s="256"/>
      <c r="P91" s="254"/>
      <c r="Q91" s="255"/>
      <c r="R91" s="255"/>
      <c r="S91" s="254"/>
      <c r="T91" s="253"/>
      <c r="U91" s="244"/>
      <c r="V91" s="257"/>
      <c r="W91" s="256"/>
      <c r="X91" s="254"/>
      <c r="Y91" s="255"/>
      <c r="Z91" s="255"/>
      <c r="AA91" s="254"/>
      <c r="AB91" s="253"/>
      <c r="AC91" s="245"/>
      <c r="AD91" s="257"/>
      <c r="AE91" s="256"/>
      <c r="AF91" s="254"/>
      <c r="AG91" s="255"/>
      <c r="AH91" s="255"/>
      <c r="AI91" s="254"/>
      <c r="AJ91" s="253"/>
      <c r="AK91" s="244"/>
      <c r="AL91" s="257"/>
      <c r="AM91" s="256"/>
      <c r="AN91" s="254"/>
      <c r="AO91" s="255"/>
      <c r="AP91" s="255"/>
      <c r="AQ91" s="254"/>
      <c r="AR91" s="253"/>
      <c r="AS91" s="244"/>
      <c r="AT91" s="257"/>
      <c r="AU91" s="256"/>
      <c r="AV91" s="254"/>
      <c r="AW91" s="255"/>
      <c r="AX91" s="255"/>
      <c r="AY91" s="254"/>
      <c r="AZ91" s="253"/>
    </row>
    <row r="92" spans="1:52" x14ac:dyDescent="0.3">
      <c r="A92" s="341" t="str">
        <f>A88</f>
        <v>132KV Network</v>
      </c>
      <c r="B92" s="169">
        <v>7</v>
      </c>
      <c r="C92" s="168" t="s">
        <v>48</v>
      </c>
      <c r="D92" s="252">
        <f>Appendix_MR_Weighting!I96</f>
        <v>2.9790377258313932E-3</v>
      </c>
      <c r="F92" s="251">
        <f>SUM('2.3_Input_Data_Orig_MC'!Y90:Y93)</f>
        <v>1280</v>
      </c>
      <c r="G92" s="250">
        <f>SUMIF('2.3_Input_Data_Orig_MC'!AF90:AF93,"&lt;0")</f>
        <v>-283</v>
      </c>
      <c r="H92" s="248">
        <f>IFERROR((F92+G92) / F92, "-")</f>
        <v>0.77890625000000002</v>
      </c>
      <c r="I92" s="249">
        <f>SUMIF('2.3_Input_Data_Orig_MC'!AB90:AF93,"&lt;=0")</f>
        <v>-601</v>
      </c>
      <c r="J92" s="248">
        <f>IFERROR((I92-G92)/I92, "-")</f>
        <v>0.52911813643926786</v>
      </c>
      <c r="K92" s="248">
        <f>IFERROR((SQRT(H92*J92))*F92, "N/A")</f>
        <v>821.72951814957696</v>
      </c>
      <c r="L92" s="247">
        <f>IFERROR(K92*$D92, "N/A")</f>
        <v>2.4479632349968421</v>
      </c>
      <c r="M92" s="244"/>
      <c r="N92" s="251">
        <f>SUM('2.3_Input_Data_Orig_MC'!X90:Y93)</f>
        <v>2153</v>
      </c>
      <c r="O92" s="250">
        <f>SUMIF('2.3_Input_Data_Orig_MC'!AE90:AF93,"&lt;0")</f>
        <v>-591</v>
      </c>
      <c r="P92" s="248">
        <f>IFERROR((N92+O92)/N92, "-")</f>
        <v>0.72549930329772405</v>
      </c>
      <c r="Q92" s="249">
        <f>SUMIF('2.3_Input_Data_Orig_MC'!AB90:AF93,"&lt;=0")</f>
        <v>-601</v>
      </c>
      <c r="R92" s="248">
        <f>IFERROR((Q92-O92)/Q92, "-")</f>
        <v>1.6638935108153077E-2</v>
      </c>
      <c r="S92" s="248">
        <f>IFERROR((SQRT(P92*R92))*N92, "N/A")</f>
        <v>236.55127525259144</v>
      </c>
      <c r="T92" s="247">
        <f>IFERROR(S92*$D92, "N/A")</f>
        <v>0.70469517307099594</v>
      </c>
      <c r="U92" s="244"/>
      <c r="V92" s="251">
        <f>SUM('2.3_Input_Data_Orig_MC'!W90:Y93)</f>
        <v>2485</v>
      </c>
      <c r="W92" s="250">
        <f>SUMIF('2.3_Input_Data_Orig_MC'!AD90:AF93, "&lt;0")</f>
        <v>-591</v>
      </c>
      <c r="X92" s="248">
        <f>IFERROR((V92+W92)/V92, "-")</f>
        <v>0.76217303822937621</v>
      </c>
      <c r="Y92" s="249">
        <f>SUMIF('2.3_Input_Data_Orig_MC'!AB90:AF93,"&lt;=0")</f>
        <v>-601</v>
      </c>
      <c r="Z92" s="248">
        <f>IFERROR((Y92-W92)/Y92, "-")</f>
        <v>1.6638935108153077E-2</v>
      </c>
      <c r="AA92" s="248">
        <f>IFERROR((SQRT(X92*Z92))*V92, "N/A")</f>
        <v>279.8439665075561</v>
      </c>
      <c r="AB92" s="247">
        <f>IFERROR(AA92*$D92, "N/A")</f>
        <v>0.83366573357230644</v>
      </c>
      <c r="AC92" s="245"/>
      <c r="AD92" s="251">
        <f>SUM('2.4_Input_Data_Rebased_Volumes'!Y90:Y93)</f>
        <v>1057</v>
      </c>
      <c r="AE92" s="250">
        <f>SUMIF('2.4_Input_Data_Rebased_Volumes'!AF90:AF93, "&lt;0")</f>
        <v>-590</v>
      </c>
      <c r="AF92" s="248">
        <f>IFERROR((AD92+AE92) / AD92, "-")</f>
        <v>0.44181646168401134</v>
      </c>
      <c r="AG92" s="249">
        <f>SUMIF('2.4_Input_Data_Rebased_Volumes'!AB90:AF93,"&lt;=0")</f>
        <v>-600</v>
      </c>
      <c r="AH92" s="248">
        <f>IFERROR((AG92-AE92)/AG92, "-")</f>
        <v>1.6666666666666666E-2</v>
      </c>
      <c r="AI92" s="248">
        <f>IFERROR((SQRT(AF92*AH92))*AD92, "N/A")</f>
        <v>90.702719547615189</v>
      </c>
      <c r="AJ92" s="247">
        <f>IFERROR(AI92*$D92, "N/A")</f>
        <v>0.27020682336785018</v>
      </c>
      <c r="AK92" s="244"/>
      <c r="AL92" s="251">
        <f>SUM('2.4_Input_Data_Rebased_Volumes'!X90:Y93)</f>
        <v>1209</v>
      </c>
      <c r="AM92" s="250">
        <f>SUMIF('2.4_Input_Data_Rebased_Volumes'!AE90:AF93, "&lt;0")</f>
        <v>-590</v>
      </c>
      <c r="AN92" s="248">
        <f>IFERROR((AL92+AM92)/AL92, "-")</f>
        <v>0.51199338296112484</v>
      </c>
      <c r="AO92" s="249">
        <f>SUMIF('2.4_Input_Data_Rebased_Volumes'!AB90:AF93,"&lt;=0")</f>
        <v>-600</v>
      </c>
      <c r="AP92" s="248">
        <f>IFERROR((AO92-AM92)/AO92, "-")</f>
        <v>1.6666666666666666E-2</v>
      </c>
      <c r="AQ92" s="248">
        <f>IFERROR((SQRT(AN92*AP92))*AL92, "N/A")</f>
        <v>111.68191438187294</v>
      </c>
      <c r="AR92" s="247">
        <f>IFERROR(AQ92*$D92, "N/A")</f>
        <v>0.33270463623667113</v>
      </c>
      <c r="AS92" s="244"/>
      <c r="AT92" s="251">
        <f>SUM('2.4_Input_Data_Rebased_Volumes'!W90:Y93)</f>
        <v>1851</v>
      </c>
      <c r="AU92" s="250">
        <f>SUMIF('2.4_Input_Data_Rebased_Volumes'!AD90:AF93, "&lt;0")</f>
        <v>-600</v>
      </c>
      <c r="AV92" s="248">
        <f>IFERROR((AT92+AU92)/AT92, "-")</f>
        <v>0.67585089141004862</v>
      </c>
      <c r="AW92" s="249">
        <f>SUMIF('2.4_Input_Data_Rebased_Volumes'!AB90:AF93,"&lt;=0")</f>
        <v>-600</v>
      </c>
      <c r="AX92" s="248">
        <f>IFERROR((AW92-AU92)/AW92, "-")</f>
        <v>0</v>
      </c>
      <c r="AY92" s="248">
        <f>IFERROR((SQRT(AV92*AX92))*AT92, "No Interventions")</f>
        <v>0</v>
      </c>
      <c r="AZ92" s="247">
        <f>IFERROR(AY92*$D92, "No Interventions")</f>
        <v>0</v>
      </c>
    </row>
    <row r="93" spans="1:52" x14ac:dyDescent="0.3">
      <c r="A93" s="22"/>
      <c r="B93" s="23"/>
      <c r="C93" s="133"/>
      <c r="D93" s="246"/>
      <c r="F93" s="243"/>
      <c r="G93" s="242"/>
      <c r="H93" s="240"/>
      <c r="I93" s="241"/>
      <c r="J93" s="241"/>
      <c r="K93" s="240"/>
      <c r="L93" s="239"/>
      <c r="M93" s="244"/>
      <c r="N93" s="243"/>
      <c r="O93" s="242"/>
      <c r="P93" s="240"/>
      <c r="Q93" s="241"/>
      <c r="R93" s="241"/>
      <c r="S93" s="240"/>
      <c r="T93" s="239"/>
      <c r="U93" s="244"/>
      <c r="V93" s="243"/>
      <c r="W93" s="242"/>
      <c r="X93" s="240"/>
      <c r="Y93" s="241"/>
      <c r="Z93" s="241"/>
      <c r="AA93" s="240"/>
      <c r="AB93" s="239"/>
      <c r="AC93" s="245"/>
      <c r="AD93" s="243"/>
      <c r="AE93" s="242"/>
      <c r="AF93" s="240"/>
      <c r="AG93" s="241"/>
      <c r="AH93" s="241"/>
      <c r="AI93" s="240"/>
      <c r="AJ93" s="239"/>
      <c r="AK93" s="244"/>
      <c r="AL93" s="243"/>
      <c r="AM93" s="242"/>
      <c r="AN93" s="240"/>
      <c r="AO93" s="241"/>
      <c r="AP93" s="241"/>
      <c r="AQ93" s="240"/>
      <c r="AR93" s="239"/>
      <c r="AS93" s="244"/>
      <c r="AT93" s="243"/>
      <c r="AU93" s="242"/>
      <c r="AV93" s="240"/>
      <c r="AW93" s="241"/>
      <c r="AX93" s="241"/>
      <c r="AY93" s="240"/>
      <c r="AZ93" s="239"/>
    </row>
    <row r="94" spans="1:52" x14ac:dyDescent="0.3">
      <c r="A94" s="22"/>
      <c r="B94" s="23"/>
      <c r="C94" s="133"/>
      <c r="D94" s="246"/>
      <c r="F94" s="243"/>
      <c r="G94" s="242"/>
      <c r="H94" s="240"/>
      <c r="I94" s="241"/>
      <c r="J94" s="241"/>
      <c r="K94" s="240"/>
      <c r="L94" s="239"/>
      <c r="M94" s="244"/>
      <c r="N94" s="243"/>
      <c r="O94" s="242"/>
      <c r="P94" s="240"/>
      <c r="Q94" s="241"/>
      <c r="R94" s="241"/>
      <c r="S94" s="240"/>
      <c r="T94" s="239"/>
      <c r="U94" s="244"/>
      <c r="V94" s="243"/>
      <c r="W94" s="242"/>
      <c r="X94" s="240"/>
      <c r="Y94" s="241"/>
      <c r="Z94" s="241"/>
      <c r="AA94" s="240"/>
      <c r="AB94" s="239"/>
      <c r="AC94" s="245"/>
      <c r="AD94" s="243"/>
      <c r="AE94" s="242"/>
      <c r="AF94" s="240"/>
      <c r="AG94" s="241"/>
      <c r="AH94" s="241"/>
      <c r="AI94" s="240"/>
      <c r="AJ94" s="239"/>
      <c r="AK94" s="244"/>
      <c r="AL94" s="243"/>
      <c r="AM94" s="242"/>
      <c r="AN94" s="240"/>
      <c r="AO94" s="241"/>
      <c r="AP94" s="241"/>
      <c r="AQ94" s="240"/>
      <c r="AR94" s="239"/>
      <c r="AS94" s="244"/>
      <c r="AT94" s="243"/>
      <c r="AU94" s="242"/>
      <c r="AV94" s="240"/>
      <c r="AW94" s="241"/>
      <c r="AX94" s="241"/>
      <c r="AY94" s="240"/>
      <c r="AZ94" s="239"/>
    </row>
    <row r="95" spans="1:52" ht="12.75" thickBot="1" x14ac:dyDescent="0.35">
      <c r="A95" s="33"/>
      <c r="B95" s="171"/>
      <c r="C95" s="170"/>
      <c r="D95" s="258"/>
      <c r="F95" s="257"/>
      <c r="G95" s="256"/>
      <c r="H95" s="254"/>
      <c r="I95" s="255"/>
      <c r="J95" s="255"/>
      <c r="K95" s="254"/>
      <c r="L95" s="253"/>
      <c r="M95" s="244"/>
      <c r="N95" s="257"/>
      <c r="O95" s="256"/>
      <c r="P95" s="254"/>
      <c r="Q95" s="255"/>
      <c r="R95" s="255"/>
      <c r="S95" s="254"/>
      <c r="T95" s="253"/>
      <c r="U95" s="244"/>
      <c r="V95" s="257"/>
      <c r="W95" s="256"/>
      <c r="X95" s="254"/>
      <c r="Y95" s="255"/>
      <c r="Z95" s="255"/>
      <c r="AA95" s="254"/>
      <c r="AB95" s="253"/>
      <c r="AC95" s="245"/>
      <c r="AD95" s="257"/>
      <c r="AE95" s="256"/>
      <c r="AF95" s="254"/>
      <c r="AG95" s="255"/>
      <c r="AH95" s="255"/>
      <c r="AI95" s="254"/>
      <c r="AJ95" s="253"/>
      <c r="AK95" s="244"/>
      <c r="AL95" s="257"/>
      <c r="AM95" s="256"/>
      <c r="AN95" s="254"/>
      <c r="AO95" s="255"/>
      <c r="AP95" s="255"/>
      <c r="AQ95" s="254"/>
      <c r="AR95" s="253"/>
      <c r="AS95" s="244"/>
      <c r="AT95" s="257"/>
      <c r="AU95" s="256"/>
      <c r="AV95" s="254"/>
      <c r="AW95" s="255"/>
      <c r="AX95" s="255"/>
      <c r="AY95" s="254"/>
      <c r="AZ95" s="253"/>
    </row>
    <row r="96" spans="1:52" x14ac:dyDescent="0.3">
      <c r="D96"/>
      <c r="E96"/>
      <c r="H96"/>
      <c r="I96"/>
      <c r="J96"/>
      <c r="K96"/>
      <c r="L96"/>
      <c r="M96"/>
      <c r="P96"/>
      <c r="Q96"/>
      <c r="R96"/>
      <c r="S96"/>
      <c r="T96"/>
      <c r="U96"/>
      <c r="X96"/>
      <c r="Y96"/>
      <c r="Z96"/>
      <c r="AA96"/>
      <c r="AB96"/>
      <c r="AF96"/>
      <c r="AG96"/>
      <c r="AH96"/>
      <c r="AI96"/>
      <c r="AJ96"/>
      <c r="AK96"/>
      <c r="AN96"/>
      <c r="AO96"/>
      <c r="AP96"/>
      <c r="AQ96"/>
      <c r="AR96"/>
      <c r="AS96"/>
      <c r="AV96"/>
      <c r="AW96"/>
      <c r="AX96"/>
      <c r="AY96"/>
      <c r="AZ96"/>
    </row>
    <row r="97" spans="4:52" x14ac:dyDescent="0.3">
      <c r="D97"/>
      <c r="E97"/>
      <c r="H97"/>
      <c r="I97"/>
      <c r="J97"/>
      <c r="K97"/>
      <c r="L97"/>
      <c r="M97"/>
      <c r="P97"/>
      <c r="Q97"/>
      <c r="R97"/>
      <c r="S97"/>
      <c r="T97"/>
      <c r="U97"/>
      <c r="X97"/>
      <c r="Y97"/>
      <c r="Z97"/>
      <c r="AA97"/>
      <c r="AB97"/>
      <c r="AF97"/>
      <c r="AG97"/>
      <c r="AH97"/>
      <c r="AI97"/>
      <c r="AJ97"/>
      <c r="AK97"/>
      <c r="AN97"/>
      <c r="AO97"/>
      <c r="AP97"/>
      <c r="AQ97"/>
      <c r="AR97"/>
      <c r="AS97"/>
      <c r="AV97"/>
      <c r="AW97"/>
      <c r="AX97"/>
      <c r="AY97"/>
      <c r="AZ97"/>
    </row>
    <row r="98" spans="4:52" x14ac:dyDescent="0.3">
      <c r="D98"/>
      <c r="E98"/>
      <c r="H98"/>
      <c r="I98"/>
      <c r="J98"/>
      <c r="K98"/>
      <c r="L98"/>
      <c r="M98"/>
      <c r="P98"/>
      <c r="Q98"/>
      <c r="R98"/>
      <c r="S98"/>
      <c r="T98"/>
      <c r="U98"/>
      <c r="X98"/>
      <c r="Y98"/>
      <c r="Z98"/>
      <c r="AA98"/>
      <c r="AB98"/>
      <c r="AF98"/>
      <c r="AG98"/>
      <c r="AH98"/>
      <c r="AI98"/>
      <c r="AJ98"/>
      <c r="AK98"/>
      <c r="AN98"/>
      <c r="AO98"/>
      <c r="AP98"/>
      <c r="AQ98"/>
      <c r="AR98"/>
      <c r="AS98"/>
      <c r="AV98"/>
      <c r="AW98"/>
      <c r="AX98"/>
      <c r="AY98"/>
      <c r="AZ98"/>
    </row>
    <row r="99" spans="4:52" x14ac:dyDescent="0.3">
      <c r="D99"/>
      <c r="E99"/>
      <c r="H99"/>
      <c r="I99"/>
      <c r="J99"/>
      <c r="K99"/>
      <c r="L99"/>
      <c r="M99"/>
      <c r="P99"/>
      <c r="Q99"/>
      <c r="R99"/>
      <c r="S99"/>
      <c r="T99"/>
      <c r="U99"/>
      <c r="X99"/>
      <c r="Y99"/>
      <c r="Z99"/>
      <c r="AA99"/>
      <c r="AB99"/>
      <c r="AF99"/>
      <c r="AG99"/>
      <c r="AH99"/>
      <c r="AI99"/>
      <c r="AJ99"/>
      <c r="AK99"/>
      <c r="AN99"/>
      <c r="AO99"/>
      <c r="AP99"/>
      <c r="AQ99"/>
      <c r="AR99"/>
      <c r="AS99"/>
      <c r="AV99"/>
      <c r="AW99"/>
      <c r="AX99"/>
      <c r="AY99"/>
      <c r="AZ99"/>
    </row>
    <row r="100" spans="4:52" x14ac:dyDescent="0.3">
      <c r="D100"/>
      <c r="E100"/>
      <c r="H100"/>
      <c r="I100"/>
      <c r="J100"/>
      <c r="K100"/>
      <c r="L100"/>
      <c r="M100"/>
      <c r="P100"/>
      <c r="Q100"/>
      <c r="R100"/>
      <c r="S100"/>
      <c r="T100"/>
      <c r="U100"/>
      <c r="X100"/>
      <c r="Y100"/>
      <c r="Z100"/>
      <c r="AA100"/>
      <c r="AB100"/>
      <c r="AF100"/>
      <c r="AG100"/>
      <c r="AH100"/>
      <c r="AI100"/>
      <c r="AJ100"/>
      <c r="AK100"/>
      <c r="AN100"/>
      <c r="AO100"/>
      <c r="AP100"/>
      <c r="AQ100"/>
      <c r="AR100"/>
      <c r="AS100"/>
      <c r="AV100"/>
      <c r="AW100"/>
      <c r="AX100"/>
      <c r="AY100"/>
      <c r="AZ100"/>
    </row>
    <row r="101" spans="4:52" x14ac:dyDescent="0.3">
      <c r="D101"/>
      <c r="E101"/>
      <c r="H101"/>
      <c r="I101"/>
      <c r="J101"/>
      <c r="K101"/>
      <c r="L101"/>
      <c r="M101"/>
      <c r="P101"/>
      <c r="Q101"/>
      <c r="R101"/>
      <c r="S101"/>
      <c r="T101"/>
      <c r="U101"/>
      <c r="X101"/>
      <c r="Y101"/>
      <c r="Z101"/>
      <c r="AA101"/>
      <c r="AB101"/>
      <c r="AF101"/>
      <c r="AG101"/>
      <c r="AH101"/>
      <c r="AI101"/>
      <c r="AJ101"/>
      <c r="AK101"/>
      <c r="AN101"/>
      <c r="AO101"/>
      <c r="AP101"/>
      <c r="AQ101"/>
      <c r="AR101"/>
      <c r="AS101"/>
      <c r="AV101"/>
      <c r="AW101"/>
      <c r="AX101"/>
      <c r="AY101"/>
      <c r="AZ101"/>
    </row>
    <row r="102" spans="4:52" x14ac:dyDescent="0.3">
      <c r="D102"/>
      <c r="E102"/>
      <c r="H102"/>
      <c r="I102"/>
      <c r="J102"/>
      <c r="K102"/>
      <c r="L102"/>
      <c r="M102"/>
      <c r="P102"/>
      <c r="Q102"/>
      <c r="R102"/>
      <c r="S102"/>
      <c r="T102"/>
      <c r="U102"/>
      <c r="X102"/>
      <c r="Y102"/>
      <c r="Z102"/>
      <c r="AA102"/>
      <c r="AB102"/>
      <c r="AF102"/>
      <c r="AG102"/>
      <c r="AH102"/>
      <c r="AI102"/>
      <c r="AJ102"/>
      <c r="AK102"/>
      <c r="AN102"/>
      <c r="AO102"/>
      <c r="AP102"/>
      <c r="AQ102"/>
      <c r="AR102"/>
      <c r="AS102"/>
      <c r="AV102"/>
      <c r="AW102"/>
      <c r="AX102"/>
      <c r="AY102"/>
      <c r="AZ102"/>
    </row>
    <row r="103" spans="4:52" x14ac:dyDescent="0.3">
      <c r="D103"/>
      <c r="E103"/>
      <c r="H103"/>
      <c r="I103"/>
      <c r="J103"/>
      <c r="K103"/>
      <c r="L103"/>
      <c r="M103"/>
      <c r="P103"/>
      <c r="Q103"/>
      <c r="R103"/>
      <c r="S103"/>
      <c r="T103"/>
      <c r="U103"/>
      <c r="X103"/>
      <c r="Y103"/>
      <c r="Z103"/>
      <c r="AA103"/>
      <c r="AB103"/>
      <c r="AF103"/>
      <c r="AG103"/>
      <c r="AH103"/>
      <c r="AI103"/>
      <c r="AJ103"/>
      <c r="AK103"/>
      <c r="AN103"/>
      <c r="AO103"/>
      <c r="AP103"/>
      <c r="AQ103"/>
      <c r="AR103"/>
      <c r="AS103"/>
      <c r="AV103"/>
      <c r="AW103"/>
      <c r="AX103"/>
      <c r="AY103"/>
      <c r="AZ103"/>
    </row>
    <row r="104" spans="4:52" x14ac:dyDescent="0.3">
      <c r="D104"/>
      <c r="E104"/>
      <c r="H104"/>
      <c r="I104"/>
      <c r="J104"/>
      <c r="K104"/>
      <c r="L104"/>
      <c r="M104"/>
      <c r="P104"/>
      <c r="Q104"/>
      <c r="R104"/>
      <c r="S104"/>
      <c r="T104"/>
      <c r="U104"/>
      <c r="X104"/>
      <c r="Y104"/>
      <c r="Z104"/>
      <c r="AA104"/>
      <c r="AB104"/>
      <c r="AF104"/>
      <c r="AG104"/>
      <c r="AH104"/>
      <c r="AI104"/>
      <c r="AJ104"/>
      <c r="AK104"/>
      <c r="AN104"/>
      <c r="AO104"/>
      <c r="AP104"/>
      <c r="AQ104"/>
      <c r="AR104"/>
      <c r="AS104"/>
      <c r="AV104"/>
      <c r="AW104"/>
      <c r="AX104"/>
      <c r="AY104"/>
      <c r="AZ104"/>
    </row>
    <row r="105" spans="4:52" x14ac:dyDescent="0.3">
      <c r="D105"/>
      <c r="E105"/>
      <c r="H105"/>
      <c r="I105"/>
      <c r="J105"/>
      <c r="K105"/>
      <c r="L105"/>
      <c r="M105"/>
      <c r="P105"/>
      <c r="Q105"/>
      <c r="R105"/>
      <c r="S105"/>
      <c r="T105"/>
      <c r="U105"/>
      <c r="X105"/>
      <c r="Y105"/>
      <c r="Z105"/>
      <c r="AA105"/>
      <c r="AB105"/>
      <c r="AF105"/>
      <c r="AG105"/>
      <c r="AH105"/>
      <c r="AI105"/>
      <c r="AJ105"/>
      <c r="AK105"/>
      <c r="AN105"/>
      <c r="AO105"/>
      <c r="AP105"/>
      <c r="AQ105"/>
      <c r="AR105"/>
      <c r="AS105"/>
      <c r="AV105"/>
      <c r="AW105"/>
      <c r="AX105"/>
      <c r="AY105"/>
      <c r="AZ105"/>
    </row>
    <row r="106" spans="4:52" x14ac:dyDescent="0.3">
      <c r="D106"/>
      <c r="E106"/>
      <c r="H106"/>
      <c r="I106"/>
      <c r="J106"/>
      <c r="K106"/>
      <c r="L106"/>
      <c r="M106"/>
      <c r="P106"/>
      <c r="Q106"/>
      <c r="R106"/>
      <c r="S106"/>
      <c r="T106"/>
      <c r="U106"/>
      <c r="X106"/>
      <c r="Y106"/>
      <c r="Z106"/>
      <c r="AA106"/>
      <c r="AB106"/>
      <c r="AF106"/>
      <c r="AG106"/>
      <c r="AH106"/>
      <c r="AI106"/>
      <c r="AJ106"/>
      <c r="AK106"/>
      <c r="AN106"/>
      <c r="AO106"/>
      <c r="AP106"/>
      <c r="AQ106"/>
      <c r="AR106"/>
      <c r="AS106"/>
      <c r="AV106"/>
      <c r="AW106"/>
      <c r="AX106"/>
      <c r="AY106"/>
      <c r="AZ106"/>
    </row>
    <row r="107" spans="4:52" x14ac:dyDescent="0.3">
      <c r="D107"/>
      <c r="E107"/>
      <c r="H107"/>
      <c r="I107"/>
      <c r="J107"/>
      <c r="K107"/>
      <c r="L107"/>
      <c r="M107"/>
      <c r="P107"/>
      <c r="Q107"/>
      <c r="R107"/>
      <c r="S107"/>
      <c r="T107"/>
      <c r="U107"/>
      <c r="X107"/>
      <c r="Y107"/>
      <c r="Z107"/>
      <c r="AA107"/>
      <c r="AB107"/>
      <c r="AF107"/>
      <c r="AG107"/>
      <c r="AH107"/>
      <c r="AI107"/>
      <c r="AJ107"/>
      <c r="AK107"/>
      <c r="AN107"/>
      <c r="AO107"/>
      <c r="AP107"/>
      <c r="AQ107"/>
      <c r="AR107"/>
      <c r="AS107"/>
      <c r="AV107"/>
      <c r="AW107"/>
      <c r="AX107"/>
      <c r="AY107"/>
      <c r="AZ107"/>
    </row>
    <row r="108" spans="4:52" x14ac:dyDescent="0.3">
      <c r="D108"/>
      <c r="E108"/>
      <c r="H108"/>
      <c r="I108"/>
      <c r="J108"/>
      <c r="K108"/>
      <c r="L108"/>
      <c r="M108"/>
      <c r="P108"/>
      <c r="Q108"/>
      <c r="R108"/>
      <c r="S108"/>
      <c r="T108"/>
      <c r="U108"/>
      <c r="X108"/>
      <c r="Y108"/>
      <c r="Z108"/>
      <c r="AA108"/>
      <c r="AB108"/>
      <c r="AF108"/>
      <c r="AG108"/>
      <c r="AH108"/>
      <c r="AI108"/>
      <c r="AJ108"/>
      <c r="AK108"/>
      <c r="AN108"/>
      <c r="AO108"/>
      <c r="AP108"/>
      <c r="AQ108"/>
      <c r="AR108"/>
      <c r="AS108"/>
      <c r="AV108"/>
      <c r="AW108"/>
      <c r="AX108"/>
      <c r="AY108"/>
      <c r="AZ108"/>
    </row>
    <row r="109" spans="4:52" x14ac:dyDescent="0.3">
      <c r="D109"/>
      <c r="E109"/>
      <c r="H109"/>
      <c r="I109"/>
      <c r="J109"/>
      <c r="K109"/>
      <c r="L109"/>
      <c r="M109"/>
      <c r="P109"/>
      <c r="Q109"/>
      <c r="R109"/>
      <c r="S109"/>
      <c r="T109"/>
      <c r="U109"/>
      <c r="X109"/>
      <c r="Y109"/>
      <c r="Z109"/>
      <c r="AA109"/>
      <c r="AB109"/>
      <c r="AF109"/>
      <c r="AG109"/>
      <c r="AH109"/>
      <c r="AI109"/>
      <c r="AJ109"/>
      <c r="AK109"/>
      <c r="AN109"/>
      <c r="AO109"/>
      <c r="AP109"/>
      <c r="AQ109"/>
      <c r="AR109"/>
      <c r="AS109"/>
      <c r="AV109"/>
      <c r="AW109"/>
      <c r="AX109"/>
      <c r="AY109"/>
      <c r="AZ109"/>
    </row>
    <row r="110" spans="4:52" x14ac:dyDescent="0.3">
      <c r="D110"/>
      <c r="E110"/>
      <c r="H110"/>
      <c r="I110"/>
      <c r="J110"/>
      <c r="K110"/>
      <c r="L110"/>
      <c r="M110"/>
      <c r="P110"/>
      <c r="Q110"/>
      <c r="R110"/>
      <c r="S110"/>
      <c r="T110"/>
      <c r="U110"/>
      <c r="X110"/>
      <c r="Y110"/>
      <c r="Z110"/>
      <c r="AA110"/>
      <c r="AB110"/>
      <c r="AF110"/>
      <c r="AG110"/>
      <c r="AH110"/>
      <c r="AI110"/>
      <c r="AJ110"/>
      <c r="AK110"/>
      <c r="AN110"/>
      <c r="AO110"/>
      <c r="AP110"/>
      <c r="AQ110"/>
      <c r="AR110"/>
      <c r="AS110"/>
      <c r="AV110"/>
      <c r="AW110"/>
      <c r="AX110"/>
      <c r="AY110"/>
      <c r="AZ110"/>
    </row>
    <row r="111" spans="4:52" x14ac:dyDescent="0.3">
      <c r="D111"/>
      <c r="E111"/>
      <c r="H111"/>
      <c r="I111"/>
      <c r="J111"/>
      <c r="K111"/>
      <c r="L111"/>
      <c r="M111"/>
      <c r="P111"/>
      <c r="Q111"/>
      <c r="R111"/>
      <c r="S111"/>
      <c r="T111"/>
      <c r="U111"/>
      <c r="X111"/>
      <c r="Y111"/>
      <c r="Z111"/>
      <c r="AA111"/>
      <c r="AB111"/>
      <c r="AF111"/>
      <c r="AG111"/>
      <c r="AH111"/>
      <c r="AI111"/>
      <c r="AJ111"/>
      <c r="AK111"/>
      <c r="AN111"/>
      <c r="AO111"/>
      <c r="AP111"/>
      <c r="AQ111"/>
      <c r="AR111"/>
      <c r="AS111"/>
      <c r="AV111"/>
      <c r="AW111"/>
      <c r="AX111"/>
      <c r="AY111"/>
      <c r="AZ111"/>
    </row>
    <row r="112" spans="4:52" x14ac:dyDescent="0.3">
      <c r="D112"/>
      <c r="E112"/>
      <c r="H112"/>
      <c r="I112"/>
      <c r="J112"/>
      <c r="K112"/>
      <c r="L112"/>
      <c r="M112"/>
      <c r="P112"/>
      <c r="Q112"/>
      <c r="R112"/>
      <c r="S112"/>
      <c r="T112"/>
      <c r="U112"/>
      <c r="X112"/>
      <c r="Y112"/>
      <c r="Z112"/>
      <c r="AA112"/>
      <c r="AB112"/>
      <c r="AF112"/>
      <c r="AG112"/>
      <c r="AH112"/>
      <c r="AI112"/>
      <c r="AJ112"/>
      <c r="AK112"/>
      <c r="AN112"/>
      <c r="AO112"/>
      <c r="AP112"/>
      <c r="AQ112"/>
      <c r="AR112"/>
      <c r="AS112"/>
      <c r="AV112"/>
      <c r="AW112"/>
      <c r="AX112"/>
      <c r="AY112"/>
      <c r="AZ112"/>
    </row>
    <row r="113" spans="4:52" x14ac:dyDescent="0.3">
      <c r="D113"/>
      <c r="E113"/>
      <c r="H113"/>
      <c r="I113"/>
      <c r="J113"/>
      <c r="K113"/>
      <c r="L113"/>
      <c r="M113"/>
      <c r="P113"/>
      <c r="Q113"/>
      <c r="R113"/>
      <c r="S113"/>
      <c r="T113"/>
      <c r="U113"/>
      <c r="X113"/>
      <c r="Y113"/>
      <c r="Z113"/>
      <c r="AA113"/>
      <c r="AB113"/>
      <c r="AF113"/>
      <c r="AG113"/>
      <c r="AH113"/>
      <c r="AI113"/>
      <c r="AJ113"/>
      <c r="AK113"/>
      <c r="AN113"/>
      <c r="AO113"/>
      <c r="AP113"/>
      <c r="AQ113"/>
      <c r="AR113"/>
      <c r="AS113"/>
      <c r="AV113"/>
      <c r="AW113"/>
      <c r="AX113"/>
      <c r="AY113"/>
      <c r="AZ113"/>
    </row>
    <row r="114" spans="4:52" x14ac:dyDescent="0.3">
      <c r="D114"/>
      <c r="E114"/>
      <c r="H114"/>
      <c r="I114"/>
      <c r="J114"/>
      <c r="K114"/>
      <c r="L114"/>
      <c r="M114"/>
      <c r="P114"/>
      <c r="Q114"/>
      <c r="R114"/>
      <c r="S114"/>
      <c r="T114"/>
      <c r="U114"/>
      <c r="X114"/>
      <c r="Y114"/>
      <c r="Z114"/>
      <c r="AA114"/>
      <c r="AB114"/>
      <c r="AF114"/>
      <c r="AG114"/>
      <c r="AH114"/>
      <c r="AI114"/>
      <c r="AJ114"/>
      <c r="AK114"/>
      <c r="AN114"/>
      <c r="AO114"/>
      <c r="AP114"/>
      <c r="AQ114"/>
      <c r="AR114"/>
      <c r="AS114"/>
      <c r="AV114"/>
      <c r="AW114"/>
      <c r="AX114"/>
      <c r="AY114"/>
      <c r="AZ114"/>
    </row>
    <row r="115" spans="4:52" x14ac:dyDescent="0.3">
      <c r="D115"/>
      <c r="E115"/>
      <c r="H115"/>
      <c r="I115"/>
      <c r="J115"/>
      <c r="K115"/>
      <c r="L115"/>
      <c r="M115"/>
      <c r="P115"/>
      <c r="Q115"/>
      <c r="R115"/>
      <c r="S115"/>
      <c r="T115"/>
      <c r="U115"/>
      <c r="X115"/>
      <c r="Y115"/>
      <c r="Z115"/>
      <c r="AA115"/>
      <c r="AB115"/>
      <c r="AF115"/>
      <c r="AG115"/>
      <c r="AH115"/>
      <c r="AI115"/>
      <c r="AJ115"/>
      <c r="AK115"/>
      <c r="AN115"/>
      <c r="AO115"/>
      <c r="AP115"/>
      <c r="AQ115"/>
      <c r="AR115"/>
      <c r="AS115"/>
      <c r="AV115"/>
      <c r="AW115"/>
      <c r="AX115"/>
      <c r="AY115"/>
      <c r="AZ115"/>
    </row>
    <row r="116" spans="4:52" x14ac:dyDescent="0.3">
      <c r="D116"/>
      <c r="E116"/>
      <c r="H116"/>
      <c r="I116"/>
      <c r="J116"/>
      <c r="K116"/>
      <c r="L116"/>
      <c r="M116"/>
      <c r="P116"/>
      <c r="Q116"/>
      <c r="R116"/>
      <c r="S116"/>
      <c r="T116"/>
      <c r="U116"/>
      <c r="X116"/>
      <c r="Y116"/>
      <c r="Z116"/>
      <c r="AA116"/>
      <c r="AB116"/>
      <c r="AF116"/>
      <c r="AG116"/>
      <c r="AH116"/>
      <c r="AI116"/>
      <c r="AJ116"/>
      <c r="AK116"/>
      <c r="AN116"/>
      <c r="AO116"/>
      <c r="AP116"/>
      <c r="AQ116"/>
      <c r="AR116"/>
      <c r="AS116"/>
      <c r="AV116"/>
      <c r="AW116"/>
      <c r="AX116"/>
      <c r="AY116"/>
      <c r="AZ116"/>
    </row>
    <row r="117" spans="4:52" x14ac:dyDescent="0.3">
      <c r="D117"/>
      <c r="E117"/>
      <c r="H117"/>
      <c r="I117"/>
      <c r="J117"/>
      <c r="K117"/>
      <c r="L117"/>
      <c r="M117"/>
      <c r="P117"/>
      <c r="Q117"/>
      <c r="R117"/>
      <c r="S117"/>
      <c r="T117"/>
      <c r="U117"/>
      <c r="X117"/>
      <c r="Y117"/>
      <c r="Z117"/>
      <c r="AA117"/>
      <c r="AB117"/>
      <c r="AF117"/>
      <c r="AG117"/>
      <c r="AH117"/>
      <c r="AI117"/>
      <c r="AJ117"/>
      <c r="AK117"/>
      <c r="AN117"/>
      <c r="AO117"/>
      <c r="AP117"/>
      <c r="AQ117"/>
      <c r="AR117"/>
      <c r="AS117"/>
      <c r="AV117"/>
      <c r="AW117"/>
      <c r="AX117"/>
      <c r="AY117"/>
      <c r="AZ117"/>
    </row>
    <row r="118" spans="4:52" x14ac:dyDescent="0.3">
      <c r="D118"/>
      <c r="E118"/>
      <c r="H118"/>
      <c r="I118"/>
      <c r="J118"/>
      <c r="K118"/>
      <c r="L118"/>
      <c r="M118"/>
      <c r="P118"/>
      <c r="Q118"/>
      <c r="R118"/>
      <c r="S118"/>
      <c r="T118"/>
      <c r="U118"/>
      <c r="X118"/>
      <c r="Y118"/>
      <c r="Z118"/>
      <c r="AA118"/>
      <c r="AB118"/>
      <c r="AF118"/>
      <c r="AG118"/>
      <c r="AH118"/>
      <c r="AI118"/>
      <c r="AJ118"/>
      <c r="AK118"/>
      <c r="AN118"/>
      <c r="AO118"/>
      <c r="AP118"/>
      <c r="AQ118"/>
      <c r="AR118"/>
      <c r="AS118"/>
      <c r="AV118"/>
      <c r="AW118"/>
      <c r="AX118"/>
      <c r="AY118"/>
      <c r="AZ118"/>
    </row>
    <row r="119" spans="4:52" x14ac:dyDescent="0.3">
      <c r="D119"/>
      <c r="E119"/>
      <c r="H119"/>
      <c r="I119"/>
      <c r="J119"/>
      <c r="K119"/>
      <c r="L119"/>
      <c r="M119"/>
      <c r="P119"/>
      <c r="Q119"/>
      <c r="R119"/>
      <c r="S119"/>
      <c r="T119"/>
      <c r="U119"/>
      <c r="X119"/>
      <c r="Y119"/>
      <c r="Z119"/>
      <c r="AA119"/>
      <c r="AB119"/>
      <c r="AF119"/>
      <c r="AG119"/>
      <c r="AH119"/>
      <c r="AI119"/>
      <c r="AJ119"/>
      <c r="AK119"/>
      <c r="AN119"/>
      <c r="AO119"/>
      <c r="AP119"/>
      <c r="AQ119"/>
      <c r="AR119"/>
      <c r="AS119"/>
      <c r="AV119"/>
      <c r="AW119"/>
      <c r="AX119"/>
      <c r="AY119"/>
      <c r="AZ119"/>
    </row>
    <row r="120" spans="4:52" x14ac:dyDescent="0.3">
      <c r="D120"/>
      <c r="E120"/>
      <c r="H120"/>
      <c r="I120"/>
      <c r="J120"/>
      <c r="K120"/>
      <c r="L120"/>
      <c r="M120"/>
      <c r="P120"/>
      <c r="Q120"/>
      <c r="R120"/>
      <c r="S120"/>
      <c r="T120"/>
      <c r="U120"/>
      <c r="X120"/>
      <c r="Y120"/>
      <c r="Z120"/>
      <c r="AA120"/>
      <c r="AB120"/>
      <c r="AF120"/>
      <c r="AG120"/>
      <c r="AH120"/>
      <c r="AI120"/>
      <c r="AJ120"/>
      <c r="AK120"/>
      <c r="AN120"/>
      <c r="AO120"/>
      <c r="AP120"/>
      <c r="AQ120"/>
      <c r="AR120"/>
      <c r="AS120"/>
      <c r="AV120"/>
      <c r="AW120"/>
      <c r="AX120"/>
      <c r="AY120"/>
      <c r="AZ120"/>
    </row>
    <row r="121" spans="4:52" x14ac:dyDescent="0.3">
      <c r="D121"/>
      <c r="E121"/>
      <c r="H121"/>
      <c r="I121"/>
      <c r="J121"/>
      <c r="K121"/>
      <c r="L121"/>
      <c r="M121"/>
      <c r="P121"/>
      <c r="Q121"/>
      <c r="R121"/>
      <c r="S121"/>
      <c r="T121"/>
      <c r="U121"/>
      <c r="X121"/>
      <c r="Y121"/>
      <c r="Z121"/>
      <c r="AA121"/>
      <c r="AB121"/>
      <c r="AF121"/>
      <c r="AG121"/>
      <c r="AH121"/>
      <c r="AI121"/>
      <c r="AJ121"/>
      <c r="AK121"/>
      <c r="AN121"/>
      <c r="AO121"/>
      <c r="AP121"/>
      <c r="AQ121"/>
      <c r="AR121"/>
      <c r="AS121"/>
      <c r="AV121"/>
      <c r="AW121"/>
      <c r="AX121"/>
      <c r="AY121"/>
      <c r="AZ121"/>
    </row>
    <row r="122" spans="4:52" x14ac:dyDescent="0.3">
      <c r="D122"/>
      <c r="E122"/>
      <c r="H122"/>
      <c r="I122"/>
      <c r="J122"/>
      <c r="K122"/>
      <c r="L122"/>
      <c r="M122"/>
      <c r="P122"/>
      <c r="Q122"/>
      <c r="R122"/>
      <c r="S122"/>
      <c r="T122"/>
      <c r="U122"/>
      <c r="X122"/>
      <c r="Y122"/>
      <c r="Z122"/>
      <c r="AA122"/>
      <c r="AB122"/>
      <c r="AF122"/>
      <c r="AG122"/>
      <c r="AH122"/>
      <c r="AI122"/>
      <c r="AJ122"/>
      <c r="AK122"/>
      <c r="AN122"/>
      <c r="AO122"/>
      <c r="AP122"/>
      <c r="AQ122"/>
      <c r="AR122"/>
      <c r="AS122"/>
      <c r="AV122"/>
      <c r="AW122"/>
      <c r="AX122"/>
      <c r="AY122"/>
      <c r="AZ122"/>
    </row>
    <row r="123" spans="4:52" x14ac:dyDescent="0.3">
      <c r="D123"/>
      <c r="E123"/>
      <c r="H123"/>
      <c r="I123"/>
      <c r="J123"/>
      <c r="K123"/>
      <c r="L123"/>
      <c r="M123"/>
      <c r="P123"/>
      <c r="Q123"/>
      <c r="R123"/>
      <c r="S123"/>
      <c r="T123"/>
      <c r="U123"/>
      <c r="X123"/>
      <c r="Y123"/>
      <c r="Z123"/>
      <c r="AA123"/>
      <c r="AB123"/>
      <c r="AF123"/>
      <c r="AG123"/>
      <c r="AH123"/>
      <c r="AI123"/>
      <c r="AJ123"/>
      <c r="AK123"/>
      <c r="AN123"/>
      <c r="AO123"/>
      <c r="AP123"/>
      <c r="AQ123"/>
      <c r="AR123"/>
      <c r="AS123"/>
      <c r="AV123"/>
      <c r="AW123"/>
      <c r="AX123"/>
      <c r="AY123"/>
      <c r="AZ123"/>
    </row>
    <row r="124" spans="4:52" x14ac:dyDescent="0.3">
      <c r="D124"/>
      <c r="E124"/>
      <c r="H124"/>
      <c r="I124"/>
      <c r="J124"/>
      <c r="K124"/>
      <c r="L124"/>
      <c r="M124"/>
      <c r="P124"/>
      <c r="Q124"/>
      <c r="R124"/>
      <c r="S124"/>
      <c r="T124"/>
      <c r="U124"/>
      <c r="X124"/>
      <c r="Y124"/>
      <c r="Z124"/>
      <c r="AA124"/>
      <c r="AB124"/>
      <c r="AF124"/>
      <c r="AG124"/>
      <c r="AH124"/>
      <c r="AI124"/>
      <c r="AJ124"/>
      <c r="AK124"/>
      <c r="AN124"/>
      <c r="AO124"/>
      <c r="AP124"/>
      <c r="AQ124"/>
      <c r="AR124"/>
      <c r="AS124"/>
      <c r="AV124"/>
      <c r="AW124"/>
      <c r="AX124"/>
      <c r="AY124"/>
      <c r="AZ124"/>
    </row>
    <row r="125" spans="4:52" x14ac:dyDescent="0.3">
      <c r="D125"/>
      <c r="E125"/>
      <c r="H125"/>
      <c r="I125"/>
      <c r="J125"/>
      <c r="K125"/>
      <c r="L125"/>
      <c r="M125"/>
      <c r="P125"/>
      <c r="Q125"/>
      <c r="R125"/>
      <c r="S125"/>
      <c r="T125"/>
      <c r="U125"/>
      <c r="X125"/>
      <c r="Y125"/>
      <c r="Z125"/>
      <c r="AA125"/>
      <c r="AB125"/>
      <c r="AF125"/>
      <c r="AG125"/>
      <c r="AH125"/>
      <c r="AI125"/>
      <c r="AJ125"/>
      <c r="AK125"/>
      <c r="AN125"/>
      <c r="AO125"/>
      <c r="AP125"/>
      <c r="AQ125"/>
      <c r="AR125"/>
      <c r="AS125"/>
      <c r="AV125"/>
      <c r="AW125"/>
      <c r="AX125"/>
      <c r="AY125"/>
      <c r="AZ125"/>
    </row>
    <row r="126" spans="4:52" x14ac:dyDescent="0.3">
      <c r="D126"/>
      <c r="E126"/>
      <c r="H126"/>
      <c r="I126"/>
      <c r="J126"/>
      <c r="K126"/>
      <c r="L126"/>
      <c r="M126"/>
      <c r="P126"/>
      <c r="Q126"/>
      <c r="R126"/>
      <c r="S126"/>
      <c r="T126"/>
      <c r="U126"/>
      <c r="X126"/>
      <c r="Y126"/>
      <c r="Z126"/>
      <c r="AA126"/>
      <c r="AB126"/>
      <c r="AF126"/>
      <c r="AG126"/>
      <c r="AH126"/>
      <c r="AI126"/>
      <c r="AJ126"/>
      <c r="AK126"/>
      <c r="AN126"/>
      <c r="AO126"/>
      <c r="AP126"/>
      <c r="AQ126"/>
      <c r="AR126"/>
      <c r="AS126"/>
      <c r="AV126"/>
      <c r="AW126"/>
      <c r="AX126"/>
      <c r="AY126"/>
      <c r="AZ126"/>
    </row>
    <row r="127" spans="4:52" x14ac:dyDescent="0.3">
      <c r="D127"/>
      <c r="E127"/>
      <c r="H127"/>
      <c r="I127"/>
      <c r="J127"/>
      <c r="K127"/>
      <c r="L127"/>
      <c r="M127"/>
      <c r="P127"/>
      <c r="Q127"/>
      <c r="R127"/>
      <c r="S127"/>
      <c r="T127"/>
      <c r="U127"/>
      <c r="X127"/>
      <c r="Y127"/>
      <c r="Z127"/>
      <c r="AA127"/>
      <c r="AB127"/>
      <c r="AF127"/>
      <c r="AG127"/>
      <c r="AH127"/>
      <c r="AI127"/>
      <c r="AJ127"/>
      <c r="AK127"/>
      <c r="AN127"/>
      <c r="AO127"/>
      <c r="AP127"/>
      <c r="AQ127"/>
      <c r="AR127"/>
      <c r="AS127"/>
      <c r="AV127"/>
      <c r="AW127"/>
      <c r="AX127"/>
      <c r="AY127"/>
      <c r="AZ127"/>
    </row>
    <row r="128" spans="4:52" x14ac:dyDescent="0.3">
      <c r="D128"/>
      <c r="E128"/>
      <c r="H128"/>
      <c r="I128"/>
      <c r="J128"/>
      <c r="K128"/>
      <c r="L128"/>
      <c r="M128"/>
      <c r="P128"/>
      <c r="Q128"/>
      <c r="R128"/>
      <c r="S128"/>
      <c r="T128"/>
      <c r="U128"/>
      <c r="X128"/>
      <c r="Y128"/>
      <c r="Z128"/>
      <c r="AA128"/>
      <c r="AB128"/>
      <c r="AF128"/>
      <c r="AG128"/>
      <c r="AH128"/>
      <c r="AI128"/>
      <c r="AJ128"/>
      <c r="AK128"/>
      <c r="AN128"/>
      <c r="AO128"/>
      <c r="AP128"/>
      <c r="AQ128"/>
      <c r="AR128"/>
      <c r="AS128"/>
      <c r="AV128"/>
      <c r="AW128"/>
      <c r="AX128"/>
      <c r="AY128"/>
      <c r="AZ128"/>
    </row>
    <row r="129" spans="4:52" x14ac:dyDescent="0.3">
      <c r="D129"/>
      <c r="E129"/>
      <c r="H129"/>
      <c r="I129"/>
      <c r="J129"/>
      <c r="K129"/>
      <c r="L129"/>
      <c r="M129"/>
      <c r="P129"/>
      <c r="Q129"/>
      <c r="R129"/>
      <c r="S129"/>
      <c r="T129"/>
      <c r="U129"/>
      <c r="X129"/>
      <c r="Y129"/>
      <c r="Z129"/>
      <c r="AA129"/>
      <c r="AB129"/>
      <c r="AF129"/>
      <c r="AG129"/>
      <c r="AH129"/>
      <c r="AI129"/>
      <c r="AJ129"/>
      <c r="AK129"/>
      <c r="AN129"/>
      <c r="AO129"/>
      <c r="AP129"/>
      <c r="AQ129"/>
      <c r="AR129"/>
      <c r="AS129"/>
      <c r="AV129"/>
      <c r="AW129"/>
      <c r="AX129"/>
      <c r="AY129"/>
      <c r="AZ129"/>
    </row>
    <row r="130" spans="4:52" x14ac:dyDescent="0.3">
      <c r="D130"/>
      <c r="E130"/>
      <c r="H130"/>
      <c r="I130"/>
      <c r="J130"/>
      <c r="K130"/>
      <c r="L130"/>
      <c r="M130"/>
      <c r="P130"/>
      <c r="Q130"/>
      <c r="R130"/>
      <c r="S130"/>
      <c r="T130"/>
      <c r="U130"/>
      <c r="X130"/>
      <c r="Y130"/>
      <c r="Z130"/>
      <c r="AA130"/>
      <c r="AB130"/>
      <c r="AF130"/>
      <c r="AG130"/>
      <c r="AH130"/>
      <c r="AI130"/>
      <c r="AJ130"/>
      <c r="AK130"/>
      <c r="AN130"/>
      <c r="AO130"/>
      <c r="AP130"/>
      <c r="AQ130"/>
      <c r="AR130"/>
      <c r="AS130"/>
      <c r="AV130"/>
      <c r="AW130"/>
      <c r="AX130"/>
      <c r="AY130"/>
      <c r="AZ130"/>
    </row>
    <row r="131" spans="4:52" x14ac:dyDescent="0.3">
      <c r="D131"/>
      <c r="E131"/>
      <c r="H131"/>
      <c r="I131"/>
      <c r="J131"/>
      <c r="K131"/>
      <c r="L131"/>
      <c r="M131"/>
      <c r="P131"/>
      <c r="Q131"/>
      <c r="R131"/>
      <c r="S131"/>
      <c r="T131"/>
      <c r="U131"/>
      <c r="X131"/>
      <c r="Y131"/>
      <c r="Z131"/>
      <c r="AA131"/>
      <c r="AB131"/>
      <c r="AF131"/>
      <c r="AG131"/>
      <c r="AH131"/>
      <c r="AI131"/>
      <c r="AJ131"/>
      <c r="AK131"/>
      <c r="AN131"/>
      <c r="AO131"/>
      <c r="AP131"/>
      <c r="AQ131"/>
      <c r="AR131"/>
      <c r="AS131"/>
      <c r="AV131"/>
      <c r="AW131"/>
      <c r="AX131"/>
      <c r="AY131"/>
      <c r="AZ131"/>
    </row>
    <row r="132" spans="4:52" x14ac:dyDescent="0.3">
      <c r="D132"/>
      <c r="E132"/>
      <c r="H132"/>
      <c r="I132"/>
      <c r="J132"/>
      <c r="K132"/>
      <c r="L132"/>
      <c r="M132"/>
      <c r="P132"/>
      <c r="Q132"/>
      <c r="R132"/>
      <c r="S132"/>
      <c r="T132"/>
      <c r="U132"/>
      <c r="X132"/>
      <c r="Y132"/>
      <c r="Z132"/>
      <c r="AA132"/>
      <c r="AB132"/>
      <c r="AF132"/>
      <c r="AG132"/>
      <c r="AH132"/>
      <c r="AI132"/>
      <c r="AJ132"/>
      <c r="AK132"/>
      <c r="AN132"/>
      <c r="AO132"/>
      <c r="AP132"/>
      <c r="AQ132"/>
      <c r="AR132"/>
      <c r="AS132"/>
      <c r="AV132"/>
      <c r="AW132"/>
      <c r="AX132"/>
      <c r="AY132"/>
      <c r="AZ132"/>
    </row>
    <row r="133" spans="4:52" x14ac:dyDescent="0.3">
      <c r="D133"/>
      <c r="E133"/>
      <c r="H133"/>
      <c r="I133"/>
      <c r="J133"/>
      <c r="K133"/>
      <c r="L133"/>
      <c r="M133"/>
      <c r="P133"/>
      <c r="Q133"/>
      <c r="R133"/>
      <c r="S133"/>
      <c r="T133"/>
      <c r="U133"/>
      <c r="X133"/>
      <c r="Y133"/>
      <c r="Z133"/>
      <c r="AA133"/>
      <c r="AB133"/>
      <c r="AF133"/>
      <c r="AG133"/>
      <c r="AH133"/>
      <c r="AI133"/>
      <c r="AJ133"/>
      <c r="AK133"/>
      <c r="AN133"/>
      <c r="AO133"/>
      <c r="AP133"/>
      <c r="AQ133"/>
      <c r="AR133"/>
      <c r="AS133"/>
      <c r="AV133"/>
      <c r="AW133"/>
      <c r="AX133"/>
      <c r="AY133"/>
      <c r="AZ133"/>
    </row>
    <row r="134" spans="4:52" x14ac:dyDescent="0.3">
      <c r="D134"/>
      <c r="E134"/>
      <c r="H134"/>
      <c r="I134"/>
      <c r="J134"/>
      <c r="K134"/>
      <c r="L134"/>
      <c r="M134"/>
      <c r="P134"/>
      <c r="Q134"/>
      <c r="R134"/>
      <c r="S134"/>
      <c r="T134"/>
      <c r="U134"/>
      <c r="X134"/>
      <c r="Y134"/>
      <c r="Z134"/>
      <c r="AA134"/>
      <c r="AB134"/>
      <c r="AF134"/>
      <c r="AG134"/>
      <c r="AH134"/>
      <c r="AI134"/>
      <c r="AJ134"/>
      <c r="AK134"/>
      <c r="AN134"/>
      <c r="AO134"/>
      <c r="AP134"/>
      <c r="AQ134"/>
      <c r="AR134"/>
      <c r="AS134"/>
      <c r="AV134"/>
      <c r="AW134"/>
      <c r="AX134"/>
      <c r="AY134"/>
      <c r="AZ134"/>
    </row>
    <row r="135" spans="4:52" x14ac:dyDescent="0.3">
      <c r="D135"/>
      <c r="E135"/>
      <c r="H135"/>
      <c r="I135"/>
      <c r="J135"/>
      <c r="K135"/>
      <c r="L135"/>
      <c r="M135"/>
      <c r="P135"/>
      <c r="Q135"/>
      <c r="R135"/>
      <c r="S135"/>
      <c r="T135"/>
      <c r="U135"/>
      <c r="X135"/>
      <c r="Y135"/>
      <c r="Z135"/>
      <c r="AA135"/>
      <c r="AB135"/>
      <c r="AF135"/>
      <c r="AG135"/>
      <c r="AH135"/>
      <c r="AI135"/>
      <c r="AJ135"/>
      <c r="AK135"/>
      <c r="AN135"/>
      <c r="AO135"/>
      <c r="AP135"/>
      <c r="AQ135"/>
      <c r="AR135"/>
      <c r="AS135"/>
      <c r="AV135"/>
      <c r="AW135"/>
      <c r="AX135"/>
      <c r="AY135"/>
      <c r="AZ135"/>
    </row>
    <row r="136" spans="4:52" x14ac:dyDescent="0.3">
      <c r="D136"/>
      <c r="E136"/>
      <c r="H136"/>
      <c r="I136"/>
      <c r="J136"/>
      <c r="K136"/>
      <c r="L136"/>
      <c r="M136"/>
      <c r="P136"/>
      <c r="Q136"/>
      <c r="R136"/>
      <c r="S136"/>
      <c r="T136"/>
      <c r="U136"/>
      <c r="X136"/>
      <c r="Y136"/>
      <c r="Z136"/>
      <c r="AA136"/>
      <c r="AB136"/>
      <c r="AF136"/>
      <c r="AG136"/>
      <c r="AH136"/>
      <c r="AI136"/>
      <c r="AJ136"/>
      <c r="AK136"/>
      <c r="AN136"/>
      <c r="AO136"/>
      <c r="AP136"/>
      <c r="AQ136"/>
      <c r="AR136"/>
      <c r="AS136"/>
      <c r="AV136"/>
      <c r="AW136"/>
      <c r="AX136"/>
      <c r="AY136"/>
      <c r="AZ136"/>
    </row>
    <row r="137" spans="4:52" x14ac:dyDescent="0.3">
      <c r="D137"/>
      <c r="E137"/>
      <c r="H137"/>
      <c r="I137"/>
      <c r="J137"/>
      <c r="K137"/>
      <c r="L137"/>
      <c r="M137"/>
      <c r="P137"/>
      <c r="Q137"/>
      <c r="R137"/>
      <c r="S137"/>
      <c r="T137"/>
      <c r="U137"/>
      <c r="X137"/>
      <c r="Y137"/>
      <c r="Z137"/>
      <c r="AA137"/>
      <c r="AB137"/>
      <c r="AF137"/>
      <c r="AG137"/>
      <c r="AH137"/>
      <c r="AI137"/>
      <c r="AJ137"/>
      <c r="AK137"/>
      <c r="AN137"/>
      <c r="AO137"/>
      <c r="AP137"/>
      <c r="AQ137"/>
      <c r="AR137"/>
      <c r="AS137"/>
      <c r="AV137"/>
      <c r="AW137"/>
      <c r="AX137"/>
      <c r="AY137"/>
      <c r="AZ137"/>
    </row>
    <row r="138" spans="4:52" x14ac:dyDescent="0.3">
      <c r="D138"/>
      <c r="E138"/>
      <c r="H138"/>
      <c r="I138"/>
      <c r="J138"/>
      <c r="K138"/>
      <c r="L138"/>
      <c r="M138"/>
      <c r="P138"/>
      <c r="Q138"/>
      <c r="R138"/>
      <c r="S138"/>
      <c r="T138"/>
      <c r="U138"/>
      <c r="X138"/>
      <c r="Y138"/>
      <c r="Z138"/>
      <c r="AA138"/>
      <c r="AB138"/>
      <c r="AF138"/>
      <c r="AG138"/>
      <c r="AH138"/>
      <c r="AI138"/>
      <c r="AJ138"/>
      <c r="AK138"/>
      <c r="AN138"/>
      <c r="AO138"/>
      <c r="AP138"/>
      <c r="AQ138"/>
      <c r="AR138"/>
      <c r="AS138"/>
      <c r="AV138"/>
      <c r="AW138"/>
      <c r="AX138"/>
      <c r="AY138"/>
      <c r="AZ138"/>
    </row>
    <row r="139" spans="4:52" x14ac:dyDescent="0.3">
      <c r="D139"/>
      <c r="E139"/>
      <c r="H139"/>
      <c r="I139"/>
      <c r="J139"/>
      <c r="K139"/>
      <c r="L139"/>
      <c r="M139"/>
      <c r="P139"/>
      <c r="Q139"/>
      <c r="R139"/>
      <c r="S139"/>
      <c r="T139"/>
      <c r="U139"/>
      <c r="X139"/>
      <c r="Y139"/>
      <c r="Z139"/>
      <c r="AA139"/>
      <c r="AB139"/>
      <c r="AF139"/>
      <c r="AG139"/>
      <c r="AH139"/>
      <c r="AI139"/>
      <c r="AJ139"/>
      <c r="AK139"/>
      <c r="AN139"/>
      <c r="AO139"/>
      <c r="AP139"/>
      <c r="AQ139"/>
      <c r="AR139"/>
      <c r="AS139"/>
      <c r="AV139"/>
      <c r="AW139"/>
      <c r="AX139"/>
      <c r="AY139"/>
      <c r="AZ139"/>
    </row>
    <row r="140" spans="4:52" x14ac:dyDescent="0.3">
      <c r="D140"/>
      <c r="E140"/>
      <c r="H140"/>
      <c r="I140"/>
      <c r="J140"/>
      <c r="K140"/>
      <c r="L140"/>
      <c r="M140"/>
      <c r="P140"/>
      <c r="Q140"/>
      <c r="R140"/>
      <c r="S140"/>
      <c r="T140"/>
      <c r="U140"/>
      <c r="X140"/>
      <c r="Y140"/>
      <c r="Z140"/>
      <c r="AA140"/>
      <c r="AB140"/>
      <c r="AF140"/>
      <c r="AG140"/>
      <c r="AH140"/>
      <c r="AI140"/>
      <c r="AJ140"/>
      <c r="AK140"/>
      <c r="AN140"/>
      <c r="AO140"/>
      <c r="AP140"/>
      <c r="AQ140"/>
      <c r="AR140"/>
      <c r="AS140"/>
      <c r="AV140"/>
      <c r="AW140"/>
      <c r="AX140"/>
      <c r="AY140"/>
      <c r="AZ140"/>
    </row>
    <row r="141" spans="4:52" x14ac:dyDescent="0.3">
      <c r="D141"/>
      <c r="E141"/>
      <c r="H141"/>
      <c r="I141"/>
      <c r="J141"/>
      <c r="K141"/>
      <c r="L141"/>
      <c r="M141"/>
      <c r="P141"/>
      <c r="Q141"/>
      <c r="R141"/>
      <c r="S141"/>
      <c r="T141"/>
      <c r="U141"/>
      <c r="X141"/>
      <c r="Y141"/>
      <c r="Z141"/>
      <c r="AA141"/>
      <c r="AB141"/>
      <c r="AF141"/>
      <c r="AG141"/>
      <c r="AH141"/>
      <c r="AI141"/>
      <c r="AJ141"/>
      <c r="AK141"/>
      <c r="AN141"/>
      <c r="AO141"/>
      <c r="AP141"/>
      <c r="AQ141"/>
      <c r="AR141"/>
      <c r="AS141"/>
      <c r="AV141"/>
      <c r="AW141"/>
      <c r="AX141"/>
      <c r="AY141"/>
      <c r="AZ141"/>
    </row>
    <row r="142" spans="4:52" x14ac:dyDescent="0.3">
      <c r="D142"/>
      <c r="E142"/>
      <c r="H142"/>
      <c r="I142"/>
      <c r="J142"/>
      <c r="K142"/>
      <c r="L142"/>
      <c r="M142"/>
      <c r="P142"/>
      <c r="Q142"/>
      <c r="R142"/>
      <c r="S142"/>
      <c r="T142"/>
      <c r="U142"/>
      <c r="X142"/>
      <c r="Y142"/>
      <c r="Z142"/>
      <c r="AA142"/>
      <c r="AB142"/>
      <c r="AF142"/>
      <c r="AG142"/>
      <c r="AH142"/>
      <c r="AI142"/>
      <c r="AJ142"/>
      <c r="AK142"/>
      <c r="AN142"/>
      <c r="AO142"/>
      <c r="AP142"/>
      <c r="AQ142"/>
      <c r="AR142"/>
      <c r="AS142"/>
      <c r="AV142"/>
      <c r="AW142"/>
      <c r="AX142"/>
      <c r="AY142"/>
      <c r="AZ142"/>
    </row>
    <row r="143" spans="4:52" x14ac:dyDescent="0.3">
      <c r="D143"/>
      <c r="E143"/>
      <c r="H143"/>
      <c r="I143"/>
      <c r="J143"/>
      <c r="K143"/>
      <c r="L143"/>
      <c r="M143"/>
      <c r="P143"/>
      <c r="Q143"/>
      <c r="R143"/>
      <c r="S143"/>
      <c r="T143"/>
      <c r="U143"/>
      <c r="X143"/>
      <c r="Y143"/>
      <c r="Z143"/>
      <c r="AA143"/>
      <c r="AB143"/>
      <c r="AF143"/>
      <c r="AG143"/>
      <c r="AH143"/>
      <c r="AI143"/>
      <c r="AJ143"/>
      <c r="AK143"/>
      <c r="AN143"/>
      <c r="AO143"/>
      <c r="AP143"/>
      <c r="AQ143"/>
      <c r="AR143"/>
      <c r="AS143"/>
      <c r="AV143"/>
      <c r="AW143"/>
      <c r="AX143"/>
      <c r="AY143"/>
      <c r="AZ143"/>
    </row>
    <row r="144" spans="4:52" x14ac:dyDescent="0.3">
      <c r="D144"/>
      <c r="E144"/>
      <c r="H144"/>
      <c r="I144"/>
      <c r="J144"/>
      <c r="K144"/>
      <c r="L144"/>
      <c r="M144"/>
      <c r="P144"/>
      <c r="Q144"/>
      <c r="R144"/>
      <c r="S144"/>
      <c r="T144"/>
      <c r="U144"/>
      <c r="X144"/>
      <c r="Y144"/>
      <c r="Z144"/>
      <c r="AA144"/>
      <c r="AB144"/>
      <c r="AF144"/>
      <c r="AG144"/>
      <c r="AH144"/>
      <c r="AI144"/>
      <c r="AJ144"/>
      <c r="AK144"/>
      <c r="AN144"/>
      <c r="AO144"/>
      <c r="AP144"/>
      <c r="AQ144"/>
      <c r="AR144"/>
      <c r="AS144"/>
      <c r="AV144"/>
      <c r="AW144"/>
      <c r="AX144"/>
      <c r="AY144"/>
      <c r="AZ144"/>
    </row>
    <row r="145" spans="4:52" x14ac:dyDescent="0.3">
      <c r="D145"/>
      <c r="E145"/>
      <c r="H145"/>
      <c r="I145"/>
      <c r="J145"/>
      <c r="K145"/>
      <c r="L145"/>
      <c r="M145"/>
      <c r="P145"/>
      <c r="Q145"/>
      <c r="R145"/>
      <c r="S145"/>
      <c r="T145"/>
      <c r="U145"/>
      <c r="X145"/>
      <c r="Y145"/>
      <c r="Z145"/>
      <c r="AA145"/>
      <c r="AB145"/>
      <c r="AF145"/>
      <c r="AG145"/>
      <c r="AH145"/>
      <c r="AI145"/>
      <c r="AJ145"/>
      <c r="AK145"/>
      <c r="AN145"/>
      <c r="AO145"/>
      <c r="AP145"/>
      <c r="AQ145"/>
      <c r="AR145"/>
      <c r="AS145"/>
      <c r="AV145"/>
      <c r="AW145"/>
      <c r="AX145"/>
      <c r="AY145"/>
      <c r="AZ145"/>
    </row>
    <row r="146" spans="4:52" x14ac:dyDescent="0.3">
      <c r="D146"/>
      <c r="E146"/>
      <c r="H146"/>
      <c r="I146"/>
      <c r="J146"/>
      <c r="K146"/>
      <c r="L146"/>
      <c r="M146"/>
      <c r="P146"/>
      <c r="Q146"/>
      <c r="R146"/>
      <c r="S146"/>
      <c r="T146"/>
      <c r="U146"/>
      <c r="X146"/>
      <c r="Y146"/>
      <c r="Z146"/>
      <c r="AA146"/>
      <c r="AB146"/>
      <c r="AF146"/>
      <c r="AG146"/>
      <c r="AH146"/>
      <c r="AI146"/>
      <c r="AJ146"/>
      <c r="AK146"/>
      <c r="AN146"/>
      <c r="AO146"/>
      <c r="AP146"/>
      <c r="AQ146"/>
      <c r="AR146"/>
      <c r="AS146"/>
      <c r="AV146"/>
      <c r="AW146"/>
      <c r="AX146"/>
      <c r="AY146"/>
      <c r="AZ146"/>
    </row>
    <row r="147" spans="4:52" x14ac:dyDescent="0.3">
      <c r="D147"/>
      <c r="E147"/>
      <c r="H147"/>
      <c r="I147"/>
      <c r="J147"/>
      <c r="K147"/>
      <c r="L147"/>
      <c r="M147"/>
      <c r="P147"/>
      <c r="Q147"/>
      <c r="R147"/>
      <c r="S147"/>
      <c r="T147"/>
      <c r="U147"/>
      <c r="X147"/>
      <c r="Y147"/>
      <c r="Z147"/>
      <c r="AA147"/>
      <c r="AB147"/>
      <c r="AF147"/>
      <c r="AG147"/>
      <c r="AH147"/>
      <c r="AI147"/>
      <c r="AJ147"/>
      <c r="AK147"/>
      <c r="AN147"/>
      <c r="AO147"/>
      <c r="AP147"/>
      <c r="AQ147"/>
      <c r="AR147"/>
      <c r="AS147"/>
      <c r="AV147"/>
      <c r="AW147"/>
      <c r="AX147"/>
      <c r="AY147"/>
      <c r="AZ147"/>
    </row>
    <row r="148" spans="4:52" x14ac:dyDescent="0.3">
      <c r="D148"/>
      <c r="E148"/>
      <c r="H148"/>
      <c r="I148"/>
      <c r="J148"/>
      <c r="K148"/>
      <c r="L148"/>
      <c r="M148"/>
      <c r="P148"/>
      <c r="Q148"/>
      <c r="R148"/>
      <c r="S148"/>
      <c r="T148"/>
      <c r="U148"/>
      <c r="X148"/>
      <c r="Y148"/>
      <c r="Z148"/>
      <c r="AA148"/>
      <c r="AB148"/>
      <c r="AF148"/>
      <c r="AG148"/>
      <c r="AH148"/>
      <c r="AI148"/>
      <c r="AJ148"/>
      <c r="AK148"/>
      <c r="AN148"/>
      <c r="AO148"/>
      <c r="AP148"/>
      <c r="AQ148"/>
      <c r="AR148"/>
      <c r="AS148"/>
      <c r="AV148"/>
      <c r="AW148"/>
      <c r="AX148"/>
      <c r="AY148"/>
      <c r="AZ148"/>
    </row>
    <row r="149" spans="4:52" x14ac:dyDescent="0.3">
      <c r="D149"/>
      <c r="E149"/>
      <c r="H149"/>
      <c r="I149"/>
      <c r="J149"/>
      <c r="K149"/>
      <c r="L149"/>
      <c r="M149"/>
      <c r="P149"/>
      <c r="Q149"/>
      <c r="R149"/>
      <c r="S149"/>
      <c r="T149"/>
      <c r="U149"/>
      <c r="X149"/>
      <c r="Y149"/>
      <c r="Z149"/>
      <c r="AA149"/>
      <c r="AB149"/>
      <c r="AF149"/>
      <c r="AG149"/>
      <c r="AH149"/>
      <c r="AI149"/>
      <c r="AJ149"/>
      <c r="AK149"/>
      <c r="AN149"/>
      <c r="AO149"/>
      <c r="AP149"/>
      <c r="AQ149"/>
      <c r="AR149"/>
      <c r="AS149"/>
      <c r="AV149"/>
      <c r="AW149"/>
      <c r="AX149"/>
      <c r="AY149"/>
      <c r="AZ149"/>
    </row>
    <row r="150" spans="4:52" x14ac:dyDescent="0.3">
      <c r="D150"/>
      <c r="E150"/>
      <c r="H150"/>
      <c r="I150"/>
      <c r="J150"/>
      <c r="K150"/>
      <c r="L150"/>
      <c r="M150"/>
      <c r="P150"/>
      <c r="Q150"/>
      <c r="R150"/>
      <c r="S150"/>
      <c r="T150"/>
      <c r="U150"/>
      <c r="X150"/>
      <c r="Y150"/>
      <c r="Z150"/>
      <c r="AA150"/>
      <c r="AB150"/>
      <c r="AF150"/>
      <c r="AG150"/>
      <c r="AH150"/>
      <c r="AI150"/>
      <c r="AJ150"/>
      <c r="AK150"/>
      <c r="AN150"/>
      <c r="AO150"/>
      <c r="AP150"/>
      <c r="AQ150"/>
      <c r="AR150"/>
      <c r="AS150"/>
      <c r="AV150"/>
      <c r="AW150"/>
      <c r="AX150"/>
      <c r="AY150"/>
      <c r="AZ150"/>
    </row>
    <row r="151" spans="4:52" x14ac:dyDescent="0.3">
      <c r="D151"/>
      <c r="E151"/>
      <c r="H151"/>
      <c r="I151"/>
      <c r="J151"/>
      <c r="K151"/>
      <c r="L151"/>
      <c r="M151"/>
      <c r="P151"/>
      <c r="Q151"/>
      <c r="R151"/>
      <c r="S151"/>
      <c r="T151"/>
      <c r="U151"/>
      <c r="X151"/>
      <c r="Y151"/>
      <c r="Z151"/>
      <c r="AA151"/>
      <c r="AB151"/>
      <c r="AF151"/>
      <c r="AG151"/>
      <c r="AH151"/>
      <c r="AI151"/>
      <c r="AJ151"/>
      <c r="AK151"/>
      <c r="AN151"/>
      <c r="AO151"/>
      <c r="AP151"/>
      <c r="AQ151"/>
      <c r="AR151"/>
      <c r="AS151"/>
      <c r="AV151"/>
      <c r="AW151"/>
      <c r="AX151"/>
      <c r="AY151"/>
      <c r="AZ151"/>
    </row>
    <row r="152" spans="4:52" x14ac:dyDescent="0.3">
      <c r="D152"/>
      <c r="E152"/>
      <c r="H152"/>
      <c r="I152"/>
      <c r="J152"/>
      <c r="K152"/>
      <c r="L152"/>
      <c r="M152"/>
      <c r="P152"/>
      <c r="Q152"/>
      <c r="R152"/>
      <c r="S152"/>
      <c r="T152"/>
      <c r="U152"/>
      <c r="X152"/>
      <c r="Y152"/>
      <c r="Z152"/>
      <c r="AA152"/>
      <c r="AB152"/>
      <c r="AF152"/>
      <c r="AG152"/>
      <c r="AH152"/>
      <c r="AI152"/>
      <c r="AJ152"/>
      <c r="AK152"/>
      <c r="AN152"/>
      <c r="AO152"/>
      <c r="AP152"/>
      <c r="AQ152"/>
      <c r="AR152"/>
      <c r="AS152"/>
      <c r="AV152"/>
      <c r="AW152"/>
      <c r="AX152"/>
      <c r="AY152"/>
      <c r="AZ152"/>
    </row>
    <row r="153" spans="4:52" x14ac:dyDescent="0.3">
      <c r="D153"/>
      <c r="E153"/>
      <c r="H153"/>
      <c r="I153"/>
      <c r="J153"/>
      <c r="K153"/>
      <c r="L153"/>
      <c r="M153"/>
      <c r="P153"/>
      <c r="Q153"/>
      <c r="R153"/>
      <c r="S153"/>
      <c r="T153"/>
      <c r="U153"/>
      <c r="X153"/>
      <c r="Y153"/>
      <c r="Z153"/>
      <c r="AA153"/>
      <c r="AB153"/>
      <c r="AF153"/>
      <c r="AG153"/>
      <c r="AH153"/>
      <c r="AI153"/>
      <c r="AJ153"/>
      <c r="AK153"/>
      <c r="AN153"/>
      <c r="AO153"/>
      <c r="AP153"/>
      <c r="AQ153"/>
      <c r="AR153"/>
      <c r="AS153"/>
      <c r="AV153"/>
      <c r="AW153"/>
      <c r="AX153"/>
      <c r="AY153"/>
      <c r="AZ153"/>
    </row>
    <row r="154" spans="4:52" x14ac:dyDescent="0.3">
      <c r="D154"/>
      <c r="E154"/>
      <c r="H154"/>
      <c r="I154"/>
      <c r="J154"/>
      <c r="K154"/>
      <c r="L154"/>
      <c r="M154"/>
      <c r="P154"/>
      <c r="Q154"/>
      <c r="R154"/>
      <c r="S154"/>
      <c r="T154"/>
      <c r="U154"/>
      <c r="X154"/>
      <c r="Y154"/>
      <c r="Z154"/>
      <c r="AA154"/>
      <c r="AB154"/>
      <c r="AF154"/>
      <c r="AG154"/>
      <c r="AH154"/>
      <c r="AI154"/>
      <c r="AJ154"/>
      <c r="AK154"/>
      <c r="AN154"/>
      <c r="AO154"/>
      <c r="AP154"/>
      <c r="AQ154"/>
      <c r="AR154"/>
      <c r="AS154"/>
      <c r="AV154"/>
      <c r="AW154"/>
      <c r="AX154"/>
      <c r="AY154"/>
      <c r="AZ154"/>
    </row>
    <row r="155" spans="4:52" x14ac:dyDescent="0.3">
      <c r="D155"/>
      <c r="E155"/>
      <c r="H155"/>
      <c r="I155"/>
      <c r="J155"/>
      <c r="K155"/>
      <c r="L155"/>
      <c r="M155"/>
      <c r="P155"/>
      <c r="Q155"/>
      <c r="R155"/>
      <c r="S155"/>
      <c r="T155"/>
      <c r="U155"/>
      <c r="X155"/>
      <c r="Y155"/>
      <c r="Z155"/>
      <c r="AA155"/>
      <c r="AB155"/>
      <c r="AF155"/>
      <c r="AG155"/>
      <c r="AH155"/>
      <c r="AI155"/>
      <c r="AJ155"/>
      <c r="AK155"/>
      <c r="AN155"/>
      <c r="AO155"/>
      <c r="AP155"/>
      <c r="AQ155"/>
      <c r="AR155"/>
      <c r="AS155"/>
      <c r="AV155"/>
      <c r="AW155"/>
      <c r="AX155"/>
      <c r="AY155"/>
      <c r="AZ155"/>
    </row>
    <row r="156" spans="4:52" x14ac:dyDescent="0.3">
      <c r="D156"/>
      <c r="E156"/>
      <c r="H156"/>
      <c r="I156"/>
      <c r="J156"/>
      <c r="K156"/>
      <c r="L156"/>
      <c r="M156"/>
      <c r="P156"/>
      <c r="Q156"/>
      <c r="R156"/>
      <c r="S156"/>
      <c r="T156"/>
      <c r="U156"/>
      <c r="X156"/>
      <c r="Y156"/>
      <c r="Z156"/>
      <c r="AA156"/>
      <c r="AB156"/>
      <c r="AF156"/>
      <c r="AG156"/>
      <c r="AH156"/>
      <c r="AI156"/>
      <c r="AJ156"/>
      <c r="AK156"/>
      <c r="AN156"/>
      <c r="AO156"/>
      <c r="AP156"/>
      <c r="AQ156"/>
      <c r="AR156"/>
      <c r="AS156"/>
      <c r="AV156"/>
      <c r="AW156"/>
      <c r="AX156"/>
      <c r="AY156"/>
      <c r="AZ156"/>
    </row>
    <row r="157" spans="4:52" x14ac:dyDescent="0.3">
      <c r="D157"/>
      <c r="E157"/>
      <c r="H157"/>
      <c r="I157"/>
      <c r="J157"/>
      <c r="K157"/>
      <c r="L157"/>
      <c r="M157"/>
      <c r="P157"/>
      <c r="Q157"/>
      <c r="R157"/>
      <c r="S157"/>
      <c r="T157"/>
      <c r="U157"/>
      <c r="X157"/>
      <c r="Y157"/>
      <c r="Z157"/>
      <c r="AA157"/>
      <c r="AB157"/>
      <c r="AF157"/>
      <c r="AG157"/>
      <c r="AH157"/>
      <c r="AI157"/>
      <c r="AJ157"/>
      <c r="AK157"/>
      <c r="AN157"/>
      <c r="AO157"/>
      <c r="AP157"/>
      <c r="AQ157"/>
      <c r="AR157"/>
      <c r="AS157"/>
      <c r="AV157"/>
      <c r="AW157"/>
      <c r="AX157"/>
      <c r="AY157"/>
      <c r="AZ157"/>
    </row>
    <row r="158" spans="4:52" x14ac:dyDescent="0.3">
      <c r="D158"/>
      <c r="E158"/>
      <c r="H158"/>
      <c r="I158"/>
      <c r="J158"/>
      <c r="K158"/>
      <c r="L158"/>
      <c r="M158"/>
      <c r="P158"/>
      <c r="Q158"/>
      <c r="R158"/>
      <c r="S158"/>
      <c r="T158"/>
      <c r="U158"/>
      <c r="X158"/>
      <c r="Y158"/>
      <c r="Z158"/>
      <c r="AA158"/>
      <c r="AB158"/>
      <c r="AF158"/>
      <c r="AG158"/>
      <c r="AH158"/>
      <c r="AI158"/>
      <c r="AJ158"/>
      <c r="AK158"/>
      <c r="AN158"/>
      <c r="AO158"/>
      <c r="AP158"/>
      <c r="AQ158"/>
      <c r="AR158"/>
      <c r="AS158"/>
      <c r="AV158"/>
      <c r="AW158"/>
      <c r="AX158"/>
      <c r="AY158"/>
      <c r="AZ158"/>
    </row>
    <row r="159" spans="4:52" x14ac:dyDescent="0.3">
      <c r="D159"/>
      <c r="E159"/>
      <c r="H159"/>
      <c r="I159"/>
      <c r="J159"/>
      <c r="K159"/>
      <c r="L159"/>
      <c r="M159"/>
      <c r="P159"/>
      <c r="Q159"/>
      <c r="R159"/>
      <c r="S159"/>
      <c r="T159"/>
      <c r="U159"/>
      <c r="X159"/>
      <c r="Y159"/>
      <c r="Z159"/>
      <c r="AA159"/>
      <c r="AB159"/>
      <c r="AF159"/>
      <c r="AG159"/>
      <c r="AH159"/>
      <c r="AI159"/>
      <c r="AJ159"/>
      <c r="AK159"/>
      <c r="AN159"/>
      <c r="AO159"/>
      <c r="AP159"/>
      <c r="AQ159"/>
      <c r="AR159"/>
      <c r="AS159"/>
      <c r="AV159"/>
      <c r="AW159"/>
      <c r="AX159"/>
      <c r="AY159"/>
      <c r="AZ159"/>
    </row>
    <row r="160" spans="4:52" x14ac:dyDescent="0.3">
      <c r="D160"/>
      <c r="E160"/>
      <c r="H160"/>
      <c r="I160"/>
      <c r="J160"/>
      <c r="K160"/>
      <c r="L160"/>
      <c r="M160"/>
      <c r="P160"/>
      <c r="Q160"/>
      <c r="R160"/>
      <c r="S160"/>
      <c r="T160"/>
      <c r="U160"/>
      <c r="X160"/>
      <c r="Y160"/>
      <c r="Z160"/>
      <c r="AA160"/>
      <c r="AB160"/>
      <c r="AF160"/>
      <c r="AG160"/>
      <c r="AH160"/>
      <c r="AI160"/>
      <c r="AJ160"/>
      <c r="AK160"/>
      <c r="AN160"/>
      <c r="AO160"/>
      <c r="AP160"/>
      <c r="AQ160"/>
      <c r="AR160"/>
      <c r="AS160"/>
      <c r="AV160"/>
      <c r="AW160"/>
      <c r="AX160"/>
      <c r="AY160"/>
      <c r="AZ160"/>
    </row>
    <row r="161" spans="4:52" x14ac:dyDescent="0.3">
      <c r="D161"/>
      <c r="E161"/>
      <c r="H161"/>
      <c r="I161"/>
      <c r="J161"/>
      <c r="K161"/>
      <c r="L161"/>
      <c r="M161"/>
      <c r="P161"/>
      <c r="Q161"/>
      <c r="R161"/>
      <c r="S161"/>
      <c r="T161"/>
      <c r="U161"/>
      <c r="X161"/>
      <c r="Y161"/>
      <c r="Z161"/>
      <c r="AA161"/>
      <c r="AB161"/>
      <c r="AF161"/>
      <c r="AG161"/>
      <c r="AH161"/>
      <c r="AI161"/>
      <c r="AJ161"/>
      <c r="AK161"/>
      <c r="AN161"/>
      <c r="AO161"/>
      <c r="AP161"/>
      <c r="AQ161"/>
      <c r="AR161"/>
      <c r="AS161"/>
      <c r="AV161"/>
      <c r="AW161"/>
      <c r="AX161"/>
      <c r="AY161"/>
      <c r="AZ161"/>
    </row>
    <row r="162" spans="4:52" x14ac:dyDescent="0.3">
      <c r="D162"/>
      <c r="E162"/>
      <c r="H162"/>
      <c r="I162"/>
      <c r="J162"/>
      <c r="K162"/>
      <c r="L162"/>
      <c r="M162"/>
      <c r="P162"/>
      <c r="Q162"/>
      <c r="R162"/>
      <c r="S162"/>
      <c r="T162"/>
      <c r="U162"/>
      <c r="X162"/>
      <c r="Y162"/>
      <c r="Z162"/>
      <c r="AA162"/>
      <c r="AB162"/>
      <c r="AF162"/>
      <c r="AG162"/>
      <c r="AH162"/>
      <c r="AI162"/>
      <c r="AJ162"/>
      <c r="AK162"/>
      <c r="AN162"/>
      <c r="AO162"/>
      <c r="AP162"/>
      <c r="AQ162"/>
      <c r="AR162"/>
      <c r="AS162"/>
      <c r="AV162"/>
      <c r="AW162"/>
      <c r="AX162"/>
      <c r="AY162"/>
      <c r="AZ162"/>
    </row>
    <row r="163" spans="4:52" x14ac:dyDescent="0.3">
      <c r="D163"/>
      <c r="E163"/>
      <c r="H163"/>
      <c r="I163"/>
      <c r="J163"/>
      <c r="K163"/>
      <c r="L163"/>
      <c r="M163"/>
      <c r="P163"/>
      <c r="Q163"/>
      <c r="R163"/>
      <c r="S163"/>
      <c r="T163"/>
      <c r="U163"/>
      <c r="X163"/>
      <c r="Y163"/>
      <c r="Z163"/>
      <c r="AA163"/>
      <c r="AB163"/>
      <c r="AF163"/>
      <c r="AG163"/>
      <c r="AH163"/>
      <c r="AI163"/>
      <c r="AJ163"/>
      <c r="AK163"/>
      <c r="AN163"/>
      <c r="AO163"/>
      <c r="AP163"/>
      <c r="AQ163"/>
      <c r="AR163"/>
      <c r="AS163"/>
      <c r="AV163"/>
      <c r="AW163"/>
      <c r="AX163"/>
      <c r="AY163"/>
      <c r="AZ163"/>
    </row>
    <row r="164" spans="4:52" x14ac:dyDescent="0.3">
      <c r="D164"/>
      <c r="E164"/>
      <c r="H164"/>
      <c r="I164"/>
      <c r="J164"/>
      <c r="K164"/>
      <c r="L164"/>
      <c r="M164"/>
      <c r="P164"/>
      <c r="Q164"/>
      <c r="R164"/>
      <c r="S164"/>
      <c r="T164"/>
      <c r="U164"/>
      <c r="X164"/>
      <c r="Y164"/>
      <c r="Z164"/>
      <c r="AA164"/>
      <c r="AB164"/>
      <c r="AF164"/>
      <c r="AG164"/>
      <c r="AH164"/>
      <c r="AI164"/>
      <c r="AJ164"/>
      <c r="AK164"/>
      <c r="AN164"/>
      <c r="AO164"/>
      <c r="AP164"/>
      <c r="AQ164"/>
      <c r="AR164"/>
      <c r="AS164"/>
      <c r="AV164"/>
      <c r="AW164"/>
      <c r="AX164"/>
      <c r="AY164"/>
      <c r="AZ164"/>
    </row>
    <row r="165" spans="4:52" x14ac:dyDescent="0.3">
      <c r="D165"/>
      <c r="E165"/>
      <c r="H165"/>
      <c r="I165"/>
      <c r="J165"/>
      <c r="K165"/>
      <c r="L165"/>
      <c r="M165"/>
      <c r="P165"/>
      <c r="Q165"/>
      <c r="R165"/>
      <c r="S165"/>
      <c r="T165"/>
      <c r="U165"/>
      <c r="X165"/>
      <c r="Y165"/>
      <c r="Z165"/>
      <c r="AA165"/>
      <c r="AB165"/>
      <c r="AF165"/>
      <c r="AG165"/>
      <c r="AH165"/>
      <c r="AI165"/>
      <c r="AJ165"/>
      <c r="AK165"/>
      <c r="AN165"/>
      <c r="AO165"/>
      <c r="AP165"/>
      <c r="AQ165"/>
      <c r="AR165"/>
      <c r="AS165"/>
      <c r="AV165"/>
      <c r="AW165"/>
      <c r="AX165"/>
      <c r="AY165"/>
      <c r="AZ165"/>
    </row>
    <row r="166" spans="4:52" x14ac:dyDescent="0.3">
      <c r="D166"/>
      <c r="E166"/>
      <c r="H166"/>
      <c r="I166"/>
      <c r="J166"/>
      <c r="K166"/>
      <c r="L166"/>
      <c r="M166"/>
      <c r="P166"/>
      <c r="Q166"/>
      <c r="R166"/>
      <c r="S166"/>
      <c r="T166"/>
      <c r="U166"/>
      <c r="X166"/>
      <c r="Y166"/>
      <c r="Z166"/>
      <c r="AA166"/>
      <c r="AB166"/>
      <c r="AF166"/>
      <c r="AG166"/>
      <c r="AH166"/>
      <c r="AI166"/>
      <c r="AJ166"/>
      <c r="AK166"/>
      <c r="AN166"/>
      <c r="AO166"/>
      <c r="AP166"/>
      <c r="AQ166"/>
      <c r="AR166"/>
      <c r="AS166"/>
      <c r="AV166"/>
      <c r="AW166"/>
      <c r="AX166"/>
      <c r="AY166"/>
      <c r="AZ166"/>
    </row>
    <row r="167" spans="4:52" x14ac:dyDescent="0.3">
      <c r="D167"/>
      <c r="E167"/>
      <c r="H167"/>
      <c r="I167"/>
      <c r="J167"/>
      <c r="K167"/>
      <c r="L167"/>
      <c r="M167"/>
      <c r="P167"/>
      <c r="Q167"/>
      <c r="R167"/>
      <c r="S167"/>
      <c r="T167"/>
      <c r="U167"/>
      <c r="X167"/>
      <c r="Y167"/>
      <c r="Z167"/>
      <c r="AA167"/>
      <c r="AB167"/>
      <c r="AF167"/>
      <c r="AG167"/>
      <c r="AH167"/>
      <c r="AI167"/>
      <c r="AJ167"/>
      <c r="AK167"/>
      <c r="AN167"/>
      <c r="AO167"/>
      <c r="AP167"/>
      <c r="AQ167"/>
      <c r="AR167"/>
      <c r="AS167"/>
      <c r="AV167"/>
      <c r="AW167"/>
      <c r="AX167"/>
      <c r="AY167"/>
      <c r="AZ167"/>
    </row>
    <row r="168" spans="4:52" x14ac:dyDescent="0.3">
      <c r="D168"/>
      <c r="E168"/>
      <c r="H168"/>
      <c r="I168"/>
      <c r="J168"/>
      <c r="K168"/>
      <c r="L168"/>
      <c r="M168"/>
      <c r="P168"/>
      <c r="Q168"/>
      <c r="R168"/>
      <c r="S168"/>
      <c r="T168"/>
      <c r="U168"/>
      <c r="X168"/>
      <c r="Y168"/>
      <c r="Z168"/>
      <c r="AA168"/>
      <c r="AB168"/>
      <c r="AF168"/>
      <c r="AG168"/>
      <c r="AH168"/>
      <c r="AI168"/>
      <c r="AJ168"/>
      <c r="AK168"/>
      <c r="AN168"/>
      <c r="AO168"/>
      <c r="AP168"/>
      <c r="AQ168"/>
      <c r="AR168"/>
      <c r="AS168"/>
      <c r="AV168"/>
      <c r="AW168"/>
      <c r="AX168"/>
      <c r="AY168"/>
      <c r="AZ168"/>
    </row>
    <row r="169" spans="4:52" x14ac:dyDescent="0.3">
      <c r="D169"/>
      <c r="E169"/>
      <c r="H169"/>
      <c r="I169"/>
      <c r="J169"/>
      <c r="K169"/>
      <c r="L169"/>
      <c r="M169"/>
      <c r="P169"/>
      <c r="Q169"/>
      <c r="R169"/>
      <c r="S169"/>
      <c r="T169"/>
      <c r="U169"/>
      <c r="X169"/>
      <c r="Y169"/>
      <c r="Z169"/>
      <c r="AA169"/>
      <c r="AB169"/>
      <c r="AF169"/>
      <c r="AG169"/>
      <c r="AH169"/>
      <c r="AI169"/>
      <c r="AJ169"/>
      <c r="AK169"/>
      <c r="AN169"/>
      <c r="AO169"/>
      <c r="AP169"/>
      <c r="AQ169"/>
      <c r="AR169"/>
      <c r="AS169"/>
      <c r="AV169"/>
      <c r="AW169"/>
      <c r="AX169"/>
      <c r="AY169"/>
      <c r="AZ169"/>
    </row>
    <row r="170" spans="4:52" x14ac:dyDescent="0.3">
      <c r="D170"/>
      <c r="E170"/>
      <c r="H170"/>
      <c r="I170"/>
      <c r="J170"/>
      <c r="K170"/>
      <c r="L170"/>
      <c r="M170"/>
      <c r="P170"/>
      <c r="Q170"/>
      <c r="R170"/>
      <c r="S170"/>
      <c r="T170"/>
      <c r="U170"/>
      <c r="X170"/>
      <c r="Y170"/>
      <c r="Z170"/>
      <c r="AA170"/>
      <c r="AB170"/>
      <c r="AF170"/>
      <c r="AG170"/>
      <c r="AH170"/>
      <c r="AI170"/>
      <c r="AJ170"/>
      <c r="AK170"/>
      <c r="AN170"/>
      <c r="AO170"/>
      <c r="AP170"/>
      <c r="AQ170"/>
      <c r="AR170"/>
      <c r="AS170"/>
      <c r="AV170"/>
      <c r="AW170"/>
      <c r="AX170"/>
      <c r="AY170"/>
      <c r="AZ170"/>
    </row>
    <row r="171" spans="4:52" x14ac:dyDescent="0.3">
      <c r="D171"/>
      <c r="E171"/>
      <c r="H171"/>
      <c r="I171"/>
      <c r="J171"/>
      <c r="K171"/>
      <c r="L171"/>
      <c r="M171"/>
      <c r="P171"/>
      <c r="Q171"/>
      <c r="R171"/>
      <c r="S171"/>
      <c r="T171"/>
      <c r="U171"/>
      <c r="X171"/>
      <c r="Y171"/>
      <c r="Z171"/>
      <c r="AA171"/>
      <c r="AB171"/>
      <c r="AF171"/>
      <c r="AG171"/>
      <c r="AH171"/>
      <c r="AI171"/>
      <c r="AJ171"/>
      <c r="AK171"/>
      <c r="AN171"/>
      <c r="AO171"/>
      <c r="AP171"/>
      <c r="AQ171"/>
      <c r="AR171"/>
      <c r="AS171"/>
      <c r="AV171"/>
      <c r="AW171"/>
      <c r="AX171"/>
      <c r="AY171"/>
      <c r="AZ171"/>
    </row>
    <row r="172" spans="4:52" x14ac:dyDescent="0.3">
      <c r="D172"/>
      <c r="E172"/>
      <c r="H172"/>
      <c r="I172"/>
      <c r="J172"/>
      <c r="K172"/>
      <c r="L172"/>
      <c r="M172"/>
      <c r="P172"/>
      <c r="Q172"/>
      <c r="R172"/>
      <c r="S172"/>
      <c r="T172"/>
      <c r="U172"/>
      <c r="X172"/>
      <c r="Y172"/>
      <c r="Z172"/>
      <c r="AA172"/>
      <c r="AB172"/>
      <c r="AF172"/>
      <c r="AG172"/>
      <c r="AH172"/>
      <c r="AI172"/>
      <c r="AJ172"/>
      <c r="AK172"/>
      <c r="AN172"/>
      <c r="AO172"/>
      <c r="AP172"/>
      <c r="AQ172"/>
      <c r="AR172"/>
      <c r="AS172"/>
      <c r="AV172"/>
      <c r="AW172"/>
      <c r="AX172"/>
      <c r="AY172"/>
      <c r="AZ172"/>
    </row>
    <row r="173" spans="4:52" x14ac:dyDescent="0.3">
      <c r="D173"/>
      <c r="E173"/>
      <c r="H173"/>
      <c r="I173"/>
      <c r="J173"/>
      <c r="K173"/>
      <c r="L173"/>
      <c r="M173"/>
      <c r="P173"/>
      <c r="Q173"/>
      <c r="R173"/>
      <c r="S173"/>
      <c r="T173"/>
      <c r="U173"/>
      <c r="X173"/>
      <c r="Y173"/>
      <c r="Z173"/>
      <c r="AA173"/>
      <c r="AB173"/>
      <c r="AF173"/>
      <c r="AG173"/>
      <c r="AH173"/>
      <c r="AI173"/>
      <c r="AJ173"/>
      <c r="AK173"/>
      <c r="AN173"/>
      <c r="AO173"/>
      <c r="AP173"/>
      <c r="AQ173"/>
      <c r="AR173"/>
      <c r="AS173"/>
      <c r="AV173"/>
      <c r="AW173"/>
      <c r="AX173"/>
      <c r="AY173"/>
      <c r="AZ173"/>
    </row>
    <row r="174" spans="4:52" x14ac:dyDescent="0.3">
      <c r="D174"/>
      <c r="E174"/>
      <c r="H174"/>
      <c r="I174"/>
      <c r="J174"/>
      <c r="K174"/>
      <c r="L174"/>
      <c r="M174"/>
      <c r="P174"/>
      <c r="Q174"/>
      <c r="R174"/>
      <c r="S174"/>
      <c r="T174"/>
      <c r="U174"/>
      <c r="X174"/>
      <c r="Y174"/>
      <c r="Z174"/>
      <c r="AA174"/>
      <c r="AB174"/>
      <c r="AF174"/>
      <c r="AG174"/>
      <c r="AH174"/>
      <c r="AI174"/>
      <c r="AJ174"/>
      <c r="AK174"/>
      <c r="AN174"/>
      <c r="AO174"/>
      <c r="AP174"/>
      <c r="AQ174"/>
      <c r="AR174"/>
      <c r="AS174"/>
      <c r="AV174"/>
      <c r="AW174"/>
      <c r="AX174"/>
      <c r="AY174"/>
      <c r="AZ174"/>
    </row>
    <row r="175" spans="4:52" x14ac:dyDescent="0.3">
      <c r="D175"/>
      <c r="E175"/>
      <c r="H175"/>
      <c r="I175"/>
      <c r="J175"/>
      <c r="K175"/>
      <c r="L175"/>
      <c r="M175"/>
      <c r="P175"/>
      <c r="Q175"/>
      <c r="R175"/>
      <c r="S175"/>
      <c r="T175"/>
      <c r="U175"/>
      <c r="X175"/>
      <c r="Y175"/>
      <c r="Z175"/>
      <c r="AA175"/>
      <c r="AB175"/>
      <c r="AF175"/>
      <c r="AG175"/>
      <c r="AH175"/>
      <c r="AI175"/>
      <c r="AJ175"/>
      <c r="AK175"/>
      <c r="AN175"/>
      <c r="AO175"/>
      <c r="AP175"/>
      <c r="AQ175"/>
      <c r="AR175"/>
      <c r="AS175"/>
      <c r="AV175"/>
      <c r="AW175"/>
      <c r="AX175"/>
      <c r="AY175"/>
      <c r="AZ175"/>
    </row>
    <row r="176" spans="4:52" x14ac:dyDescent="0.3">
      <c r="D176"/>
      <c r="E176"/>
      <c r="H176"/>
      <c r="I176"/>
      <c r="J176"/>
      <c r="K176"/>
      <c r="L176"/>
      <c r="M176"/>
      <c r="P176"/>
      <c r="Q176"/>
      <c r="R176"/>
      <c r="S176"/>
      <c r="T176"/>
      <c r="U176"/>
      <c r="X176"/>
      <c r="Y176"/>
      <c r="Z176"/>
      <c r="AA176"/>
      <c r="AB176"/>
      <c r="AF176"/>
      <c r="AG176"/>
      <c r="AH176"/>
      <c r="AI176"/>
      <c r="AJ176"/>
      <c r="AK176"/>
      <c r="AN176"/>
      <c r="AO176"/>
      <c r="AP176"/>
      <c r="AQ176"/>
      <c r="AR176"/>
      <c r="AS176"/>
      <c r="AV176"/>
      <c r="AW176"/>
      <c r="AX176"/>
      <c r="AY176"/>
      <c r="AZ176"/>
    </row>
    <row r="177" spans="4:52" x14ac:dyDescent="0.3">
      <c r="D177"/>
      <c r="E177"/>
      <c r="H177"/>
      <c r="I177"/>
      <c r="J177"/>
      <c r="K177"/>
      <c r="L177"/>
      <c r="M177"/>
      <c r="P177"/>
      <c r="Q177"/>
      <c r="R177"/>
      <c r="S177"/>
      <c r="T177"/>
      <c r="U177"/>
      <c r="X177"/>
      <c r="Y177"/>
      <c r="Z177"/>
      <c r="AA177"/>
      <c r="AB177"/>
      <c r="AF177"/>
      <c r="AG177"/>
      <c r="AH177"/>
      <c r="AI177"/>
      <c r="AJ177"/>
      <c r="AK177"/>
      <c r="AN177"/>
      <c r="AO177"/>
      <c r="AP177"/>
      <c r="AQ177"/>
      <c r="AR177"/>
      <c r="AS177"/>
      <c r="AV177"/>
      <c r="AW177"/>
      <c r="AX177"/>
      <c r="AY177"/>
      <c r="AZ177"/>
    </row>
    <row r="178" spans="4:52" x14ac:dyDescent="0.3">
      <c r="D178"/>
      <c r="E178"/>
      <c r="H178"/>
      <c r="I178"/>
      <c r="J178"/>
      <c r="K178"/>
      <c r="L178"/>
      <c r="M178"/>
      <c r="P178"/>
      <c r="Q178"/>
      <c r="R178"/>
      <c r="S178"/>
      <c r="T178"/>
      <c r="U178"/>
      <c r="X178"/>
      <c r="Y178"/>
      <c r="Z178"/>
      <c r="AA178"/>
      <c r="AB178"/>
      <c r="AF178"/>
      <c r="AG178"/>
      <c r="AH178"/>
      <c r="AI178"/>
      <c r="AJ178"/>
      <c r="AK178"/>
      <c r="AN178"/>
      <c r="AO178"/>
      <c r="AP178"/>
      <c r="AQ178"/>
      <c r="AR178"/>
      <c r="AS178"/>
      <c r="AV178"/>
      <c r="AW178"/>
      <c r="AX178"/>
      <c r="AY178"/>
      <c r="AZ178"/>
    </row>
    <row r="179" spans="4:52" x14ac:dyDescent="0.3">
      <c r="D179"/>
      <c r="E179"/>
      <c r="H179"/>
      <c r="I179"/>
      <c r="J179"/>
      <c r="K179"/>
      <c r="L179"/>
      <c r="M179"/>
      <c r="P179"/>
      <c r="Q179"/>
      <c r="R179"/>
      <c r="S179"/>
      <c r="T179"/>
      <c r="U179"/>
      <c r="X179"/>
      <c r="Y179"/>
      <c r="Z179"/>
      <c r="AA179"/>
      <c r="AB179"/>
      <c r="AF179"/>
      <c r="AG179"/>
      <c r="AH179"/>
      <c r="AI179"/>
      <c r="AJ179"/>
      <c r="AK179"/>
      <c r="AN179"/>
      <c r="AO179"/>
      <c r="AP179"/>
      <c r="AQ179"/>
      <c r="AR179"/>
      <c r="AS179"/>
      <c r="AV179"/>
      <c r="AW179"/>
      <c r="AX179"/>
      <c r="AY179"/>
      <c r="AZ179"/>
    </row>
    <row r="180" spans="4:52" x14ac:dyDescent="0.3">
      <c r="D180"/>
      <c r="E180"/>
      <c r="H180"/>
      <c r="I180"/>
      <c r="J180"/>
      <c r="K180"/>
      <c r="L180"/>
      <c r="M180"/>
      <c r="P180"/>
      <c r="Q180"/>
      <c r="R180"/>
      <c r="S180"/>
      <c r="T180"/>
      <c r="U180"/>
      <c r="X180"/>
      <c r="Y180"/>
      <c r="Z180"/>
      <c r="AA180"/>
      <c r="AB180"/>
      <c r="AF180"/>
      <c r="AG180"/>
      <c r="AH180"/>
      <c r="AI180"/>
      <c r="AJ180"/>
      <c r="AK180"/>
      <c r="AN180"/>
      <c r="AO180"/>
      <c r="AP180"/>
      <c r="AQ180"/>
      <c r="AR180"/>
      <c r="AS180"/>
      <c r="AV180"/>
      <c r="AW180"/>
      <c r="AX180"/>
      <c r="AY180"/>
      <c r="AZ180"/>
    </row>
    <row r="181" spans="4:52" x14ac:dyDescent="0.3">
      <c r="D181"/>
      <c r="E181"/>
      <c r="H181"/>
      <c r="I181"/>
      <c r="J181"/>
      <c r="K181"/>
      <c r="L181"/>
      <c r="M181"/>
      <c r="P181"/>
      <c r="Q181"/>
      <c r="R181"/>
      <c r="S181"/>
      <c r="T181"/>
      <c r="U181"/>
      <c r="X181"/>
      <c r="Y181"/>
      <c r="Z181"/>
      <c r="AA181"/>
      <c r="AB181"/>
      <c r="AF181"/>
      <c r="AG181"/>
      <c r="AH181"/>
      <c r="AI181"/>
      <c r="AJ181"/>
      <c r="AK181"/>
      <c r="AN181"/>
      <c r="AO181"/>
      <c r="AP181"/>
      <c r="AQ181"/>
      <c r="AR181"/>
      <c r="AS181"/>
      <c r="AV181"/>
      <c r="AW181"/>
      <c r="AX181"/>
      <c r="AY181"/>
      <c r="AZ181"/>
    </row>
    <row r="182" spans="4:52" x14ac:dyDescent="0.3">
      <c r="D182"/>
      <c r="E182"/>
      <c r="H182"/>
      <c r="I182"/>
      <c r="J182"/>
      <c r="K182"/>
      <c r="L182"/>
      <c r="M182"/>
      <c r="P182"/>
      <c r="Q182"/>
      <c r="R182"/>
      <c r="S182"/>
      <c r="T182"/>
      <c r="U182"/>
      <c r="X182"/>
      <c r="Y182"/>
      <c r="Z182"/>
      <c r="AA182"/>
      <c r="AB182"/>
      <c r="AF182"/>
      <c r="AG182"/>
      <c r="AH182"/>
      <c r="AI182"/>
      <c r="AJ182"/>
      <c r="AK182"/>
      <c r="AN182"/>
      <c r="AO182"/>
      <c r="AP182"/>
      <c r="AQ182"/>
      <c r="AR182"/>
      <c r="AS182"/>
      <c r="AV182"/>
      <c r="AW182"/>
      <c r="AX182"/>
      <c r="AY182"/>
      <c r="AZ182"/>
    </row>
    <row r="183" spans="4:52" x14ac:dyDescent="0.3">
      <c r="D183"/>
      <c r="E183"/>
      <c r="H183"/>
      <c r="I183"/>
      <c r="J183"/>
      <c r="K183"/>
      <c r="L183"/>
      <c r="M183"/>
      <c r="P183"/>
      <c r="Q183"/>
      <c r="R183"/>
      <c r="S183"/>
      <c r="T183"/>
      <c r="U183"/>
      <c r="X183"/>
      <c r="Y183"/>
      <c r="Z183"/>
      <c r="AA183"/>
      <c r="AB183"/>
      <c r="AF183"/>
      <c r="AG183"/>
      <c r="AH183"/>
      <c r="AI183"/>
      <c r="AJ183"/>
      <c r="AK183"/>
      <c r="AN183"/>
      <c r="AO183"/>
      <c r="AP183"/>
      <c r="AQ183"/>
      <c r="AR183"/>
      <c r="AS183"/>
      <c r="AV183"/>
      <c r="AW183"/>
      <c r="AX183"/>
      <c r="AY183"/>
      <c r="AZ183"/>
    </row>
  </sheetData>
  <conditionalFormatting sqref="I8">
    <cfRule type="cellIs" dxfId="40" priority="40" operator="equal">
      <formula>"N/A"</formula>
    </cfRule>
  </conditionalFormatting>
  <conditionalFormatting sqref="J8">
    <cfRule type="cellIs" dxfId="39" priority="38" operator="equal">
      <formula>"N/A"</formula>
    </cfRule>
  </conditionalFormatting>
  <conditionalFormatting sqref="E6">
    <cfRule type="cellIs" dxfId="38" priority="39" operator="equal">
      <formula>"N/A"</formula>
    </cfRule>
  </conditionalFormatting>
  <conditionalFormatting sqref="U6">
    <cfRule type="cellIs" dxfId="37" priority="30" operator="equal">
      <formula>"N/A"</formula>
    </cfRule>
  </conditionalFormatting>
  <conditionalFormatting sqref="H8">
    <cfRule type="cellIs" dxfId="36" priority="37" operator="equal">
      <formula>"N/A"</formula>
    </cfRule>
  </conditionalFormatting>
  <conditionalFormatting sqref="M6">
    <cfRule type="cellIs" dxfId="35" priority="36" operator="equal">
      <formula>"N/A"</formula>
    </cfRule>
  </conditionalFormatting>
  <conditionalFormatting sqref="Q8">
    <cfRule type="cellIs" dxfId="34" priority="35" operator="equal">
      <formula>"N/A"</formula>
    </cfRule>
  </conditionalFormatting>
  <conditionalFormatting sqref="O6">
    <cfRule type="cellIs" dxfId="33" priority="34" operator="equal">
      <formula>"N/A"</formula>
    </cfRule>
  </conditionalFormatting>
  <conditionalFormatting sqref="R8">
    <cfRule type="cellIs" dxfId="32" priority="33" operator="equal">
      <formula>"N/A"</formula>
    </cfRule>
  </conditionalFormatting>
  <conditionalFormatting sqref="S8">
    <cfRule type="cellIs" dxfId="31" priority="32" operator="equal">
      <formula>"N/A"</formula>
    </cfRule>
  </conditionalFormatting>
  <conditionalFormatting sqref="K8">
    <cfRule type="cellIs" dxfId="30" priority="31" operator="equal">
      <formula>"N/A"</formula>
    </cfRule>
  </conditionalFormatting>
  <conditionalFormatting sqref="Y8">
    <cfRule type="cellIs" dxfId="29" priority="29" operator="equal">
      <formula>"N/A"</formula>
    </cfRule>
  </conditionalFormatting>
  <conditionalFormatting sqref="W6">
    <cfRule type="cellIs" dxfId="28" priority="28" operator="equal">
      <formula>"N/A"</formula>
    </cfRule>
  </conditionalFormatting>
  <conditionalFormatting sqref="Z8">
    <cfRule type="cellIs" dxfId="27" priority="27" operator="equal">
      <formula>"N/A"</formula>
    </cfRule>
  </conditionalFormatting>
  <conditionalFormatting sqref="AA8">
    <cfRule type="cellIs" dxfId="26" priority="26" operator="equal">
      <formula>"N/A"</formula>
    </cfRule>
  </conditionalFormatting>
  <conditionalFormatting sqref="AG8">
    <cfRule type="cellIs" dxfId="25" priority="25" operator="equal">
      <formula>"N/A"</formula>
    </cfRule>
  </conditionalFormatting>
  <conditionalFormatting sqref="AE6">
    <cfRule type="cellIs" dxfId="24" priority="24" operator="equal">
      <formula>"N/A"</formula>
    </cfRule>
  </conditionalFormatting>
  <conditionalFormatting sqref="AH8">
    <cfRule type="cellIs" dxfId="23" priority="23" operator="equal">
      <formula>"N/A"</formula>
    </cfRule>
  </conditionalFormatting>
  <conditionalFormatting sqref="AN8">
    <cfRule type="cellIs" dxfId="22" priority="16" operator="equal">
      <formula>"N/A"</formula>
    </cfRule>
  </conditionalFormatting>
  <conditionalFormatting sqref="AF8">
    <cfRule type="cellIs" dxfId="21" priority="22" operator="equal">
      <formula>"N/A"</formula>
    </cfRule>
  </conditionalFormatting>
  <conditionalFormatting sqref="AK6">
    <cfRule type="cellIs" dxfId="20" priority="21" operator="equal">
      <formula>"N/A"</formula>
    </cfRule>
  </conditionalFormatting>
  <conditionalFormatting sqref="AO8">
    <cfRule type="cellIs" dxfId="19" priority="20" operator="equal">
      <formula>"N/A"</formula>
    </cfRule>
  </conditionalFormatting>
  <conditionalFormatting sqref="AM6">
    <cfRule type="cellIs" dxfId="18" priority="19" operator="equal">
      <formula>"N/A"</formula>
    </cfRule>
  </conditionalFormatting>
  <conditionalFormatting sqref="AP8">
    <cfRule type="cellIs" dxfId="17" priority="18" operator="equal">
      <formula>"N/A"</formula>
    </cfRule>
  </conditionalFormatting>
  <conditionalFormatting sqref="AQ8">
    <cfRule type="cellIs" dxfId="16" priority="17" operator="equal">
      <formula>"N/A"</formula>
    </cfRule>
  </conditionalFormatting>
  <conditionalFormatting sqref="AI8">
    <cfRule type="cellIs" dxfId="15" priority="15" operator="equal">
      <formula>"N/A"</formula>
    </cfRule>
  </conditionalFormatting>
  <conditionalFormatting sqref="AS6">
    <cfRule type="cellIs" dxfId="14" priority="14" operator="equal">
      <formula>"N/A"</formula>
    </cfRule>
  </conditionalFormatting>
  <conditionalFormatting sqref="AW8">
    <cfRule type="cellIs" dxfId="13" priority="13" operator="equal">
      <formula>"N/A"</formula>
    </cfRule>
  </conditionalFormatting>
  <conditionalFormatting sqref="AU6">
    <cfRule type="cellIs" dxfId="12" priority="12" operator="equal">
      <formula>"N/A"</formula>
    </cfRule>
  </conditionalFormatting>
  <conditionalFormatting sqref="AX8">
    <cfRule type="cellIs" dxfId="11" priority="11" operator="equal">
      <formula>"N/A"</formula>
    </cfRule>
  </conditionalFormatting>
  <conditionalFormatting sqref="AY8">
    <cfRule type="cellIs" dxfId="10" priority="10" operator="equal">
      <formula>"N/A"</formula>
    </cfRule>
  </conditionalFormatting>
  <conditionalFormatting sqref="AV8">
    <cfRule type="cellIs" dxfId="9" priority="9" operator="equal">
      <formula>"N/A"</formula>
    </cfRule>
  </conditionalFormatting>
  <conditionalFormatting sqref="T8">
    <cfRule type="cellIs" dxfId="8" priority="7" operator="equal">
      <formula>"N/A"</formula>
    </cfRule>
  </conditionalFormatting>
  <conditionalFormatting sqref="L8">
    <cfRule type="cellIs" dxfId="7" priority="8" operator="equal">
      <formula>"N/A"</formula>
    </cfRule>
  </conditionalFormatting>
  <conditionalFormatting sqref="AR8">
    <cfRule type="cellIs" dxfId="6" priority="4" operator="equal">
      <formula>"N/A"</formula>
    </cfRule>
  </conditionalFormatting>
  <conditionalFormatting sqref="AZ8">
    <cfRule type="cellIs" dxfId="5" priority="3" operator="equal">
      <formula>"N/A"</formula>
    </cfRule>
  </conditionalFormatting>
  <conditionalFormatting sqref="AB8">
    <cfRule type="cellIs" dxfId="4" priority="6" operator="equal">
      <formula>"N/A"</formula>
    </cfRule>
  </conditionalFormatting>
  <conditionalFormatting sqref="AJ8">
    <cfRule type="cellIs" dxfId="3" priority="5" operator="equal">
      <formula>"N/A"</formula>
    </cfRule>
  </conditionalFormatting>
  <conditionalFormatting sqref="P8">
    <cfRule type="cellIs" dxfId="2" priority="2" operator="equal">
      <formula>"N/A"</formula>
    </cfRule>
  </conditionalFormatting>
  <conditionalFormatting sqref="X8">
    <cfRule type="cellIs" dxfId="1" priority="1" operator="equal">
      <formula>"N/A"</formula>
    </cfRule>
  </conditionalFormatting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G99"/>
  <sheetViews>
    <sheetView showGridLines="0" topLeftCell="A8" zoomScaleNormal="100" workbookViewId="0">
      <selection activeCell="A27" sqref="A27"/>
    </sheetView>
  </sheetViews>
  <sheetFormatPr defaultRowHeight="12.4" x14ac:dyDescent="0.3"/>
  <cols>
    <col min="1" max="1" width="13.3515625" customWidth="1"/>
    <col min="2" max="2" width="10.05859375" customWidth="1"/>
    <col min="3" max="3" width="28.5859375" bestFit="1" customWidth="1"/>
    <col min="4" max="4" width="3.234375" customWidth="1"/>
    <col min="5" max="5" width="20.5859375" style="80" customWidth="1"/>
    <col min="6" max="6" width="16.8203125" style="81" customWidth="1"/>
    <col min="7" max="7" width="20.234375" style="80" customWidth="1"/>
    <col min="8" max="8" width="3.3515625" style="80" customWidth="1"/>
    <col min="9" max="9" width="16.8203125" style="81" customWidth="1"/>
    <col min="10" max="10" width="4.3515625" customWidth="1"/>
    <col min="11" max="11" width="18.3515625" style="297" bestFit="1" customWidth="1"/>
  </cols>
  <sheetData>
    <row r="1" spans="1:59" ht="13.5" x14ac:dyDescent="0.3">
      <c r="A1" s="1"/>
      <c r="B1" s="1"/>
      <c r="C1" s="1"/>
      <c r="D1" s="39"/>
      <c r="E1" s="237"/>
      <c r="F1" s="2"/>
      <c r="G1" s="237"/>
      <c r="H1" s="3"/>
      <c r="I1" s="2"/>
      <c r="J1" s="235"/>
      <c r="K1" s="339"/>
      <c r="L1" s="1"/>
      <c r="M1" s="1"/>
      <c r="N1" s="235"/>
      <c r="O1" s="39"/>
      <c r="P1" s="39"/>
      <c r="Q1" s="235"/>
      <c r="R1" s="39"/>
      <c r="S1" s="1"/>
      <c r="T1" s="1"/>
      <c r="U1" s="235"/>
      <c r="V1" s="39"/>
      <c r="W1" s="39"/>
      <c r="X1" s="235"/>
      <c r="Y1" s="1"/>
      <c r="Z1" s="1"/>
      <c r="AA1" s="1"/>
      <c r="AB1" s="235"/>
      <c r="AC1" s="39"/>
      <c r="AD1" s="39"/>
      <c r="AE1" s="235"/>
      <c r="AF1" s="39"/>
      <c r="AG1" s="1"/>
      <c r="AH1" s="1"/>
      <c r="AI1" s="235"/>
      <c r="AJ1" s="39"/>
      <c r="AK1" s="39"/>
      <c r="AL1" s="235"/>
      <c r="AM1" s="39"/>
      <c r="AN1" s="1"/>
      <c r="AO1" s="1"/>
      <c r="AP1" s="235"/>
      <c r="AQ1" s="39"/>
      <c r="AR1" s="39"/>
      <c r="AS1" s="235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13.5" x14ac:dyDescent="0.3">
      <c r="A2" s="1"/>
      <c r="B2" s="1"/>
      <c r="C2" s="4" t="s">
        <v>202</v>
      </c>
      <c r="D2" s="39"/>
      <c r="E2" s="237"/>
      <c r="F2" s="2"/>
      <c r="G2" s="237"/>
      <c r="H2" s="3"/>
      <c r="I2" s="2"/>
      <c r="J2" s="235"/>
      <c r="K2" s="339"/>
      <c r="L2" s="1"/>
      <c r="M2" s="1"/>
      <c r="N2" s="235"/>
      <c r="O2" s="39"/>
      <c r="P2" s="39"/>
      <c r="Q2" s="235"/>
      <c r="R2" s="39"/>
      <c r="S2" s="1"/>
      <c r="T2" s="1"/>
      <c r="U2" s="235"/>
      <c r="V2" s="39"/>
      <c r="W2" s="39"/>
      <c r="X2" s="235"/>
      <c r="Y2" s="1"/>
      <c r="Z2" s="4"/>
      <c r="AA2" s="1"/>
      <c r="AB2" s="235"/>
      <c r="AC2" s="39"/>
      <c r="AD2" s="39"/>
      <c r="AE2" s="235"/>
      <c r="AF2" s="39"/>
      <c r="AG2" s="1"/>
      <c r="AH2" s="1"/>
      <c r="AI2" s="235"/>
      <c r="AJ2" s="39"/>
      <c r="AK2" s="39"/>
      <c r="AL2" s="235"/>
      <c r="AM2" s="39"/>
      <c r="AN2" s="1"/>
      <c r="AO2" s="1"/>
      <c r="AP2" s="235"/>
      <c r="AQ2" s="39"/>
      <c r="AR2" s="39"/>
      <c r="AS2" s="235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ht="13.5" x14ac:dyDescent="0.3">
      <c r="A3" s="1"/>
      <c r="B3" s="1"/>
      <c r="C3" s="5" t="s">
        <v>1</v>
      </c>
      <c r="D3" s="39"/>
      <c r="E3" s="237"/>
      <c r="F3" s="2"/>
      <c r="G3" s="237"/>
      <c r="H3" s="3"/>
      <c r="I3" s="2"/>
      <c r="J3" s="235"/>
      <c r="K3" s="339"/>
      <c r="L3" s="1"/>
      <c r="M3" s="1"/>
      <c r="N3" s="235"/>
      <c r="O3" s="39"/>
      <c r="P3" s="39"/>
      <c r="Q3" s="235"/>
      <c r="R3" s="39"/>
      <c r="S3" s="1"/>
      <c r="T3" s="1"/>
      <c r="U3" s="235"/>
      <c r="V3" s="39"/>
      <c r="W3" s="39"/>
      <c r="X3" s="235"/>
      <c r="Y3" s="1"/>
      <c r="Z3" s="5"/>
      <c r="AA3" s="1"/>
      <c r="AB3" s="235"/>
      <c r="AC3" s="39"/>
      <c r="AD3" s="39"/>
      <c r="AE3" s="235"/>
      <c r="AF3" s="39"/>
      <c r="AG3" s="1"/>
      <c r="AH3" s="1"/>
      <c r="AI3" s="235"/>
      <c r="AJ3" s="39"/>
      <c r="AK3" s="39"/>
      <c r="AL3" s="235"/>
      <c r="AM3" s="39"/>
      <c r="AN3" s="1"/>
      <c r="AO3" s="1"/>
      <c r="AP3" s="235"/>
      <c r="AQ3" s="39"/>
      <c r="AR3" s="39"/>
      <c r="AS3" s="235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13.5" x14ac:dyDescent="0.3">
      <c r="A4" s="1"/>
      <c r="B4" s="1"/>
      <c r="C4" s="1"/>
      <c r="D4" s="39"/>
      <c r="E4" s="237"/>
      <c r="F4" s="2"/>
      <c r="G4" s="237"/>
      <c r="H4" s="3"/>
      <c r="I4" s="2"/>
      <c r="J4" s="235"/>
      <c r="K4" s="339"/>
      <c r="L4" s="1"/>
      <c r="M4" s="1"/>
      <c r="N4" s="235"/>
      <c r="O4" s="39"/>
      <c r="P4" s="39"/>
      <c r="Q4" s="235"/>
      <c r="R4" s="39"/>
      <c r="S4" s="1"/>
      <c r="T4" s="1"/>
      <c r="U4" s="235"/>
      <c r="V4" s="39"/>
      <c r="W4" s="39"/>
      <c r="X4" s="235"/>
      <c r="Y4" s="1"/>
      <c r="Z4" s="1"/>
      <c r="AA4" s="1"/>
      <c r="AB4" s="235"/>
      <c r="AC4" s="39"/>
      <c r="AD4" s="39"/>
      <c r="AE4" s="235"/>
      <c r="AF4" s="39"/>
      <c r="AG4" s="1"/>
      <c r="AH4" s="1"/>
      <c r="AI4" s="235"/>
      <c r="AJ4" s="39"/>
      <c r="AK4" s="39"/>
      <c r="AL4" s="235"/>
      <c r="AM4" s="39"/>
      <c r="AN4" s="1"/>
      <c r="AO4" s="1"/>
      <c r="AP4" s="235"/>
      <c r="AQ4" s="39"/>
      <c r="AR4" s="39"/>
      <c r="AS4" s="235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ht="14" thickBot="1" x14ac:dyDescent="0.35"/>
    <row r="6" spans="1:59" ht="15.5" thickBot="1" x14ac:dyDescent="0.35">
      <c r="A6" s="82" t="s">
        <v>174</v>
      </c>
      <c r="B6" s="83" t="s">
        <v>173</v>
      </c>
      <c r="C6" s="84"/>
    </row>
    <row r="7" spans="1:59" ht="45" x14ac:dyDescent="0.3">
      <c r="F7" s="338" t="s">
        <v>181</v>
      </c>
      <c r="G7" s="337">
        <f>SUM(G16:G99)</f>
        <v>-6260735.4622906409</v>
      </c>
    </row>
    <row r="8" spans="1:59" ht="15" thickBot="1" x14ac:dyDescent="0.35">
      <c r="F8" s="85"/>
      <c r="G8" s="86"/>
      <c r="J8" s="336"/>
    </row>
    <row r="9" spans="1:59" ht="14" thickBot="1" x14ac:dyDescent="0.35"/>
    <row r="10" spans="1:59" ht="20.55" thickBot="1" x14ac:dyDescent="0.35">
      <c r="E10" s="335" t="s">
        <v>24</v>
      </c>
      <c r="F10" s="87" t="s">
        <v>34</v>
      </c>
      <c r="G10" s="334" t="s">
        <v>172</v>
      </c>
      <c r="I10" s="333" t="s">
        <v>121</v>
      </c>
      <c r="K10" s="333" t="s">
        <v>171</v>
      </c>
    </row>
    <row r="11" spans="1:59" ht="30" x14ac:dyDescent="0.3">
      <c r="A11" s="52" t="s">
        <v>40</v>
      </c>
      <c r="B11" s="53" t="s">
        <v>10</v>
      </c>
      <c r="C11" s="54" t="s">
        <v>41</v>
      </c>
      <c r="E11" s="332" t="s">
        <v>170</v>
      </c>
      <c r="F11" s="331"/>
      <c r="G11" s="330" t="s">
        <v>169</v>
      </c>
      <c r="I11" s="329" t="s">
        <v>168</v>
      </c>
      <c r="K11" s="329"/>
    </row>
    <row r="12" spans="1:59" s="114" customFormat="1" ht="5.25" customHeight="1" thickBot="1" x14ac:dyDescent="0.35">
      <c r="A12" s="315"/>
      <c r="B12" s="185"/>
      <c r="C12" s="183"/>
      <c r="E12" s="315"/>
      <c r="F12" s="185"/>
      <c r="G12" s="183"/>
      <c r="I12" s="314"/>
      <c r="K12" s="313"/>
    </row>
    <row r="13" spans="1:59" s="146" customFormat="1" ht="14.55" x14ac:dyDescent="0.3">
      <c r="A13" s="328"/>
      <c r="B13" s="327"/>
      <c r="C13" s="326"/>
      <c r="E13" s="325"/>
      <c r="F13" s="324"/>
      <c r="G13" s="323"/>
      <c r="H13" s="322"/>
      <c r="I13" s="314"/>
      <c r="K13" s="321"/>
    </row>
    <row r="14" spans="1:59" s="114" customFormat="1" ht="24.75" customHeight="1" thickBot="1" x14ac:dyDescent="0.35">
      <c r="A14" s="349" t="s">
        <v>182</v>
      </c>
      <c r="B14" s="350" t="s">
        <v>182</v>
      </c>
      <c r="C14" s="351" t="s">
        <v>182</v>
      </c>
      <c r="E14" s="320">
        <f>SUM(E16:E99)</f>
        <v>-1055028414.9995822</v>
      </c>
      <c r="F14" s="319">
        <f>SUM(F16:F99)</f>
        <v>2781.54</v>
      </c>
      <c r="G14" s="318">
        <f>IFERROR(E14/F14,"")</f>
        <v>-379296.51020642603</v>
      </c>
      <c r="H14" s="317"/>
      <c r="I14" s="314"/>
      <c r="K14" s="316" t="str">
        <f>"Asset Category with increased Risk = " &amp; COUNTIF(K16:K95, "Increased Risk")</f>
        <v>Asset Category with increased Risk = 0</v>
      </c>
    </row>
    <row r="15" spans="1:59" s="114" customFormat="1" ht="5.25" customHeight="1" x14ac:dyDescent="0.3">
      <c r="A15" s="315"/>
      <c r="B15" s="185"/>
      <c r="C15" s="183"/>
      <c r="E15" s="315"/>
      <c r="F15" s="185"/>
      <c r="G15" s="183"/>
      <c r="I15" s="314"/>
      <c r="K15" s="313"/>
    </row>
    <row r="16" spans="1:59" ht="13.5" x14ac:dyDescent="0.3">
      <c r="A16" s="340" t="s">
        <v>37</v>
      </c>
      <c r="B16" s="169">
        <v>1</v>
      </c>
      <c r="C16" s="168" t="s">
        <v>42</v>
      </c>
      <c r="E16" s="309">
        <f>SUM('2.5_Input_Data_Rebased_MR'!N10:R13)-SUM('2.5_Input_Data_Rebased_MR'!U10:Y13)</f>
        <v>-2683914.6071192026</v>
      </c>
      <c r="F16" s="308">
        <f>ROUND(SUMIF('2.4_Input_Data_Rebased_Volumes'!AA10:AA13,"&gt;0"),2)</f>
        <v>7</v>
      </c>
      <c r="G16" s="307">
        <f>IFERROR(E16/F16, 0)</f>
        <v>-383416.3724456004</v>
      </c>
      <c r="I16" s="306">
        <f>IFERROR(G16/$G$7,0)</f>
        <v>6.124142678683285E-2</v>
      </c>
      <c r="K16" s="305" t="str">
        <f>IF(I16&lt;0, "Increased Risk", "-")</f>
        <v>-</v>
      </c>
    </row>
    <row r="17" spans="1:11" ht="13.5" x14ac:dyDescent="0.3">
      <c r="A17" s="22"/>
      <c r="B17" s="23"/>
      <c r="C17" s="133"/>
      <c r="E17" s="304"/>
      <c r="F17" s="303"/>
      <c r="G17" s="302"/>
      <c r="I17" s="301"/>
      <c r="K17" s="300"/>
    </row>
    <row r="18" spans="1:11" ht="13.5" x14ac:dyDescent="0.3">
      <c r="A18" s="22"/>
      <c r="B18" s="23"/>
      <c r="C18" s="133"/>
      <c r="E18" s="304"/>
      <c r="F18" s="303"/>
      <c r="G18" s="302"/>
      <c r="I18" s="301"/>
      <c r="K18" s="300"/>
    </row>
    <row r="19" spans="1:11" ht="13.5" x14ac:dyDescent="0.3">
      <c r="A19" s="22"/>
      <c r="B19" s="171"/>
      <c r="C19" s="170"/>
      <c r="E19" s="312"/>
      <c r="F19" s="299"/>
      <c r="G19" s="311"/>
      <c r="I19" s="310"/>
      <c r="K19" s="298"/>
    </row>
    <row r="20" spans="1:11" ht="13.5" x14ac:dyDescent="0.3">
      <c r="A20" s="341" t="str">
        <f>A16</f>
        <v>400KV Network</v>
      </c>
      <c r="B20" s="169">
        <v>2</v>
      </c>
      <c r="C20" s="168" t="s">
        <v>43</v>
      </c>
      <c r="E20" s="309">
        <f>SUM('2.5_Input_Data_Rebased_MR'!N14:R17)-SUM('2.5_Input_Data_Rebased_MR'!U14:Y17)</f>
        <v>0</v>
      </c>
      <c r="F20" s="308">
        <f>ROUND(SUMIF('2.4_Input_Data_Rebased_Volumes'!AA14:AA17,"&gt;0"),2)</f>
        <v>0</v>
      </c>
      <c r="G20" s="307">
        <f>IFERROR(E20/F20, 0)</f>
        <v>0</v>
      </c>
      <c r="I20" s="306">
        <f>IFERROR(G20/$G$7,0)</f>
        <v>0</v>
      </c>
      <c r="K20" s="305" t="str">
        <f>IF(I20&lt;0, "Increased Risk", "-")</f>
        <v>-</v>
      </c>
    </row>
    <row r="21" spans="1:11" ht="13.5" x14ac:dyDescent="0.3">
      <c r="A21" s="342"/>
      <c r="B21" s="23"/>
      <c r="C21" s="133"/>
      <c r="E21" s="304"/>
      <c r="F21" s="303"/>
      <c r="G21" s="302"/>
      <c r="I21" s="301"/>
      <c r="K21" s="300"/>
    </row>
    <row r="22" spans="1:11" ht="13.5" x14ac:dyDescent="0.3">
      <c r="A22" s="342"/>
      <c r="B22" s="23"/>
      <c r="C22" s="133"/>
      <c r="E22" s="304"/>
      <c r="F22" s="303"/>
      <c r="G22" s="302"/>
      <c r="I22" s="301"/>
      <c r="K22" s="300"/>
    </row>
    <row r="23" spans="1:11" ht="13.5" x14ac:dyDescent="0.3">
      <c r="A23" s="342"/>
      <c r="B23" s="171"/>
      <c r="C23" s="170"/>
      <c r="E23" s="312"/>
      <c r="F23" s="299"/>
      <c r="G23" s="311"/>
      <c r="I23" s="310"/>
      <c r="K23" s="298"/>
    </row>
    <row r="24" spans="1:11" ht="13.5" x14ac:dyDescent="0.3">
      <c r="A24" s="341" t="str">
        <f>A20</f>
        <v>400KV Network</v>
      </c>
      <c r="B24" s="169">
        <v>3</v>
      </c>
      <c r="C24" s="168" t="s">
        <v>44</v>
      </c>
      <c r="E24" s="309">
        <f>SUM('2.5_Input_Data_Rebased_MR'!N18:R21)-SUM('2.5_Input_Data_Rebased_MR'!U18:Y21)</f>
        <v>0</v>
      </c>
      <c r="F24" s="308">
        <f>ROUND(SUMIF('2.4_Input_Data_Rebased_Volumes'!AA18:AA21,"&gt;0"),2)</f>
        <v>0</v>
      </c>
      <c r="G24" s="307">
        <f>IFERROR(E24/F24, 0)</f>
        <v>0</v>
      </c>
      <c r="I24" s="306">
        <f>IFERROR(G24/$G$7,0)</f>
        <v>0</v>
      </c>
      <c r="K24" s="305" t="str">
        <f>IF(I24&lt;0, "Increased Risk", "-")</f>
        <v>-</v>
      </c>
    </row>
    <row r="25" spans="1:11" ht="13.5" x14ac:dyDescent="0.3">
      <c r="A25" s="342"/>
      <c r="B25" s="23"/>
      <c r="C25" s="133"/>
      <c r="E25" s="304"/>
      <c r="F25" s="303"/>
      <c r="G25" s="302"/>
      <c r="I25" s="301"/>
      <c r="K25" s="300"/>
    </row>
    <row r="26" spans="1:11" ht="13.5" x14ac:dyDescent="0.3">
      <c r="A26" s="342"/>
      <c r="B26" s="23"/>
      <c r="C26" s="133"/>
      <c r="E26" s="304"/>
      <c r="F26" s="303"/>
      <c r="G26" s="302"/>
      <c r="I26" s="301"/>
      <c r="K26" s="300"/>
    </row>
    <row r="27" spans="1:11" ht="13.5" x14ac:dyDescent="0.3">
      <c r="A27" s="342"/>
      <c r="B27" s="171"/>
      <c r="C27" s="170"/>
      <c r="E27" s="312"/>
      <c r="F27" s="299"/>
      <c r="G27" s="311"/>
      <c r="I27" s="310"/>
      <c r="K27" s="298"/>
    </row>
    <row r="28" spans="1:11" ht="13.5" x14ac:dyDescent="0.3">
      <c r="A28" s="341" t="str">
        <f>A24</f>
        <v>400KV Network</v>
      </c>
      <c r="B28" s="169">
        <v>4</v>
      </c>
      <c r="C28" s="168" t="s">
        <v>45</v>
      </c>
      <c r="E28" s="309">
        <f>SUM('2.5_Input_Data_Rebased_MR'!N22:R25)-SUM('2.5_Input_Data_Rebased_MR'!U22:Y25)</f>
        <v>0</v>
      </c>
      <c r="F28" s="308">
        <f>ROUND(SUMIF('2.4_Input_Data_Rebased_Volumes'!AA22:AA25,"&gt;0"),2)</f>
        <v>0</v>
      </c>
      <c r="G28" s="307">
        <f>IFERROR(E28/F28, 0)</f>
        <v>0</v>
      </c>
      <c r="I28" s="306">
        <f>IFERROR(G28/$G$7,0)</f>
        <v>0</v>
      </c>
      <c r="K28" s="305" t="str">
        <f>IF(I28&lt;0, "Increased Risk", "-")</f>
        <v>-</v>
      </c>
    </row>
    <row r="29" spans="1:11" ht="13.5" x14ac:dyDescent="0.3">
      <c r="A29" s="342"/>
      <c r="B29" s="23"/>
      <c r="C29" s="133"/>
      <c r="E29" s="304"/>
      <c r="F29" s="303"/>
      <c r="G29" s="302"/>
      <c r="I29" s="301"/>
      <c r="K29" s="300"/>
    </row>
    <row r="30" spans="1:11" ht="13.5" x14ac:dyDescent="0.3">
      <c r="A30" s="342"/>
      <c r="B30" s="23"/>
      <c r="C30" s="133"/>
      <c r="E30" s="304"/>
      <c r="F30" s="303"/>
      <c r="G30" s="302"/>
      <c r="I30" s="301"/>
      <c r="K30" s="300"/>
    </row>
    <row r="31" spans="1:11" ht="13.5" x14ac:dyDescent="0.3">
      <c r="A31" s="342"/>
      <c r="B31" s="171"/>
      <c r="C31" s="170"/>
      <c r="E31" s="312"/>
      <c r="F31" s="299"/>
      <c r="G31" s="311"/>
      <c r="I31" s="310"/>
      <c r="K31" s="298"/>
    </row>
    <row r="32" spans="1:11" ht="13.5" x14ac:dyDescent="0.3">
      <c r="A32" s="341" t="str">
        <f>A28</f>
        <v>400KV Network</v>
      </c>
      <c r="B32" s="169">
        <v>5</v>
      </c>
      <c r="C32" s="168" t="s">
        <v>46</v>
      </c>
      <c r="E32" s="309">
        <f>SUM('2.5_Input_Data_Rebased_MR'!N26:R29)-SUM('2.5_Input_Data_Rebased_MR'!U26:Y29)</f>
        <v>-10146098.397285521</v>
      </c>
      <c r="F32" s="308">
        <f>ROUND(SUMIF('2.4_Input_Data_Rebased_Volumes'!AA26:AA29,"&gt;0"),2)</f>
        <v>73.63</v>
      </c>
      <c r="G32" s="307">
        <f>IFERROR(E32/F32, 0)</f>
        <v>-137798.42995091024</v>
      </c>
      <c r="I32" s="306">
        <f>IFERROR(G32/$G$7,0)</f>
        <v>2.2009942886245727E-2</v>
      </c>
      <c r="K32" s="305" t="str">
        <f>IF(I32&lt;0, "Increased Risk", "-")</f>
        <v>-</v>
      </c>
    </row>
    <row r="33" spans="1:11" ht="13.5" x14ac:dyDescent="0.3">
      <c r="A33" s="342"/>
      <c r="B33" s="23"/>
      <c r="C33" s="133"/>
      <c r="E33" s="304"/>
      <c r="F33" s="303"/>
      <c r="G33" s="302"/>
      <c r="I33" s="301"/>
      <c r="K33" s="300"/>
    </row>
    <row r="34" spans="1:11" ht="13.5" x14ac:dyDescent="0.3">
      <c r="A34" s="342"/>
      <c r="B34" s="23"/>
      <c r="C34" s="133"/>
      <c r="E34" s="304"/>
      <c r="F34" s="303"/>
      <c r="G34" s="302"/>
      <c r="I34" s="301"/>
      <c r="K34" s="300"/>
    </row>
    <row r="35" spans="1:11" ht="13.5" x14ac:dyDescent="0.3">
      <c r="A35" s="342"/>
      <c r="B35" s="171"/>
      <c r="C35" s="170"/>
      <c r="E35" s="312"/>
      <c r="F35" s="299"/>
      <c r="G35" s="311"/>
      <c r="I35" s="310"/>
      <c r="K35" s="298"/>
    </row>
    <row r="36" spans="1:11" ht="13.5" x14ac:dyDescent="0.3">
      <c r="A36" s="341" t="str">
        <f>A32</f>
        <v>400KV Network</v>
      </c>
      <c r="B36" s="169">
        <v>6</v>
      </c>
      <c r="C36" s="168" t="s">
        <v>47</v>
      </c>
      <c r="E36" s="309">
        <f>SUM('2.5_Input_Data_Rebased_MR'!N30:R33)-SUM('2.5_Input_Data_Rebased_MR'!U30:Y33)</f>
        <v>-9693617.7231545448</v>
      </c>
      <c r="F36" s="308">
        <f>ROUND(SUMIF('2.4_Input_Data_Rebased_Volumes'!AA30:AA33,"&gt;0"),2)</f>
        <v>73.63</v>
      </c>
      <c r="G36" s="307">
        <f>IFERROR(E36/F36, 0)</f>
        <v>-131653.09959465632</v>
      </c>
      <c r="I36" s="306">
        <f>IFERROR(G36/$G$7,0)</f>
        <v>2.1028376041061454E-2</v>
      </c>
      <c r="K36" s="305" t="str">
        <f>IF(I36&lt;0, "Increased Risk", "-")</f>
        <v>-</v>
      </c>
    </row>
    <row r="37" spans="1:11" ht="13.5" x14ac:dyDescent="0.3">
      <c r="A37" s="342"/>
      <c r="B37" s="23"/>
      <c r="C37" s="133"/>
      <c r="E37" s="304"/>
      <c r="F37" s="303"/>
      <c r="G37" s="302"/>
      <c r="I37" s="301"/>
      <c r="K37" s="300"/>
    </row>
    <row r="38" spans="1:11" ht="13.5" x14ac:dyDescent="0.3">
      <c r="A38" s="342"/>
      <c r="B38" s="23"/>
      <c r="C38" s="133"/>
      <c r="E38" s="304"/>
      <c r="F38" s="303"/>
      <c r="G38" s="302"/>
      <c r="I38" s="301"/>
      <c r="K38" s="300"/>
    </row>
    <row r="39" spans="1:11" ht="13.5" x14ac:dyDescent="0.3">
      <c r="A39" s="342"/>
      <c r="B39" s="171"/>
      <c r="C39" s="170"/>
      <c r="E39" s="312"/>
      <c r="F39" s="299"/>
      <c r="G39" s="311"/>
      <c r="I39" s="310"/>
      <c r="K39" s="298"/>
    </row>
    <row r="40" spans="1:11" ht="13.5" x14ac:dyDescent="0.3">
      <c r="A40" s="341" t="str">
        <f>A36</f>
        <v>400KV Network</v>
      </c>
      <c r="B40" s="169">
        <v>7</v>
      </c>
      <c r="C40" s="168" t="s">
        <v>48</v>
      </c>
      <c r="E40" s="309">
        <f>SUM('2.5_Input_Data_Rebased_MR'!N34:R37)-SUM('2.5_Input_Data_Rebased_MR'!U34:Y37)</f>
        <v>-20916882.669350773</v>
      </c>
      <c r="F40" s="308">
        <f>ROUND(SUMIF('2.4_Input_Data_Rebased_Volumes'!AA34:AA37,"&gt;0"),2)</f>
        <v>221</v>
      </c>
      <c r="G40" s="307">
        <f>IFERROR(E40/F40, 0)</f>
        <v>-94646.527915614352</v>
      </c>
      <c r="I40" s="306">
        <f>IFERROR(G40/$G$7,0)</f>
        <v>1.5117477568839115E-2</v>
      </c>
      <c r="K40" s="305" t="str">
        <f>IF(I40&lt;0, "Increased Risk", "-")</f>
        <v>-</v>
      </c>
    </row>
    <row r="41" spans="1:11" ht="13.5" x14ac:dyDescent="0.3">
      <c r="A41" s="342"/>
      <c r="B41" s="23"/>
      <c r="C41" s="133"/>
      <c r="E41" s="304"/>
      <c r="F41" s="303"/>
      <c r="G41" s="302"/>
      <c r="I41" s="301"/>
      <c r="K41" s="300"/>
    </row>
    <row r="42" spans="1:11" ht="13.5" x14ac:dyDescent="0.3">
      <c r="A42" s="342"/>
      <c r="B42" s="23"/>
      <c r="C42" s="133"/>
      <c r="E42" s="304"/>
      <c r="F42" s="303"/>
      <c r="G42" s="302"/>
      <c r="I42" s="301"/>
      <c r="K42" s="300"/>
    </row>
    <row r="43" spans="1:11" ht="14" thickBot="1" x14ac:dyDescent="0.35">
      <c r="A43" s="343"/>
      <c r="B43" s="171"/>
      <c r="C43" s="170"/>
      <c r="E43" s="312"/>
      <c r="F43" s="299"/>
      <c r="G43" s="311"/>
      <c r="I43" s="310"/>
      <c r="K43" s="298"/>
    </row>
    <row r="44" spans="1:11" x14ac:dyDescent="0.3">
      <c r="A44" s="344" t="s">
        <v>38</v>
      </c>
      <c r="B44" s="169">
        <v>1</v>
      </c>
      <c r="C44" s="168" t="s">
        <v>42</v>
      </c>
      <c r="E44" s="309">
        <f>SUM('2.5_Input_Data_Rebased_MR'!N38:R41)-SUM('2.5_Input_Data_Rebased_MR'!U38:Y41)</f>
        <v>-13135379.793713393</v>
      </c>
      <c r="F44" s="308">
        <f>ROUND(SUMIF('2.4_Input_Data_Rebased_Volumes'!AA38:AA41,"&gt;0"),2)</f>
        <v>37</v>
      </c>
      <c r="G44" s="307">
        <f>IFERROR(E44/F44, 0)</f>
        <v>-355010.26469495654</v>
      </c>
      <c r="I44" s="306">
        <f>IFERROR(G44/$G$7,0)</f>
        <v>5.6704242949288816E-2</v>
      </c>
      <c r="K44" s="305" t="str">
        <f>IF(I44&lt;0, "Increased Risk", "-")</f>
        <v>-</v>
      </c>
    </row>
    <row r="45" spans="1:11" x14ac:dyDescent="0.3">
      <c r="A45" s="345"/>
      <c r="B45" s="23"/>
      <c r="C45" s="133"/>
      <c r="E45" s="304"/>
      <c r="F45" s="303"/>
      <c r="G45" s="302"/>
      <c r="I45" s="301"/>
      <c r="K45" s="300"/>
    </row>
    <row r="46" spans="1:11" x14ac:dyDescent="0.3">
      <c r="A46" s="345"/>
      <c r="B46" s="23"/>
      <c r="C46" s="133"/>
      <c r="E46" s="304"/>
      <c r="F46" s="303"/>
      <c r="G46" s="302"/>
      <c r="I46" s="301"/>
      <c r="K46" s="300"/>
    </row>
    <row r="47" spans="1:11" x14ac:dyDescent="0.3">
      <c r="A47" s="345"/>
      <c r="B47" s="171"/>
      <c r="C47" s="170"/>
      <c r="E47" s="312"/>
      <c r="F47" s="299"/>
      <c r="G47" s="311"/>
      <c r="I47" s="310"/>
      <c r="K47" s="298"/>
    </row>
    <row r="48" spans="1:11" x14ac:dyDescent="0.3">
      <c r="A48" s="346" t="str">
        <f>A44</f>
        <v>275KV Network</v>
      </c>
      <c r="B48" s="169">
        <v>2</v>
      </c>
      <c r="C48" s="168" t="s">
        <v>43</v>
      </c>
      <c r="E48" s="309">
        <f>SUM('2.5_Input_Data_Rebased_MR'!N42:R45)-SUM('2.5_Input_Data_Rebased_MR'!U42:Y45)</f>
        <v>-7088900.9412204325</v>
      </c>
      <c r="F48" s="308">
        <f>ROUND(SUMIF('2.4_Input_Data_Rebased_Volumes'!AA42:AA45,"&gt;0"),2)</f>
        <v>7</v>
      </c>
      <c r="G48" s="307">
        <f>IFERROR(E48/F48, 0)</f>
        <v>-1012700.1344600618</v>
      </c>
      <c r="I48" s="306">
        <f>IFERROR(G48/$G$7,0)</f>
        <v>0.16175418056867413</v>
      </c>
      <c r="K48" s="305" t="str">
        <f>IF(I48&lt;0, "Increased Risk", "-")</f>
        <v>-</v>
      </c>
    </row>
    <row r="49" spans="1:11" x14ac:dyDescent="0.3">
      <c r="A49" s="345"/>
      <c r="B49" s="23"/>
      <c r="C49" s="133"/>
      <c r="E49" s="304"/>
      <c r="F49" s="303"/>
      <c r="G49" s="302"/>
      <c r="I49" s="301"/>
      <c r="K49" s="300"/>
    </row>
    <row r="50" spans="1:11" x14ac:dyDescent="0.3">
      <c r="A50" s="345"/>
      <c r="B50" s="23"/>
      <c r="C50" s="133"/>
      <c r="E50" s="304"/>
      <c r="F50" s="303"/>
      <c r="G50" s="302"/>
      <c r="I50" s="301"/>
      <c r="K50" s="300"/>
    </row>
    <row r="51" spans="1:11" x14ac:dyDescent="0.3">
      <c r="A51" s="345"/>
      <c r="B51" s="171"/>
      <c r="C51" s="170"/>
      <c r="E51" s="312"/>
      <c r="F51" s="299"/>
      <c r="G51" s="311"/>
      <c r="I51" s="310"/>
      <c r="K51" s="298"/>
    </row>
    <row r="52" spans="1:11" x14ac:dyDescent="0.3">
      <c r="A52" s="346" t="str">
        <f>A48</f>
        <v>275KV Network</v>
      </c>
      <c r="B52" s="169">
        <v>3</v>
      </c>
      <c r="C52" s="168" t="s">
        <v>44</v>
      </c>
      <c r="E52" s="309">
        <f>SUM('2.5_Input_Data_Rebased_MR'!N46:R49)-SUM('2.5_Input_Data_Rebased_MR'!U46:Y49)</f>
        <v>-1273694.6155916066</v>
      </c>
      <c r="F52" s="308">
        <f>ROUND(SUMIF('2.4_Input_Data_Rebased_Volumes'!AA46:AA49,"&gt;0"),2)</f>
        <v>8</v>
      </c>
      <c r="G52" s="307">
        <f>IFERROR(E52/F52, 0)</f>
        <v>-159211.82694895082</v>
      </c>
      <c r="I52" s="306">
        <f>IFERROR(G52/$G$7,0)</f>
        <v>2.5430211499576656E-2</v>
      </c>
      <c r="K52" s="305" t="str">
        <f>IF(I52&lt;0, "Increased Risk", "-")</f>
        <v>-</v>
      </c>
    </row>
    <row r="53" spans="1:11" x14ac:dyDescent="0.3">
      <c r="A53" s="345"/>
      <c r="B53" s="23"/>
      <c r="C53" s="133"/>
      <c r="E53" s="304"/>
      <c r="F53" s="303"/>
      <c r="G53" s="302"/>
      <c r="I53" s="301"/>
      <c r="K53" s="300"/>
    </row>
    <row r="54" spans="1:11" x14ac:dyDescent="0.3">
      <c r="A54" s="345"/>
      <c r="B54" s="23"/>
      <c r="C54" s="133"/>
      <c r="E54" s="304"/>
      <c r="F54" s="303"/>
      <c r="G54" s="302"/>
      <c r="I54" s="301"/>
      <c r="K54" s="300"/>
    </row>
    <row r="55" spans="1:11" x14ac:dyDescent="0.3">
      <c r="A55" s="345"/>
      <c r="B55" s="171"/>
      <c r="C55" s="170"/>
      <c r="E55" s="312"/>
      <c r="F55" s="299"/>
      <c r="G55" s="311"/>
      <c r="I55" s="310"/>
      <c r="K55" s="298"/>
    </row>
    <row r="56" spans="1:11" x14ac:dyDescent="0.3">
      <c r="A56" s="346" t="str">
        <f>A52</f>
        <v>275KV Network</v>
      </c>
      <c r="B56" s="169">
        <v>4</v>
      </c>
      <c r="C56" s="168" t="s">
        <v>45</v>
      </c>
      <c r="E56" s="309">
        <f>SUM('2.5_Input_Data_Rebased_MR'!N50:R53)-SUM('2.5_Input_Data_Rebased_MR'!U50:Y53)</f>
        <v>0</v>
      </c>
      <c r="F56" s="308">
        <f>ROUND(SUMIF('2.4_Input_Data_Rebased_Volumes'!AA50:AA53,"&gt;0"),2)</f>
        <v>0</v>
      </c>
      <c r="G56" s="307">
        <f>IFERROR(E56/F56, 0)</f>
        <v>0</v>
      </c>
      <c r="I56" s="306">
        <f>IFERROR(G56/$G$7,0)</f>
        <v>0</v>
      </c>
      <c r="K56" s="305" t="str">
        <f>IF(I56&lt;0, "Increased Risk", "-")</f>
        <v>-</v>
      </c>
    </row>
    <row r="57" spans="1:11" x14ac:dyDescent="0.3">
      <c r="A57" s="345"/>
      <c r="B57" s="23"/>
      <c r="C57" s="133"/>
      <c r="E57" s="304"/>
      <c r="F57" s="303"/>
      <c r="G57" s="302"/>
      <c r="I57" s="301"/>
      <c r="K57" s="300"/>
    </row>
    <row r="58" spans="1:11" x14ac:dyDescent="0.3">
      <c r="A58" s="345"/>
      <c r="B58" s="23"/>
      <c r="C58" s="133"/>
      <c r="E58" s="304"/>
      <c r="F58" s="303"/>
      <c r="G58" s="302"/>
      <c r="I58" s="301"/>
      <c r="K58" s="300"/>
    </row>
    <row r="59" spans="1:11" x14ac:dyDescent="0.3">
      <c r="A59" s="345"/>
      <c r="B59" s="171"/>
      <c r="C59" s="170"/>
      <c r="E59" s="312"/>
      <c r="F59" s="299"/>
      <c r="G59" s="311"/>
      <c r="I59" s="310"/>
      <c r="K59" s="298"/>
    </row>
    <row r="60" spans="1:11" x14ac:dyDescent="0.3">
      <c r="A60" s="346" t="str">
        <f>A56</f>
        <v>275KV Network</v>
      </c>
      <c r="B60" s="169">
        <v>5</v>
      </c>
      <c r="C60" s="168" t="s">
        <v>46</v>
      </c>
      <c r="E60" s="309">
        <f>SUM('2.5_Input_Data_Rebased_MR'!N54:R57)-SUM('2.5_Input_Data_Rebased_MR'!U54:Y57)</f>
        <v>-35397978.4598694</v>
      </c>
      <c r="F60" s="308">
        <f>ROUND(SUMIF('2.4_Input_Data_Rebased_Volumes'!AA54:AA57,"&gt;0"),2)</f>
        <v>330.58</v>
      </c>
      <c r="G60" s="307">
        <f>IFERROR(E60/F60, 0)</f>
        <v>-107078.40298829149</v>
      </c>
      <c r="I60" s="306">
        <f>IFERROR(G60/$G$7,0)</f>
        <v>1.7103166813745917E-2</v>
      </c>
      <c r="K60" s="305" t="str">
        <f>IF(I60&lt;0, "Increased Risk", "-")</f>
        <v>-</v>
      </c>
    </row>
    <row r="61" spans="1:11" x14ac:dyDescent="0.3">
      <c r="A61" s="345"/>
      <c r="B61" s="23"/>
      <c r="C61" s="133"/>
      <c r="E61" s="304"/>
      <c r="F61" s="303"/>
      <c r="G61" s="302"/>
      <c r="I61" s="301"/>
      <c r="K61" s="300"/>
    </row>
    <row r="62" spans="1:11" x14ac:dyDescent="0.3">
      <c r="A62" s="345"/>
      <c r="B62" s="23"/>
      <c r="C62" s="133"/>
      <c r="E62" s="304"/>
      <c r="F62" s="303"/>
      <c r="G62" s="302"/>
      <c r="I62" s="301"/>
      <c r="K62" s="300"/>
    </row>
    <row r="63" spans="1:11" x14ac:dyDescent="0.3">
      <c r="A63" s="345"/>
      <c r="B63" s="171"/>
      <c r="C63" s="170"/>
      <c r="E63" s="312"/>
      <c r="F63" s="299"/>
      <c r="G63" s="311"/>
      <c r="I63" s="310"/>
      <c r="K63" s="298"/>
    </row>
    <row r="64" spans="1:11" x14ac:dyDescent="0.3">
      <c r="A64" s="346" t="str">
        <f>A60</f>
        <v>275KV Network</v>
      </c>
      <c r="B64" s="169">
        <v>6</v>
      </c>
      <c r="C64" s="168" t="s">
        <v>47</v>
      </c>
      <c r="E64" s="309">
        <f>SUM('2.5_Input_Data_Rebased_MR'!N58:R61)-SUM('2.5_Input_Data_Rebased_MR'!U58:Y61)</f>
        <v>-351651799.00391817</v>
      </c>
      <c r="F64" s="308">
        <f>ROUND(SUMIF('2.4_Input_Data_Rebased_Volumes'!AA58:AA61,"&gt;0"),2)</f>
        <v>330.58</v>
      </c>
      <c r="G64" s="307">
        <f>IFERROR(E64/F64, 0)</f>
        <v>-1063741.9051482794</v>
      </c>
      <c r="I64" s="306">
        <f>IFERROR(G64/$G$7,0)</f>
        <v>0.169906860233172</v>
      </c>
      <c r="K64" s="305" t="str">
        <f>IF(I64&lt;0, "Increased Risk", "-")</f>
        <v>-</v>
      </c>
    </row>
    <row r="65" spans="1:11" x14ac:dyDescent="0.3">
      <c r="A65" s="345"/>
      <c r="B65" s="23"/>
      <c r="C65" s="133"/>
      <c r="E65" s="304"/>
      <c r="F65" s="303"/>
      <c r="G65" s="302"/>
      <c r="I65" s="301"/>
      <c r="K65" s="300"/>
    </row>
    <row r="66" spans="1:11" x14ac:dyDescent="0.3">
      <c r="A66" s="345"/>
      <c r="B66" s="23"/>
      <c r="C66" s="133"/>
      <c r="E66" s="304"/>
      <c r="F66" s="303"/>
      <c r="G66" s="302"/>
      <c r="I66" s="301"/>
      <c r="K66" s="300"/>
    </row>
    <row r="67" spans="1:11" x14ac:dyDescent="0.3">
      <c r="A67" s="345"/>
      <c r="B67" s="171"/>
      <c r="C67" s="170"/>
      <c r="E67" s="312"/>
      <c r="F67" s="299"/>
      <c r="G67" s="311"/>
      <c r="I67" s="310"/>
      <c r="K67" s="298"/>
    </row>
    <row r="68" spans="1:11" x14ac:dyDescent="0.3">
      <c r="A68" s="346" t="str">
        <f>A64</f>
        <v>275KV Network</v>
      </c>
      <c r="B68" s="169">
        <v>7</v>
      </c>
      <c r="C68" s="168" t="s">
        <v>48</v>
      </c>
      <c r="E68" s="309">
        <f>SUM('2.5_Input_Data_Rebased_MR'!N62:R65)-SUM('2.5_Input_Data_Rebased_MR'!U62:Y65)</f>
        <v>-107446732.84554711</v>
      </c>
      <c r="F68" s="308">
        <f>ROUND(SUMIF('2.4_Input_Data_Rebased_Volumes'!AA62:AA65,"&gt;0"),2)</f>
        <v>409</v>
      </c>
      <c r="G68" s="307">
        <f>IFERROR(E68/F68, 0)</f>
        <v>-262705.9482776213</v>
      </c>
      <c r="I68" s="306">
        <f>IFERROR(G68/$G$7,0)</f>
        <v>4.1960876619039258E-2</v>
      </c>
      <c r="K68" s="305" t="str">
        <f>IF(I68&lt;0, "Increased Risk", "-")</f>
        <v>-</v>
      </c>
    </row>
    <row r="69" spans="1:11" x14ac:dyDescent="0.3">
      <c r="A69" s="345"/>
      <c r="B69" s="23"/>
      <c r="C69" s="133"/>
      <c r="E69" s="304"/>
      <c r="F69" s="303"/>
      <c r="G69" s="302"/>
      <c r="I69" s="301"/>
      <c r="K69" s="300"/>
    </row>
    <row r="70" spans="1:11" x14ac:dyDescent="0.3">
      <c r="A70" s="345"/>
      <c r="B70" s="23"/>
      <c r="C70" s="133"/>
      <c r="E70" s="304"/>
      <c r="F70" s="303"/>
      <c r="G70" s="302"/>
      <c r="I70" s="301"/>
      <c r="K70" s="300"/>
    </row>
    <row r="71" spans="1:11" ht="12.75" thickBot="1" x14ac:dyDescent="0.35">
      <c r="A71" s="347"/>
      <c r="B71" s="171"/>
      <c r="C71" s="170"/>
      <c r="E71" s="312"/>
      <c r="F71" s="299"/>
      <c r="G71" s="311"/>
      <c r="I71" s="310"/>
      <c r="K71" s="298"/>
    </row>
    <row r="72" spans="1:11" x14ac:dyDescent="0.3">
      <c r="A72" s="348" t="s">
        <v>39</v>
      </c>
      <c r="B72" s="169">
        <v>1</v>
      </c>
      <c r="C72" s="168" t="s">
        <v>42</v>
      </c>
      <c r="E72" s="309">
        <f>SUM('2.5_Input_Data_Rebased_MR'!N66:R69)-SUM('2.5_Input_Data_Rebased_MR'!U66:Y69)</f>
        <v>-14334934.60384462</v>
      </c>
      <c r="F72" s="308">
        <f>ROUND(SUMIF('2.4_Input_Data_Rebased_Volumes'!AA66:AA69,"&gt;0"),2)</f>
        <v>56</v>
      </c>
      <c r="G72" s="307">
        <f>IFERROR(E72/F72, 0)</f>
        <v>-255980.97506865393</v>
      </c>
      <c r="I72" s="306">
        <f>IFERROR(G72/$G$7,0)</f>
        <v>4.0886725946251229E-2</v>
      </c>
      <c r="K72" s="305" t="str">
        <f>IF(I72&lt;0, "Increased Risk", "-")</f>
        <v>-</v>
      </c>
    </row>
    <row r="73" spans="1:11" x14ac:dyDescent="0.3">
      <c r="A73" s="342"/>
      <c r="B73" s="23"/>
      <c r="C73" s="133"/>
      <c r="E73" s="304"/>
      <c r="F73" s="303"/>
      <c r="G73" s="302"/>
      <c r="I73" s="301"/>
      <c r="K73" s="300"/>
    </row>
    <row r="74" spans="1:11" x14ac:dyDescent="0.3">
      <c r="A74" s="342"/>
      <c r="B74" s="23"/>
      <c r="C74" s="133"/>
      <c r="E74" s="304"/>
      <c r="F74" s="303"/>
      <c r="G74" s="302"/>
      <c r="I74" s="301"/>
      <c r="K74" s="300"/>
    </row>
    <row r="75" spans="1:11" x14ac:dyDescent="0.3">
      <c r="A75" s="342"/>
      <c r="B75" s="171"/>
      <c r="C75" s="170"/>
      <c r="E75" s="312"/>
      <c r="F75" s="299"/>
      <c r="G75" s="311"/>
      <c r="I75" s="310"/>
      <c r="K75" s="298"/>
    </row>
    <row r="76" spans="1:11" x14ac:dyDescent="0.3">
      <c r="A76" s="341" t="str">
        <f>A72</f>
        <v>132KV Network</v>
      </c>
      <c r="B76" s="169">
        <v>2</v>
      </c>
      <c r="C76" s="168" t="s">
        <v>43</v>
      </c>
      <c r="E76" s="309">
        <f>SUM('2.5_Input_Data_Rebased_MR'!N70:R73)-SUM('2.5_Input_Data_Rebased_MR'!U70:Y73)</f>
        <v>-7673463.4699076787</v>
      </c>
      <c r="F76" s="308">
        <f>ROUND(SUMIF('2.4_Input_Data_Rebased_Volumes'!AA70:AA73,"&gt;0"),2)</f>
        <v>11</v>
      </c>
      <c r="G76" s="307">
        <f>IFERROR(E76/F76, 0)</f>
        <v>-697587.58817342529</v>
      </c>
      <c r="I76" s="306">
        <f>IFERROR(G76/$G$7,0)</f>
        <v>0.1114226263631647</v>
      </c>
      <c r="K76" s="305" t="str">
        <f>IF(I76&lt;0, "Increased Risk", "-")</f>
        <v>-</v>
      </c>
    </row>
    <row r="77" spans="1:11" x14ac:dyDescent="0.3">
      <c r="A77" s="342"/>
      <c r="B77" s="23"/>
      <c r="C77" s="133"/>
      <c r="E77" s="304"/>
      <c r="F77" s="303"/>
      <c r="G77" s="302"/>
      <c r="I77" s="301"/>
      <c r="K77" s="300"/>
    </row>
    <row r="78" spans="1:11" x14ac:dyDescent="0.3">
      <c r="A78" s="342"/>
      <c r="B78" s="23"/>
      <c r="C78" s="133"/>
      <c r="E78" s="304"/>
      <c r="F78" s="303"/>
      <c r="G78" s="302"/>
      <c r="I78" s="301"/>
      <c r="K78" s="300"/>
    </row>
    <row r="79" spans="1:11" x14ac:dyDescent="0.3">
      <c r="A79" s="342"/>
      <c r="B79" s="171"/>
      <c r="C79" s="170"/>
      <c r="E79" s="312"/>
      <c r="F79" s="299"/>
      <c r="G79" s="311"/>
      <c r="I79" s="310"/>
      <c r="K79" s="298"/>
    </row>
    <row r="80" spans="1:11" x14ac:dyDescent="0.3">
      <c r="A80" s="341" t="str">
        <f>A76</f>
        <v>132KV Network</v>
      </c>
      <c r="B80" s="169">
        <v>3</v>
      </c>
      <c r="C80" s="168" t="s">
        <v>44</v>
      </c>
      <c r="E80" s="309">
        <f>SUM('2.5_Input_Data_Rebased_MR'!N74:R77)-SUM('2.5_Input_Data_Rebased_MR'!U74:Y77)</f>
        <v>0</v>
      </c>
      <c r="F80" s="308">
        <f>ROUND(SUMIF('2.4_Input_Data_Rebased_Volumes'!AA74:AA77,"&gt;0"),2)</f>
        <v>0</v>
      </c>
      <c r="G80" s="307">
        <f>IFERROR(E80/F80, 0)</f>
        <v>0</v>
      </c>
      <c r="I80" s="306">
        <f>IFERROR(G80/$G$7,0)</f>
        <v>0</v>
      </c>
      <c r="K80" s="305" t="str">
        <f>IF(I80&lt;0, "Increased Risk", "-")</f>
        <v>-</v>
      </c>
    </row>
    <row r="81" spans="1:11" x14ac:dyDescent="0.3">
      <c r="A81" s="342"/>
      <c r="B81" s="23"/>
      <c r="C81" s="133"/>
      <c r="E81" s="304"/>
      <c r="F81" s="303"/>
      <c r="G81" s="302"/>
      <c r="I81" s="301"/>
      <c r="K81" s="300"/>
    </row>
    <row r="82" spans="1:11" x14ac:dyDescent="0.3">
      <c r="A82" s="342"/>
      <c r="B82" s="23"/>
      <c r="C82" s="133"/>
      <c r="E82" s="304"/>
      <c r="F82" s="303"/>
      <c r="G82" s="302"/>
      <c r="I82" s="301"/>
      <c r="K82" s="300"/>
    </row>
    <row r="83" spans="1:11" x14ac:dyDescent="0.3">
      <c r="A83" s="342"/>
      <c r="B83" s="171"/>
      <c r="C83" s="170"/>
      <c r="E83" s="312"/>
      <c r="F83" s="299"/>
      <c r="G83" s="311"/>
      <c r="I83" s="310"/>
      <c r="K83" s="298"/>
    </row>
    <row r="84" spans="1:11" x14ac:dyDescent="0.3">
      <c r="A84" s="341" t="str">
        <f>A80</f>
        <v>132KV Network</v>
      </c>
      <c r="B84" s="169">
        <v>4</v>
      </c>
      <c r="C84" s="168" t="s">
        <v>45</v>
      </c>
      <c r="E84" s="309">
        <f>SUM('2.5_Input_Data_Rebased_MR'!N78:R81)-SUM('2.5_Input_Data_Rebased_MR'!U78:Y81)</f>
        <v>-536643.58895422518</v>
      </c>
      <c r="F84" s="308">
        <f>ROUND(SUMIF('2.4_Input_Data_Rebased_Volumes'!AA78:AA81,"&gt;0"),2)</f>
        <v>9.1199999999999992</v>
      </c>
      <c r="G84" s="307">
        <f>IFERROR(E84/F84, 0)</f>
        <v>-58842.498788840487</v>
      </c>
      <c r="I84" s="306">
        <f>IFERROR(G84/$G$7,0)</f>
        <v>9.3986559795183455E-3</v>
      </c>
      <c r="K84" s="305" t="str">
        <f>IF(I84&lt;0, "Increased Risk", "-")</f>
        <v>-</v>
      </c>
    </row>
    <row r="85" spans="1:11" x14ac:dyDescent="0.3">
      <c r="A85" s="342"/>
      <c r="B85" s="23"/>
      <c r="C85" s="133"/>
      <c r="E85" s="304"/>
      <c r="F85" s="303"/>
      <c r="G85" s="302"/>
      <c r="I85" s="301"/>
      <c r="K85" s="300"/>
    </row>
    <row r="86" spans="1:11" x14ac:dyDescent="0.3">
      <c r="A86" s="342"/>
      <c r="B86" s="23"/>
      <c r="C86" s="133"/>
      <c r="E86" s="304"/>
      <c r="F86" s="303"/>
      <c r="G86" s="302"/>
      <c r="I86" s="301"/>
      <c r="K86" s="300"/>
    </row>
    <row r="87" spans="1:11" x14ac:dyDescent="0.3">
      <c r="A87" s="342"/>
      <c r="B87" s="171"/>
      <c r="C87" s="170"/>
      <c r="E87" s="312"/>
      <c r="F87" s="299"/>
      <c r="G87" s="311"/>
      <c r="I87" s="310"/>
      <c r="K87" s="298"/>
    </row>
    <row r="88" spans="1:11" x14ac:dyDescent="0.3">
      <c r="A88" s="341" t="str">
        <f>A84</f>
        <v>132KV Network</v>
      </c>
      <c r="B88" s="169">
        <v>5</v>
      </c>
      <c r="C88" s="168" t="s">
        <v>46</v>
      </c>
      <c r="E88" s="309">
        <f>SUM('2.5_Input_Data_Rebased_MR'!N82:R85)-SUM('2.5_Input_Data_Rebased_MR'!U82:Y85)</f>
        <v>-24712177.555389367</v>
      </c>
      <c r="F88" s="308">
        <f>ROUND(SUMIF('2.4_Input_Data_Rebased_Volumes'!AA82:AA85,"&gt;0"),2)</f>
        <v>303.5</v>
      </c>
      <c r="G88" s="307">
        <f>IFERROR(E88/F88, 0)</f>
        <v>-81423.978765698077</v>
      </c>
      <c r="I88" s="306">
        <f>IFERROR(G88/$G$7,0)</f>
        <v>1.3005497398209371E-2</v>
      </c>
      <c r="K88" s="305" t="str">
        <f>IF(I88&lt;0, "Increased Risk", "-")</f>
        <v>-</v>
      </c>
    </row>
    <row r="89" spans="1:11" x14ac:dyDescent="0.3">
      <c r="A89" s="342"/>
      <c r="B89" s="23"/>
      <c r="C89" s="133"/>
      <c r="E89" s="304"/>
      <c r="F89" s="303"/>
      <c r="G89" s="302"/>
      <c r="I89" s="301"/>
      <c r="K89" s="300"/>
    </row>
    <row r="90" spans="1:11" x14ac:dyDescent="0.3">
      <c r="A90" s="342"/>
      <c r="B90" s="23"/>
      <c r="C90" s="133"/>
      <c r="E90" s="304"/>
      <c r="F90" s="303"/>
      <c r="G90" s="302"/>
      <c r="I90" s="301"/>
      <c r="K90" s="300"/>
    </row>
    <row r="91" spans="1:11" x14ac:dyDescent="0.3">
      <c r="A91" s="342"/>
      <c r="B91" s="171"/>
      <c r="C91" s="170"/>
      <c r="E91" s="312"/>
      <c r="F91" s="299"/>
      <c r="G91" s="311"/>
      <c r="I91" s="310"/>
      <c r="K91" s="298"/>
    </row>
    <row r="92" spans="1:11" x14ac:dyDescent="0.3">
      <c r="A92" s="341" t="str">
        <f>A88</f>
        <v>132KV Network</v>
      </c>
      <c r="B92" s="169">
        <v>6</v>
      </c>
      <c r="C92" s="168" t="s">
        <v>47</v>
      </c>
      <c r="E92" s="309">
        <f>SUM('2.5_Input_Data_Rebased_MR'!N86:R89)-SUM('2.5_Input_Data_Rebased_MR'!U86:Y89)</f>
        <v>-437126965.47741401</v>
      </c>
      <c r="F92" s="308">
        <f>ROUND(SUMIF('2.4_Input_Data_Rebased_Volumes'!AA86:AA89,"&gt;0"),2)</f>
        <v>303.5</v>
      </c>
      <c r="G92" s="307">
        <f>IFERROR(E92/F92, 0)</f>
        <v>-1440286.5419354662</v>
      </c>
      <c r="I92" s="306">
        <f>IFERROR(G92/$G$7,0)</f>
        <v>0.23005069462054906</v>
      </c>
      <c r="K92" s="305" t="str">
        <f>IF(I92&lt;0, "Increased Risk", "-")</f>
        <v>-</v>
      </c>
    </row>
    <row r="93" spans="1:11" x14ac:dyDescent="0.3">
      <c r="A93" s="342"/>
      <c r="B93" s="23"/>
      <c r="C93" s="133"/>
      <c r="E93" s="304"/>
      <c r="F93" s="303"/>
      <c r="G93" s="302"/>
      <c r="I93" s="301"/>
      <c r="K93" s="300"/>
    </row>
    <row r="94" spans="1:11" x14ac:dyDescent="0.3">
      <c r="A94" s="342"/>
      <c r="B94" s="23"/>
      <c r="C94" s="133"/>
      <c r="E94" s="304"/>
      <c r="F94" s="303"/>
      <c r="G94" s="302"/>
      <c r="I94" s="301"/>
      <c r="K94" s="300"/>
    </row>
    <row r="95" spans="1:11" x14ac:dyDescent="0.3">
      <c r="A95" s="342"/>
      <c r="B95" s="171"/>
      <c r="C95" s="170"/>
      <c r="E95" s="312"/>
      <c r="F95" s="299"/>
      <c r="G95" s="311"/>
      <c r="I95" s="310"/>
      <c r="K95" s="298"/>
    </row>
    <row r="96" spans="1:11" x14ac:dyDescent="0.3">
      <c r="A96" s="341" t="str">
        <f>A92</f>
        <v>132KV Network</v>
      </c>
      <c r="B96" s="169">
        <v>7</v>
      </c>
      <c r="C96" s="168" t="s">
        <v>48</v>
      </c>
      <c r="E96" s="309">
        <f>SUM('2.5_Input_Data_Rebased_MR'!N90:R93)-SUM('2.5_Input_Data_Rebased_MR'!U90:Y93)</f>
        <v>-11209231.247302175</v>
      </c>
      <c r="F96" s="308">
        <f>ROUND(SUMIF('2.4_Input_Data_Rebased_Volumes'!AA90:AA93,"&gt;0"),2)</f>
        <v>601</v>
      </c>
      <c r="G96" s="307">
        <f>IFERROR(E96/F96, 0)</f>
        <v>-18650.967133614267</v>
      </c>
      <c r="I96" s="306">
        <f>IFERROR(G96/$G$7,0)</f>
        <v>2.9790377258313932E-3</v>
      </c>
      <c r="K96" s="305" t="str">
        <f>IF(I96&lt;0, "Increased Risk", "-")</f>
        <v>-</v>
      </c>
    </row>
    <row r="97" spans="1:11" x14ac:dyDescent="0.3">
      <c r="A97" s="22"/>
      <c r="B97" s="23"/>
      <c r="C97" s="133"/>
      <c r="E97" s="304"/>
      <c r="F97" s="303"/>
      <c r="G97" s="302"/>
      <c r="I97" s="301"/>
      <c r="K97" s="300"/>
    </row>
    <row r="98" spans="1:11" x14ac:dyDescent="0.3">
      <c r="A98" s="22"/>
      <c r="B98" s="23"/>
      <c r="C98" s="133"/>
      <c r="E98" s="304"/>
      <c r="F98" s="303"/>
      <c r="G98" s="302"/>
      <c r="I98" s="301"/>
      <c r="K98" s="300"/>
    </row>
    <row r="99" spans="1:11" ht="12.75" thickBot="1" x14ac:dyDescent="0.35">
      <c r="A99" s="33"/>
      <c r="B99" s="171"/>
      <c r="C99" s="170"/>
      <c r="E99" s="312"/>
      <c r="F99" s="299"/>
      <c r="G99" s="311"/>
      <c r="I99" s="310"/>
      <c r="K99" s="298"/>
    </row>
  </sheetData>
  <conditionalFormatting sqref="K16:K99">
    <cfRule type="containsText" dxfId="0" priority="2" operator="containsText" text="Increased Risk">
      <formula>NOT(ISERROR(SEARCH("Increased Risk",K16)))</formula>
    </cfRule>
  </conditionalFormatting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A97"/>
  <sheetViews>
    <sheetView showGridLines="0" zoomScale="85" zoomScaleNormal="85" workbookViewId="0">
      <selection activeCell="H104" sqref="H104"/>
    </sheetView>
  </sheetViews>
  <sheetFormatPr defaultRowHeight="12.4" x14ac:dyDescent="0.3"/>
  <cols>
    <col min="1" max="1" width="13.3515625" customWidth="1"/>
    <col min="2" max="2" width="10.05859375" customWidth="1"/>
    <col min="3" max="3" width="28.5859375" bestFit="1" customWidth="1"/>
    <col min="4" max="4" width="2" customWidth="1"/>
    <col min="5" max="6" width="17.76171875" hidden="1" customWidth="1"/>
    <col min="7" max="7" width="17.76171875" customWidth="1"/>
    <col min="8" max="8" width="15.234375" customWidth="1"/>
    <col min="9" max="9" width="16.46875" customWidth="1"/>
    <col min="10" max="10" width="2.46875" customWidth="1"/>
    <col min="11" max="11" width="17.76171875" style="43" customWidth="1"/>
    <col min="12" max="12" width="17.76171875" customWidth="1"/>
    <col min="13" max="15" width="3.3515625" customWidth="1"/>
    <col min="16" max="16" width="23.5859375" hidden="1" customWidth="1"/>
    <col min="17" max="17" width="17.3515625" style="6" bestFit="1" customWidth="1"/>
    <col min="18" max="18" width="22.8203125" hidden="1" customWidth="1"/>
    <col min="19" max="19" width="19.5859375" style="6" bestFit="1" customWidth="1"/>
    <col min="20" max="20" width="22.8203125" hidden="1" customWidth="1"/>
    <col min="21" max="21" width="17" style="6" bestFit="1" customWidth="1"/>
    <col min="22" max="22" width="3.3515625" customWidth="1"/>
    <col min="23" max="23" width="26.234375" hidden="1" customWidth="1"/>
    <col min="24" max="24" width="19" style="6" bestFit="1" customWidth="1"/>
    <col min="25" max="25" width="29.46875" hidden="1" customWidth="1"/>
    <col min="26" max="26" width="25.3515625" style="6" customWidth="1"/>
    <col min="27" max="27" width="25.8203125" hidden="1" customWidth="1"/>
    <col min="28" max="28" width="18.76171875" style="6" bestFit="1" customWidth="1"/>
  </cols>
  <sheetData>
    <row r="1" spans="1:183" ht="13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58"/>
      <c r="L1" s="1"/>
      <c r="M1" s="1"/>
      <c r="N1" s="1"/>
      <c r="O1" s="1"/>
      <c r="P1" s="2"/>
      <c r="Q1" s="3"/>
      <c r="R1" s="2"/>
      <c r="S1" s="3"/>
      <c r="T1" s="2"/>
      <c r="U1" s="3"/>
      <c r="V1" s="1"/>
      <c r="W1" s="2"/>
      <c r="X1" s="3"/>
      <c r="Y1" s="2"/>
      <c r="Z1" s="3"/>
      <c r="AA1" s="2"/>
      <c r="AB1" s="3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</row>
    <row r="2" spans="1:183" ht="13.5" x14ac:dyDescent="0.3">
      <c r="A2" s="1"/>
      <c r="B2" s="1"/>
      <c r="C2" s="1"/>
      <c r="D2" s="1"/>
      <c r="E2" s="4" t="s">
        <v>202</v>
      </c>
      <c r="F2" s="1"/>
      <c r="G2" s="1"/>
      <c r="H2" s="1"/>
      <c r="I2" s="1"/>
      <c r="J2" s="4"/>
      <c r="K2" s="58"/>
      <c r="L2" s="1"/>
      <c r="M2" s="4"/>
      <c r="N2" s="1"/>
      <c r="O2" s="4"/>
      <c r="P2" s="2"/>
      <c r="Q2" s="3"/>
      <c r="R2" s="2"/>
      <c r="S2" s="3"/>
      <c r="T2" s="2"/>
      <c r="U2" s="3"/>
      <c r="V2" s="4"/>
      <c r="W2" s="2"/>
      <c r="X2" s="3"/>
      <c r="Y2" s="2"/>
      <c r="Z2" s="3"/>
      <c r="AA2" s="2"/>
      <c r="AB2" s="3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</row>
    <row r="3" spans="1:183" ht="13.5" x14ac:dyDescent="0.3">
      <c r="A3" s="1"/>
      <c r="B3" s="1"/>
      <c r="C3" s="1"/>
      <c r="D3" s="1"/>
      <c r="E3" s="5" t="s">
        <v>1</v>
      </c>
      <c r="F3" s="1"/>
      <c r="G3" s="1"/>
      <c r="H3" s="1"/>
      <c r="I3" s="1"/>
      <c r="J3" s="5"/>
      <c r="K3" s="58"/>
      <c r="L3" s="1"/>
      <c r="M3" s="5"/>
      <c r="N3" s="1"/>
      <c r="O3" s="5"/>
      <c r="P3" s="2"/>
      <c r="Q3" s="3"/>
      <c r="R3" s="2"/>
      <c r="S3" s="3"/>
      <c r="T3" s="2"/>
      <c r="U3" s="3"/>
      <c r="V3" s="5"/>
      <c r="W3" s="2"/>
      <c r="X3" s="3"/>
      <c r="Y3" s="2"/>
      <c r="Z3" s="3"/>
      <c r="AA3" s="2"/>
      <c r="AB3" s="3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</row>
    <row r="4" spans="1:183" ht="13.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58"/>
      <c r="L4" s="1"/>
      <c r="M4" s="1"/>
      <c r="N4" s="1"/>
      <c r="O4" s="1"/>
      <c r="P4" s="2"/>
      <c r="Q4" s="3"/>
      <c r="R4" s="2"/>
      <c r="S4" s="3"/>
      <c r="T4" s="2"/>
      <c r="U4" s="3"/>
      <c r="V4" s="1"/>
      <c r="W4" s="2"/>
      <c r="X4" s="3"/>
      <c r="Y4" s="2"/>
      <c r="Z4" s="3"/>
      <c r="AA4" s="2"/>
      <c r="AB4" s="3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</row>
    <row r="5" spans="1:183" ht="14" thickBot="1" x14ac:dyDescent="0.35"/>
    <row r="6" spans="1:183" ht="15.5" thickBot="1" x14ac:dyDescent="0.35">
      <c r="A6" s="7" t="s">
        <v>201</v>
      </c>
      <c r="B6" s="8"/>
      <c r="C6" s="9"/>
      <c r="Q6"/>
      <c r="S6"/>
      <c r="U6"/>
      <c r="X6"/>
      <c r="Z6"/>
      <c r="AB6"/>
    </row>
    <row r="7" spans="1:183" ht="28.5" customHeight="1" thickBot="1" x14ac:dyDescent="0.35">
      <c r="E7" s="10" t="s">
        <v>194</v>
      </c>
      <c r="F7" s="11"/>
      <c r="G7" s="10" t="s">
        <v>194</v>
      </c>
      <c r="H7" s="11"/>
      <c r="I7" s="12"/>
      <c r="K7" s="44" t="s">
        <v>198</v>
      </c>
      <c r="L7" s="12"/>
      <c r="P7" s="10" t="s">
        <v>3</v>
      </c>
      <c r="Q7" s="11"/>
      <c r="R7" s="11"/>
      <c r="S7" s="11"/>
      <c r="T7" s="11"/>
      <c r="U7" s="12"/>
      <c r="W7" s="10" t="s">
        <v>25</v>
      </c>
      <c r="X7" s="11"/>
      <c r="Y7" s="11"/>
      <c r="Z7" s="11"/>
      <c r="AA7" s="11"/>
      <c r="AB7" s="12"/>
    </row>
    <row r="8" spans="1:183" ht="13.5" x14ac:dyDescent="0.3">
      <c r="E8" s="13"/>
      <c r="F8" s="14"/>
      <c r="G8" s="14"/>
      <c r="H8" s="14"/>
      <c r="I8" s="15"/>
      <c r="K8" s="45"/>
      <c r="L8" s="15"/>
      <c r="P8" s="46"/>
      <c r="Q8" s="17"/>
      <c r="R8" s="16"/>
      <c r="S8" s="17"/>
      <c r="T8" s="16"/>
      <c r="U8" s="47"/>
      <c r="W8" s="46"/>
      <c r="X8" s="17"/>
      <c r="Y8" s="16"/>
      <c r="Z8" s="17"/>
      <c r="AA8" s="16"/>
      <c r="AB8" s="47"/>
    </row>
    <row r="9" spans="1:183" ht="12.75" customHeight="1" thickBot="1" x14ac:dyDescent="0.35">
      <c r="E9" s="18" t="s">
        <v>195</v>
      </c>
      <c r="F9" s="19" t="s">
        <v>196</v>
      </c>
      <c r="G9" s="48" t="s">
        <v>197</v>
      </c>
      <c r="H9" s="49"/>
      <c r="I9" s="50"/>
      <c r="K9" s="51" t="s">
        <v>199</v>
      </c>
      <c r="L9" s="20" t="s">
        <v>200</v>
      </c>
      <c r="P9" s="415" t="s">
        <v>7</v>
      </c>
      <c r="Q9" s="413"/>
      <c r="R9" s="413" t="s">
        <v>8</v>
      </c>
      <c r="S9" s="413"/>
      <c r="T9" s="413" t="s">
        <v>9</v>
      </c>
      <c r="U9" s="414"/>
      <c r="W9" s="415" t="s">
        <v>26</v>
      </c>
      <c r="X9" s="413"/>
      <c r="Y9" s="413" t="s">
        <v>27</v>
      </c>
      <c r="Z9" s="413"/>
      <c r="AA9" s="413" t="s">
        <v>28</v>
      </c>
      <c r="AB9" s="414"/>
    </row>
    <row r="10" spans="1:183" ht="39.4" customHeight="1" x14ac:dyDescent="0.3">
      <c r="A10" s="52" t="s">
        <v>40</v>
      </c>
      <c r="B10" s="53" t="s">
        <v>10</v>
      </c>
      <c r="C10" s="54" t="s">
        <v>41</v>
      </c>
      <c r="E10" s="90" t="s">
        <v>22</v>
      </c>
      <c r="F10" s="88" t="s">
        <v>23</v>
      </c>
      <c r="G10" s="88" t="s">
        <v>18</v>
      </c>
      <c r="H10" s="88" t="s">
        <v>19</v>
      </c>
      <c r="I10" s="89" t="s">
        <v>20</v>
      </c>
      <c r="K10" s="55" t="s">
        <v>21</v>
      </c>
      <c r="L10" s="89" t="s">
        <v>11</v>
      </c>
      <c r="P10" s="90" t="s">
        <v>12</v>
      </c>
      <c r="Q10" s="56" t="s">
        <v>13</v>
      </c>
      <c r="R10" s="88" t="s">
        <v>14</v>
      </c>
      <c r="S10" s="56" t="s">
        <v>14</v>
      </c>
      <c r="T10" s="88" t="s">
        <v>15</v>
      </c>
      <c r="U10" s="57" t="s">
        <v>16</v>
      </c>
      <c r="W10" s="90" t="s">
        <v>29</v>
      </c>
      <c r="X10" s="56" t="s">
        <v>30</v>
      </c>
      <c r="Y10" s="88" t="s">
        <v>31</v>
      </c>
      <c r="Z10" s="56" t="s">
        <v>31</v>
      </c>
      <c r="AA10" s="88" t="s">
        <v>32</v>
      </c>
      <c r="AB10" s="57" t="s">
        <v>33</v>
      </c>
    </row>
    <row r="11" spans="1:183" ht="7.9" customHeight="1" x14ac:dyDescent="0.3">
      <c r="A11" s="46"/>
      <c r="B11" s="16"/>
      <c r="C11" s="59"/>
      <c r="E11" s="46"/>
      <c r="F11" s="16"/>
      <c r="G11" s="16"/>
      <c r="H11" s="16"/>
      <c r="I11" s="59"/>
      <c r="K11" s="60"/>
      <c r="L11" s="59"/>
      <c r="P11" s="46"/>
      <c r="Q11" s="17"/>
      <c r="R11" s="16"/>
      <c r="S11" s="17"/>
      <c r="T11" s="16"/>
      <c r="U11" s="47"/>
      <c r="W11" s="46"/>
      <c r="X11" s="17"/>
      <c r="Y11" s="16"/>
      <c r="Z11" s="17"/>
      <c r="AA11" s="16"/>
      <c r="AB11" s="47"/>
    </row>
    <row r="12" spans="1:183" s="64" customFormat="1" ht="39.4" customHeight="1" x14ac:dyDescent="0.3">
      <c r="A12" s="61" t="str">
        <f>RIGHT(A6, 7)&amp;" TOTAL"</f>
        <v>Summary TOTAL</v>
      </c>
      <c r="B12" s="62" t="str">
        <f>A12</f>
        <v>Summary TOTAL</v>
      </c>
      <c r="C12" s="63" t="str">
        <f>A12</f>
        <v>Summary TOTAL</v>
      </c>
      <c r="E12" s="65">
        <f>'3.1_Check_1_Summary'!E12</f>
        <v>2</v>
      </c>
      <c r="F12" s="65">
        <f>'3.1_Check_1_Summary'!F12</f>
        <v>2</v>
      </c>
      <c r="G12" s="65">
        <f>'3.1_Check_1_Summary'!G12</f>
        <v>0</v>
      </c>
      <c r="H12" s="65">
        <f>'3.1_Check_1_Summary'!H12</f>
        <v>0</v>
      </c>
      <c r="I12" s="66">
        <f>'3.1_Check_1_Summary'!I12</f>
        <v>0</v>
      </c>
      <c r="K12" s="65">
        <f>'4.1_Check_2_Summary'!E12</f>
        <v>0</v>
      </c>
      <c r="L12" s="67">
        <f>'4.1_Check_2_Summary'!F12</f>
        <v>0</v>
      </c>
      <c r="P12" s="68">
        <f>'5.1_Check_3_PTO_Summary'!I13</f>
        <v>0</v>
      </c>
      <c r="Q12" s="384">
        <f>'5.1_Check_3_PTO_Summary'!J13</f>
        <v>0</v>
      </c>
      <c r="R12" s="385">
        <f>'5.1_Check_3_PTO_Summary'!N13</f>
        <v>-0.54173195698933185</v>
      </c>
      <c r="S12" s="384">
        <f>'5.1_Check_3_PTO_Summary'!O13</f>
        <v>-3.2148654242699312E-3</v>
      </c>
      <c r="T12" s="385">
        <f>'5.1_Check_3_PTO_Summary'!S13</f>
        <v>-2.2484949163218859</v>
      </c>
      <c r="U12" s="386">
        <f>'5.1_Check_3_PTO_Summary'!T13</f>
        <v>-1.3343515127486367E-2</v>
      </c>
      <c r="V12" s="387"/>
      <c r="W12" s="388">
        <f>'5.1_Check_3_PTO_Summary'!X13</f>
        <v>0.89113487360994892</v>
      </c>
      <c r="X12" s="384">
        <f>'5.1_Check_3_PTO_Summary'!Y13</f>
        <v>5.2883693800367722E-3</v>
      </c>
      <c r="Y12" s="385">
        <f>'5.1_Check_3_PTO_Summary'!AC13</f>
        <v>11.832875155349853</v>
      </c>
      <c r="Z12" s="384">
        <f>'5.1_Check_3_PTO_Summary'!AD13</f>
        <v>7.0221261116013622E-2</v>
      </c>
      <c r="AA12" s="385">
        <f>'5.1_Check_3_PTO_Summary'!AH13</f>
        <v>42.863584318375601</v>
      </c>
      <c r="AB12" s="386">
        <f>'5.1_Check_3_PTO_Summary'!AI13</f>
        <v>0.25437054876963483</v>
      </c>
    </row>
    <row r="13" spans="1:183" ht="7.9" customHeight="1" x14ac:dyDescent="0.3">
      <c r="A13" s="46"/>
      <c r="B13" s="16"/>
      <c r="C13" s="59"/>
      <c r="E13" s="46"/>
      <c r="F13" s="16"/>
      <c r="G13" s="16"/>
      <c r="H13" s="16"/>
      <c r="I13" s="59"/>
      <c r="K13" s="60"/>
      <c r="L13" s="59"/>
      <c r="P13" s="69"/>
      <c r="Q13" s="389"/>
      <c r="R13" s="390"/>
      <c r="S13" s="389"/>
      <c r="T13" s="390"/>
      <c r="U13" s="391"/>
      <c r="V13" s="392"/>
      <c r="W13" s="393"/>
      <c r="X13" s="389"/>
      <c r="Y13" s="390"/>
      <c r="Z13" s="389"/>
      <c r="AA13" s="390"/>
      <c r="AB13" s="391"/>
    </row>
    <row r="14" spans="1:183" ht="13.05" customHeight="1" x14ac:dyDescent="0.3">
      <c r="A14" s="70" t="s">
        <v>36</v>
      </c>
      <c r="B14" s="25">
        <v>1</v>
      </c>
      <c r="C14" s="71" t="s">
        <v>42</v>
      </c>
      <c r="E14" s="72" t="str">
        <f>'3.1_Check_1_Summary'!E14</f>
        <v>-</v>
      </c>
      <c r="F14" s="21" t="str">
        <f>'3.1_Check_1_Summary'!F14</f>
        <v>-</v>
      </c>
      <c r="G14" s="21" t="str">
        <f>'3.1_Check_1_Summary'!G14</f>
        <v>-</v>
      </c>
      <c r="H14" s="21" t="str">
        <f>'3.1_Check_1_Summary'!H14</f>
        <v>-</v>
      </c>
      <c r="I14" s="73" t="str">
        <f>'3.1_Check_1_Summary'!I14</f>
        <v>-</v>
      </c>
      <c r="K14" s="72" t="str">
        <f>'4.1_Check_2_Summary'!E14</f>
        <v>-</v>
      </c>
      <c r="L14" s="74" t="str">
        <f>'4.1_Check_2_Summary'!F14</f>
        <v>Acceptable</v>
      </c>
      <c r="P14" s="75" t="str">
        <f>'5.1_Check_3_PTO_Summary'!I15</f>
        <v>Direct to C1 &amp; C2</v>
      </c>
      <c r="Q14" s="394" t="str">
        <f>'5.1_Check_3_PTO_Summary'!J15</f>
        <v>Direct to C1 &amp; C2</v>
      </c>
      <c r="R14" s="395">
        <f>'5.1_Check_3_PTO_Summary'!N15</f>
        <v>-0.1224828535736657</v>
      </c>
      <c r="S14" s="394">
        <f>'5.1_Check_3_PTO_Summary'!O15</f>
        <v>-7.2686480082925764E-4</v>
      </c>
      <c r="T14" s="394">
        <f>'5.1_Check_3_PTO_Summary'!S15</f>
        <v>-0.30002049349550802</v>
      </c>
      <c r="U14" s="396">
        <f>'5.1_Check_3_PTO_Summary'!T15</f>
        <v>-1.780447874021404E-3</v>
      </c>
      <c r="V14" s="392"/>
      <c r="W14" s="397">
        <f>'5.1_Check_3_PTO_Summary'!X15</f>
        <v>0</v>
      </c>
      <c r="X14" s="394">
        <f>'5.1_Check_3_PTO_Summary'!Y15</f>
        <v>0</v>
      </c>
      <c r="Y14" s="395">
        <f>'5.1_Check_3_PTO_Summary'!AC15</f>
        <v>0</v>
      </c>
      <c r="Z14" s="394">
        <f>'5.1_Check_3_PTO_Summary'!AD15</f>
        <v>0</v>
      </c>
      <c r="AA14" s="394">
        <f>'5.1_Check_3_PTO_Summary'!AH15</f>
        <v>0</v>
      </c>
      <c r="AB14" s="396">
        <f>'5.1_Check_3_PTO_Summary'!AI15</f>
        <v>0</v>
      </c>
    </row>
    <row r="15" spans="1:183" ht="13.05" hidden="1" customHeight="1" x14ac:dyDescent="0.3">
      <c r="A15" s="76" t="s">
        <v>36</v>
      </c>
      <c r="B15" s="25"/>
      <c r="C15" s="71"/>
      <c r="E15" s="72"/>
      <c r="F15" s="21"/>
      <c r="G15" s="21"/>
      <c r="H15" s="21"/>
      <c r="I15" s="73"/>
      <c r="K15" s="72" t="e">
        <f>'3.1_Check_1_Summary'!#REF!</f>
        <v>#REF!</v>
      </c>
      <c r="L15" s="74" t="e">
        <f>'3.1_Check_1_Summary'!#REF!</f>
        <v>#REF!</v>
      </c>
      <c r="P15" s="77"/>
      <c r="Q15" s="398"/>
      <c r="R15" s="399"/>
      <c r="S15" s="394"/>
      <c r="T15" s="394"/>
      <c r="U15" s="400"/>
      <c r="V15" s="392"/>
      <c r="W15" s="401"/>
      <c r="X15" s="398"/>
      <c r="Y15" s="399"/>
      <c r="Z15" s="394"/>
      <c r="AA15" s="394"/>
      <c r="AB15" s="400"/>
    </row>
    <row r="16" spans="1:183" ht="13.05" hidden="1" customHeight="1" x14ac:dyDescent="0.3">
      <c r="A16" s="76" t="s">
        <v>36</v>
      </c>
      <c r="B16" s="25"/>
      <c r="C16" s="71"/>
      <c r="E16" s="72"/>
      <c r="F16" s="21"/>
      <c r="G16" s="21"/>
      <c r="H16" s="21"/>
      <c r="I16" s="73"/>
      <c r="K16" s="72" t="e">
        <f>'3.1_Check_1_Summary'!#REF!</f>
        <v>#REF!</v>
      </c>
      <c r="L16" s="74" t="e">
        <f>'3.1_Check_1_Summary'!#REF!</f>
        <v>#REF!</v>
      </c>
      <c r="P16" s="77"/>
      <c r="Q16" s="398"/>
      <c r="R16" s="399"/>
      <c r="S16" s="394"/>
      <c r="T16" s="394"/>
      <c r="U16" s="400"/>
      <c r="V16" s="392"/>
      <c r="W16" s="401"/>
      <c r="X16" s="398"/>
      <c r="Y16" s="399"/>
      <c r="Z16" s="394"/>
      <c r="AA16" s="394"/>
      <c r="AB16" s="400"/>
    </row>
    <row r="17" spans="1:28" ht="13.05" hidden="1" customHeight="1" x14ac:dyDescent="0.3">
      <c r="A17" s="76" t="s">
        <v>36</v>
      </c>
      <c r="B17" s="25"/>
      <c r="C17" s="71"/>
      <c r="E17" s="72"/>
      <c r="F17" s="21"/>
      <c r="G17" s="21"/>
      <c r="H17" s="21"/>
      <c r="I17" s="73"/>
      <c r="K17" s="72" t="e">
        <f>'3.1_Check_1_Summary'!#REF!</f>
        <v>#REF!</v>
      </c>
      <c r="L17" s="74" t="e">
        <f>'3.1_Check_1_Summary'!#REF!</f>
        <v>#REF!</v>
      </c>
      <c r="P17" s="77"/>
      <c r="Q17" s="398"/>
      <c r="R17" s="399"/>
      <c r="S17" s="394"/>
      <c r="T17" s="394"/>
      <c r="U17" s="400"/>
      <c r="V17" s="392"/>
      <c r="W17" s="401"/>
      <c r="X17" s="398"/>
      <c r="Y17" s="399"/>
      <c r="Z17" s="394"/>
      <c r="AA17" s="394"/>
      <c r="AB17" s="400"/>
    </row>
    <row r="18" spans="1:28" ht="13.05" customHeight="1" x14ac:dyDescent="0.3">
      <c r="A18" s="76" t="str">
        <f>A14</f>
        <v>400KV</v>
      </c>
      <c r="B18" s="25">
        <v>2</v>
      </c>
      <c r="C18" s="71" t="s">
        <v>43</v>
      </c>
      <c r="E18" s="72" t="str">
        <f>'3.1_Check_1_Summary'!E18</f>
        <v>-</v>
      </c>
      <c r="F18" s="21" t="str">
        <f>'3.1_Check_1_Summary'!F18</f>
        <v>-</v>
      </c>
      <c r="G18" s="21" t="str">
        <f>'3.1_Check_1_Summary'!G18</f>
        <v>-</v>
      </c>
      <c r="H18" s="21" t="str">
        <f>'3.1_Check_1_Summary'!H18</f>
        <v>-</v>
      </c>
      <c r="I18" s="73" t="str">
        <f>'3.1_Check_1_Summary'!I18</f>
        <v>-</v>
      </c>
      <c r="K18" s="72" t="str">
        <f>'4.1_Check_2_Summary'!E18</f>
        <v>-</v>
      </c>
      <c r="L18" s="74" t="str">
        <f>'4.1_Check_2_Summary'!F18</f>
        <v>-</v>
      </c>
      <c r="P18" s="75" t="str">
        <f>'5.1_Check_3_PTO_Summary'!I19</f>
        <v>Direct to C1 &amp; C2</v>
      </c>
      <c r="Q18" s="394" t="str">
        <f>'5.1_Check_3_PTO_Summary'!J19</f>
        <v>Direct to C1 &amp; C2</v>
      </c>
      <c r="R18" s="395" t="str">
        <f>'5.1_Check_3_PTO_Summary'!N19</f>
        <v>Direct to C1, C2 &amp; C3</v>
      </c>
      <c r="S18" s="394" t="str">
        <f>'5.1_Check_3_PTO_Summary'!O19</f>
        <v>Direct to C1, C2 &amp; C3</v>
      </c>
      <c r="T18" s="394" t="str">
        <f>'5.1_Check_3_PTO_Summary'!S19</f>
        <v>No Intervention</v>
      </c>
      <c r="U18" s="396" t="str">
        <f>'5.1_Check_3_PTO_Summary'!T19</f>
        <v>No Intervention</v>
      </c>
      <c r="V18" s="392"/>
      <c r="W18" s="397" t="str">
        <f>'5.1_Check_3_PTO_Summary'!X19</f>
        <v>Direct to AH4 &amp; AH5</v>
      </c>
      <c r="X18" s="394" t="str">
        <f>'5.1_Check_3_PTO_Summary'!Y19</f>
        <v>Direct to AH4 &amp; AH5</v>
      </c>
      <c r="Y18" s="395" t="str">
        <f>'5.1_Check_3_PTO_Summary'!AC19</f>
        <v>Direct to AH3, AH4 &amp; AH5</v>
      </c>
      <c r="Z18" s="394" t="str">
        <f>'5.1_Check_3_PTO_Summary'!AD19</f>
        <v>Direct to AH3, AH4 &amp; AH5</v>
      </c>
      <c r="AA18" s="394" t="str">
        <f>'5.1_Check_3_PTO_Summary'!AH19</f>
        <v>No Intervention</v>
      </c>
      <c r="AB18" s="396" t="str">
        <f>'5.1_Check_3_PTO_Summary'!AI19</f>
        <v>No Intervention</v>
      </c>
    </row>
    <row r="19" spans="1:28" ht="13.05" hidden="1" customHeight="1" x14ac:dyDescent="0.3">
      <c r="A19" s="76" t="str">
        <f t="shared" ref="A19:A38" si="0">A15</f>
        <v>400KV</v>
      </c>
      <c r="B19" s="25"/>
      <c r="C19" s="71"/>
      <c r="E19" s="72"/>
      <c r="F19" s="21"/>
      <c r="G19" s="21"/>
      <c r="H19" s="21"/>
      <c r="I19" s="73"/>
      <c r="K19" s="72"/>
      <c r="L19" s="73"/>
      <c r="P19" s="77"/>
      <c r="Q19" s="398"/>
      <c r="R19" s="399"/>
      <c r="S19" s="394"/>
      <c r="T19" s="394"/>
      <c r="U19" s="400"/>
      <c r="V19" s="392"/>
      <c r="W19" s="401"/>
      <c r="X19" s="398"/>
      <c r="Y19" s="399"/>
      <c r="Z19" s="394"/>
      <c r="AA19" s="394"/>
      <c r="AB19" s="400"/>
    </row>
    <row r="20" spans="1:28" ht="13.05" hidden="1" customHeight="1" x14ac:dyDescent="0.3">
      <c r="A20" s="76" t="str">
        <f t="shared" si="0"/>
        <v>400KV</v>
      </c>
      <c r="B20" s="25"/>
      <c r="C20" s="71"/>
      <c r="E20" s="72"/>
      <c r="F20" s="21"/>
      <c r="G20" s="21"/>
      <c r="H20" s="21"/>
      <c r="I20" s="73"/>
      <c r="K20" s="72"/>
      <c r="L20" s="73"/>
      <c r="P20" s="77"/>
      <c r="Q20" s="398"/>
      <c r="R20" s="399"/>
      <c r="S20" s="394"/>
      <c r="T20" s="394"/>
      <c r="U20" s="400"/>
      <c r="V20" s="392"/>
      <c r="W20" s="401"/>
      <c r="X20" s="398"/>
      <c r="Y20" s="399"/>
      <c r="Z20" s="394"/>
      <c r="AA20" s="394"/>
      <c r="AB20" s="400"/>
    </row>
    <row r="21" spans="1:28" ht="13.05" hidden="1" customHeight="1" thickBot="1" x14ac:dyDescent="0.35">
      <c r="A21" s="76" t="str">
        <f t="shared" si="0"/>
        <v>400KV</v>
      </c>
      <c r="B21" s="25"/>
      <c r="C21" s="71"/>
      <c r="E21" s="72"/>
      <c r="F21" s="21"/>
      <c r="G21" s="21"/>
      <c r="H21" s="21"/>
      <c r="I21" s="73"/>
      <c r="K21" s="72"/>
      <c r="L21" s="73"/>
      <c r="P21" s="77"/>
      <c r="Q21" s="398"/>
      <c r="R21" s="399"/>
      <c r="S21" s="394"/>
      <c r="T21" s="394"/>
      <c r="U21" s="400"/>
      <c r="V21" s="392"/>
      <c r="W21" s="401"/>
      <c r="X21" s="398"/>
      <c r="Y21" s="399"/>
      <c r="Z21" s="394"/>
      <c r="AA21" s="394"/>
      <c r="AB21" s="400"/>
    </row>
    <row r="22" spans="1:28" ht="13.05" customHeight="1" x14ac:dyDescent="0.3">
      <c r="A22" s="76" t="str">
        <f t="shared" si="0"/>
        <v>400KV</v>
      </c>
      <c r="B22" s="25">
        <v>3</v>
      </c>
      <c r="C22" s="71" t="s">
        <v>44</v>
      </c>
      <c r="E22" s="72" t="str">
        <f>'3.1_Check_1_Summary'!E22</f>
        <v>-</v>
      </c>
      <c r="F22" s="21" t="str">
        <f>'3.1_Check_1_Summary'!F22</f>
        <v>-</v>
      </c>
      <c r="G22" s="21" t="str">
        <f>'3.1_Check_1_Summary'!G22</f>
        <v>-</v>
      </c>
      <c r="H22" s="21" t="str">
        <f>'3.1_Check_1_Summary'!H22</f>
        <v>-</v>
      </c>
      <c r="I22" s="73" t="str">
        <f>'3.1_Check_1_Summary'!I22</f>
        <v>-</v>
      </c>
      <c r="K22" s="72" t="str">
        <f>'4.1_Check_2_Summary'!E22</f>
        <v>-</v>
      </c>
      <c r="L22" s="74" t="str">
        <f>'4.1_Check_2_Summary'!F22</f>
        <v>-</v>
      </c>
      <c r="P22" s="75" t="str">
        <f>'5.1_Check_3_PTO_Summary'!I23</f>
        <v>Direct to C1 &amp; C2</v>
      </c>
      <c r="Q22" s="394" t="str">
        <f>'5.1_Check_3_PTO_Summary'!J23</f>
        <v>Direct to C1 &amp; C2</v>
      </c>
      <c r="R22" s="395" t="str">
        <f>'5.1_Check_3_PTO_Summary'!N23</f>
        <v>Direct to C1, C2 &amp; C3</v>
      </c>
      <c r="S22" s="394" t="str">
        <f>'5.1_Check_3_PTO_Summary'!O23</f>
        <v>Direct to C1, C2 &amp; C3</v>
      </c>
      <c r="T22" s="394" t="str">
        <f>'5.1_Check_3_PTO_Summary'!S23</f>
        <v>No Intervention</v>
      </c>
      <c r="U22" s="396" t="str">
        <f>'5.1_Check_3_PTO_Summary'!T23</f>
        <v>No Intervention</v>
      </c>
      <c r="V22" s="392"/>
      <c r="W22" s="397" t="str">
        <f>'5.1_Check_3_PTO_Summary'!X23</f>
        <v>Direct to AH4 &amp; AH5</v>
      </c>
      <c r="X22" s="394" t="str">
        <f>'5.1_Check_3_PTO_Summary'!Y23</f>
        <v>Direct to AH4 &amp; AH5</v>
      </c>
      <c r="Y22" s="395" t="str">
        <f>'5.1_Check_3_PTO_Summary'!AC23</f>
        <v>Direct to AH3, AH4 &amp; AH5</v>
      </c>
      <c r="Z22" s="394" t="str">
        <f>'5.1_Check_3_PTO_Summary'!AD23</f>
        <v>Direct to AH3, AH4 &amp; AH5</v>
      </c>
      <c r="AA22" s="394" t="str">
        <f>'5.1_Check_3_PTO_Summary'!AH23</f>
        <v>No Intervention</v>
      </c>
      <c r="AB22" s="396" t="str">
        <f>'5.1_Check_3_PTO_Summary'!AI23</f>
        <v>No Intervention</v>
      </c>
    </row>
    <row r="23" spans="1:28" ht="13.05" hidden="1" customHeight="1" x14ac:dyDescent="0.3">
      <c r="A23" s="76" t="str">
        <f t="shared" si="0"/>
        <v>400KV</v>
      </c>
      <c r="B23" s="25"/>
      <c r="C23" s="71"/>
      <c r="E23" s="72"/>
      <c r="F23" s="21"/>
      <c r="G23" s="21"/>
      <c r="H23" s="21"/>
      <c r="I23" s="73"/>
      <c r="K23" s="72"/>
      <c r="L23" s="73"/>
      <c r="P23" s="77"/>
      <c r="Q23" s="398"/>
      <c r="R23" s="399"/>
      <c r="S23" s="394"/>
      <c r="T23" s="394"/>
      <c r="U23" s="400"/>
      <c r="V23" s="392"/>
      <c r="W23" s="401"/>
      <c r="X23" s="398"/>
      <c r="Y23" s="399"/>
      <c r="Z23" s="394"/>
      <c r="AA23" s="394"/>
      <c r="AB23" s="400"/>
    </row>
    <row r="24" spans="1:28" ht="13.05" hidden="1" customHeight="1" x14ac:dyDescent="0.3">
      <c r="A24" s="76" t="str">
        <f t="shared" si="0"/>
        <v>400KV</v>
      </c>
      <c r="B24" s="25"/>
      <c r="C24" s="71"/>
      <c r="E24" s="72"/>
      <c r="F24" s="21"/>
      <c r="G24" s="21"/>
      <c r="H24" s="21"/>
      <c r="I24" s="73"/>
      <c r="K24" s="72"/>
      <c r="L24" s="73"/>
      <c r="P24" s="77"/>
      <c r="Q24" s="398"/>
      <c r="R24" s="399"/>
      <c r="S24" s="394"/>
      <c r="T24" s="394"/>
      <c r="U24" s="400"/>
      <c r="V24" s="392"/>
      <c r="W24" s="401"/>
      <c r="X24" s="398"/>
      <c r="Y24" s="399"/>
      <c r="Z24" s="394"/>
      <c r="AA24" s="394"/>
      <c r="AB24" s="400"/>
    </row>
    <row r="25" spans="1:28" ht="13.05" hidden="1" customHeight="1" thickBot="1" x14ac:dyDescent="0.35">
      <c r="A25" s="76" t="str">
        <f t="shared" si="0"/>
        <v>400KV</v>
      </c>
      <c r="B25" s="25"/>
      <c r="C25" s="71"/>
      <c r="E25" s="72"/>
      <c r="F25" s="21"/>
      <c r="G25" s="21"/>
      <c r="H25" s="21"/>
      <c r="I25" s="73"/>
      <c r="K25" s="72"/>
      <c r="L25" s="73"/>
      <c r="P25" s="77"/>
      <c r="Q25" s="398"/>
      <c r="R25" s="399"/>
      <c r="S25" s="394"/>
      <c r="T25" s="394"/>
      <c r="U25" s="400"/>
      <c r="V25" s="392"/>
      <c r="W25" s="401"/>
      <c r="X25" s="398"/>
      <c r="Y25" s="399"/>
      <c r="Z25" s="394"/>
      <c r="AA25" s="394"/>
      <c r="AB25" s="400"/>
    </row>
    <row r="26" spans="1:28" ht="13.05" customHeight="1" x14ac:dyDescent="0.3">
      <c r="A26" s="76" t="str">
        <f t="shared" si="0"/>
        <v>400KV</v>
      </c>
      <c r="B26" s="25">
        <v>4</v>
      </c>
      <c r="C26" s="71" t="s">
        <v>45</v>
      </c>
      <c r="E26" s="72" t="str">
        <f>'3.1_Check_1_Summary'!E26</f>
        <v>-</v>
      </c>
      <c r="F26" s="21" t="str">
        <f>'3.1_Check_1_Summary'!F26</f>
        <v>-</v>
      </c>
      <c r="G26" s="21" t="str">
        <f>'3.1_Check_1_Summary'!G26</f>
        <v>-</v>
      </c>
      <c r="H26" s="21" t="str">
        <f>'3.1_Check_1_Summary'!H26</f>
        <v>-</v>
      </c>
      <c r="I26" s="73" t="str">
        <f>'3.1_Check_1_Summary'!I26</f>
        <v>-</v>
      </c>
      <c r="K26" s="72" t="str">
        <f>'4.1_Check_2_Summary'!E26</f>
        <v>-</v>
      </c>
      <c r="L26" s="74" t="str">
        <f>'4.1_Check_2_Summary'!F26</f>
        <v>-</v>
      </c>
      <c r="P26" s="75" t="str">
        <f>'5.1_Check_3_PTO_Summary'!I27</f>
        <v>Direct to C1 &amp; C2</v>
      </c>
      <c r="Q26" s="394" t="str">
        <f>'5.1_Check_3_PTO_Summary'!J27</f>
        <v>Direct to C1 &amp; C2</v>
      </c>
      <c r="R26" s="395" t="str">
        <f>'5.1_Check_3_PTO_Summary'!N27</f>
        <v>Direct to C1, C2 &amp; C3</v>
      </c>
      <c r="S26" s="394" t="str">
        <f>'5.1_Check_3_PTO_Summary'!O27</f>
        <v>Direct to C1, C2 &amp; C3</v>
      </c>
      <c r="T26" s="394" t="str">
        <f>'5.1_Check_3_PTO_Summary'!S27</f>
        <v>No Intervention</v>
      </c>
      <c r="U26" s="396" t="str">
        <f>'5.1_Check_3_PTO_Summary'!T27</f>
        <v>No Intervention</v>
      </c>
      <c r="V26" s="392"/>
      <c r="W26" s="397" t="str">
        <f>'5.1_Check_3_PTO_Summary'!X27</f>
        <v>Direct to AH4 &amp; AH5</v>
      </c>
      <c r="X26" s="394" t="str">
        <f>'5.1_Check_3_PTO_Summary'!Y27</f>
        <v>Direct to AH4 &amp; AH5</v>
      </c>
      <c r="Y26" s="395" t="str">
        <f>'5.1_Check_3_PTO_Summary'!AC27</f>
        <v>Direct to AH3, AH4 &amp; AH5</v>
      </c>
      <c r="Z26" s="394" t="str">
        <f>'5.1_Check_3_PTO_Summary'!AD27</f>
        <v>Direct to AH3, AH4 &amp; AH5</v>
      </c>
      <c r="AA26" s="394" t="str">
        <f>'5.1_Check_3_PTO_Summary'!AH27</f>
        <v>No Intervention</v>
      </c>
      <c r="AB26" s="396" t="str">
        <f>'5.1_Check_3_PTO_Summary'!AI27</f>
        <v>No Intervention</v>
      </c>
    </row>
    <row r="27" spans="1:28" ht="13.05" hidden="1" customHeight="1" x14ac:dyDescent="0.3">
      <c r="A27" s="76" t="str">
        <f t="shared" si="0"/>
        <v>400KV</v>
      </c>
      <c r="B27" s="25"/>
      <c r="C27" s="71"/>
      <c r="E27" s="72"/>
      <c r="F27" s="21"/>
      <c r="G27" s="21"/>
      <c r="H27" s="21"/>
      <c r="I27" s="73"/>
      <c r="K27" s="72"/>
      <c r="L27" s="73"/>
      <c r="P27" s="77"/>
      <c r="Q27" s="398"/>
      <c r="R27" s="399"/>
      <c r="S27" s="394"/>
      <c r="T27" s="394"/>
      <c r="U27" s="400"/>
      <c r="V27" s="392"/>
      <c r="W27" s="401"/>
      <c r="X27" s="398"/>
      <c r="Y27" s="399"/>
      <c r="Z27" s="394"/>
      <c r="AA27" s="394"/>
      <c r="AB27" s="400"/>
    </row>
    <row r="28" spans="1:28" ht="13.05" hidden="1" customHeight="1" x14ac:dyDescent="0.3">
      <c r="A28" s="76" t="str">
        <f t="shared" si="0"/>
        <v>400KV</v>
      </c>
      <c r="B28" s="25"/>
      <c r="C28" s="71"/>
      <c r="E28" s="72"/>
      <c r="F28" s="21"/>
      <c r="G28" s="21"/>
      <c r="H28" s="21"/>
      <c r="I28" s="73"/>
      <c r="K28" s="72"/>
      <c r="L28" s="73"/>
      <c r="P28" s="77"/>
      <c r="Q28" s="398"/>
      <c r="R28" s="399"/>
      <c r="S28" s="394"/>
      <c r="T28" s="394"/>
      <c r="U28" s="400"/>
      <c r="V28" s="392"/>
      <c r="W28" s="401"/>
      <c r="X28" s="398"/>
      <c r="Y28" s="399"/>
      <c r="Z28" s="394"/>
      <c r="AA28" s="394"/>
      <c r="AB28" s="400"/>
    </row>
    <row r="29" spans="1:28" ht="13.05" hidden="1" customHeight="1" thickBot="1" x14ac:dyDescent="0.35">
      <c r="A29" s="76" t="str">
        <f t="shared" si="0"/>
        <v>400KV</v>
      </c>
      <c r="B29" s="25"/>
      <c r="C29" s="71"/>
      <c r="E29" s="72"/>
      <c r="F29" s="21"/>
      <c r="G29" s="21"/>
      <c r="H29" s="21"/>
      <c r="I29" s="73"/>
      <c r="K29" s="72"/>
      <c r="L29" s="73"/>
      <c r="P29" s="77"/>
      <c r="Q29" s="398"/>
      <c r="R29" s="399"/>
      <c r="S29" s="394"/>
      <c r="T29" s="394"/>
      <c r="U29" s="400"/>
      <c r="V29" s="392"/>
      <c r="W29" s="401"/>
      <c r="X29" s="398"/>
      <c r="Y29" s="399"/>
      <c r="Z29" s="394"/>
      <c r="AA29" s="394"/>
      <c r="AB29" s="400"/>
    </row>
    <row r="30" spans="1:28" ht="13.05" customHeight="1" x14ac:dyDescent="0.3">
      <c r="A30" s="76" t="str">
        <f t="shared" si="0"/>
        <v>400KV</v>
      </c>
      <c r="B30" s="25">
        <v>5</v>
      </c>
      <c r="C30" s="71" t="s">
        <v>46</v>
      </c>
      <c r="E30" s="72" t="str">
        <f>'3.1_Check_1_Summary'!E30</f>
        <v>-</v>
      </c>
      <c r="F30" s="21" t="str">
        <f>'3.1_Check_1_Summary'!F30</f>
        <v>-</v>
      </c>
      <c r="G30" s="21" t="str">
        <f>'3.1_Check_1_Summary'!G30</f>
        <v>-</v>
      </c>
      <c r="H30" s="21" t="str">
        <f>'3.1_Check_1_Summary'!H30</f>
        <v>-</v>
      </c>
      <c r="I30" s="73" t="str">
        <f>'3.1_Check_1_Summary'!I30</f>
        <v>-</v>
      </c>
      <c r="K30" s="72" t="str">
        <f>'4.1_Check_2_Summary'!E30</f>
        <v>-</v>
      </c>
      <c r="L30" s="74" t="str">
        <f>'4.1_Check_2_Summary'!F30</f>
        <v>Acceptable</v>
      </c>
      <c r="P30" s="75" t="str">
        <f>'5.1_Check_3_PTO_Summary'!I31</f>
        <v>Direct to C1 &amp; C2</v>
      </c>
      <c r="Q30" s="394" t="str">
        <f>'5.1_Check_3_PTO_Summary'!J31</f>
        <v>Direct to C1 &amp; C2</v>
      </c>
      <c r="R30" s="395" t="str">
        <f>'5.1_Check_3_PTO_Summary'!N31</f>
        <v>Direct to C1, C2 &amp; C3</v>
      </c>
      <c r="S30" s="394" t="str">
        <f>'5.1_Check_3_PTO_Summary'!O31</f>
        <v>Direct to C1, C2 &amp; C3</v>
      </c>
      <c r="T30" s="394">
        <f>'5.1_Check_3_PTO_Summary'!S31</f>
        <v>-1.3105432599309697</v>
      </c>
      <c r="U30" s="396">
        <f>'5.1_Check_3_PTO_Summary'!T31</f>
        <v>-7.777315255273089E-3</v>
      </c>
      <c r="V30" s="392"/>
      <c r="W30" s="397">
        <f>'5.1_Check_3_PTO_Summary'!X31</f>
        <v>-3.6009829267842957</v>
      </c>
      <c r="X30" s="394">
        <f>'5.1_Check_3_PTO_Summary'!Y31</f>
        <v>-2.1369748185140109E-2</v>
      </c>
      <c r="Y30" s="395">
        <f>'5.1_Check_3_PTO_Summary'!AC31</f>
        <v>-1.9642530669037825</v>
      </c>
      <c r="Z30" s="394">
        <f>'5.1_Check_3_PTO_Summary'!AD31</f>
        <v>-1.165670436796753E-2</v>
      </c>
      <c r="AA30" s="394">
        <f>'5.1_Check_3_PTO_Summary'!AH31</f>
        <v>0</v>
      </c>
      <c r="AB30" s="396">
        <f>'5.1_Check_3_PTO_Summary'!AI31</f>
        <v>0</v>
      </c>
    </row>
    <row r="31" spans="1:28" ht="13.05" hidden="1" customHeight="1" x14ac:dyDescent="0.3">
      <c r="A31" s="76" t="str">
        <f t="shared" si="0"/>
        <v>400KV</v>
      </c>
      <c r="B31" s="25"/>
      <c r="C31" s="71"/>
      <c r="E31" s="72"/>
      <c r="F31" s="21"/>
      <c r="G31" s="21"/>
      <c r="H31" s="21"/>
      <c r="I31" s="73"/>
      <c r="K31" s="72"/>
      <c r="L31" s="73"/>
      <c r="P31" s="77"/>
      <c r="Q31" s="398"/>
      <c r="R31" s="399"/>
      <c r="S31" s="394"/>
      <c r="T31" s="394"/>
      <c r="U31" s="400"/>
      <c r="V31" s="392"/>
      <c r="W31" s="401"/>
      <c r="X31" s="398"/>
      <c r="Y31" s="399"/>
      <c r="Z31" s="394"/>
      <c r="AA31" s="394"/>
      <c r="AB31" s="400"/>
    </row>
    <row r="32" spans="1:28" ht="13.05" hidden="1" customHeight="1" x14ac:dyDescent="0.3">
      <c r="A32" s="76" t="str">
        <f t="shared" si="0"/>
        <v>400KV</v>
      </c>
      <c r="B32" s="25"/>
      <c r="C32" s="71"/>
      <c r="E32" s="72"/>
      <c r="F32" s="21"/>
      <c r="G32" s="21"/>
      <c r="H32" s="21"/>
      <c r="I32" s="73"/>
      <c r="K32" s="72"/>
      <c r="L32" s="73"/>
      <c r="P32" s="77"/>
      <c r="Q32" s="398"/>
      <c r="R32" s="399"/>
      <c r="S32" s="394"/>
      <c r="T32" s="394"/>
      <c r="U32" s="400"/>
      <c r="V32" s="392"/>
      <c r="W32" s="401"/>
      <c r="X32" s="398"/>
      <c r="Y32" s="399"/>
      <c r="Z32" s="394"/>
      <c r="AA32" s="394"/>
      <c r="AB32" s="400"/>
    </row>
    <row r="33" spans="1:28" ht="13.05" hidden="1" customHeight="1" thickBot="1" x14ac:dyDescent="0.35">
      <c r="A33" s="76" t="str">
        <f t="shared" si="0"/>
        <v>400KV</v>
      </c>
      <c r="B33" s="25"/>
      <c r="C33" s="71"/>
      <c r="E33" s="72"/>
      <c r="F33" s="21"/>
      <c r="G33" s="21"/>
      <c r="H33" s="21"/>
      <c r="I33" s="73"/>
      <c r="K33" s="72"/>
      <c r="L33" s="73"/>
      <c r="P33" s="77"/>
      <c r="Q33" s="398"/>
      <c r="R33" s="399"/>
      <c r="S33" s="394"/>
      <c r="T33" s="394"/>
      <c r="U33" s="400"/>
      <c r="V33" s="392"/>
      <c r="W33" s="401"/>
      <c r="X33" s="398"/>
      <c r="Y33" s="399"/>
      <c r="Z33" s="394"/>
      <c r="AA33" s="394"/>
      <c r="AB33" s="400"/>
    </row>
    <row r="34" spans="1:28" ht="13.05" customHeight="1" x14ac:dyDescent="0.3">
      <c r="A34" s="76" t="str">
        <f t="shared" si="0"/>
        <v>400KV</v>
      </c>
      <c r="B34" s="25">
        <v>6</v>
      </c>
      <c r="C34" s="71" t="s">
        <v>47</v>
      </c>
      <c r="E34" s="72" t="str">
        <f>'3.1_Check_1_Summary'!E34</f>
        <v>-</v>
      </c>
      <c r="F34" s="21" t="str">
        <f>'3.1_Check_1_Summary'!F34</f>
        <v>-</v>
      </c>
      <c r="G34" s="21" t="str">
        <f>'3.1_Check_1_Summary'!G34</f>
        <v>-</v>
      </c>
      <c r="H34" s="21" t="str">
        <f>'3.1_Check_1_Summary'!H34</f>
        <v>-</v>
      </c>
      <c r="I34" s="73" t="str">
        <f>'3.1_Check_1_Summary'!I34</f>
        <v>-</v>
      </c>
      <c r="K34" s="72" t="str">
        <f>'4.1_Check_2_Summary'!E34</f>
        <v>-</v>
      </c>
      <c r="L34" s="74" t="str">
        <f>'4.1_Check_2_Summary'!F34</f>
        <v>Acceptable</v>
      </c>
      <c r="P34" s="75" t="str">
        <f>'5.1_Check_3_PTO_Summary'!I35</f>
        <v>Direct to C1 &amp; C2</v>
      </c>
      <c r="Q34" s="394" t="str">
        <f>'5.1_Check_3_PTO_Summary'!J35</f>
        <v>Direct to C1 &amp; C2</v>
      </c>
      <c r="R34" s="395" t="str">
        <f>'5.1_Check_3_PTO_Summary'!N35</f>
        <v>Direct to C1, C2 &amp; C3</v>
      </c>
      <c r="S34" s="394" t="str">
        <f>'5.1_Check_3_PTO_Summary'!O35</f>
        <v>Direct to C1, C2 &amp; C3</v>
      </c>
      <c r="T34" s="394">
        <f>'5.1_Check_3_PTO_Summary'!S35</f>
        <v>-0.119753911853266</v>
      </c>
      <c r="U34" s="396">
        <f>'5.1_Check_3_PTO_Summary'!T35</f>
        <v>-7.1067011216714227E-4</v>
      </c>
      <c r="V34" s="392"/>
      <c r="W34" s="397">
        <f>'5.1_Check_3_PTO_Summary'!X35</f>
        <v>-4.4273883642099801</v>
      </c>
      <c r="X34" s="394">
        <f>'5.1_Check_3_PTO_Summary'!Y35</f>
        <v>-2.6273985849045951E-2</v>
      </c>
      <c r="Y34" s="395">
        <f>'5.1_Check_3_PTO_Summary'!AC35</f>
        <v>-3.0698930096765613</v>
      </c>
      <c r="Z34" s="394">
        <f>'5.1_Check_3_PTO_Summary'!AD35</f>
        <v>-1.8218037104300804E-2</v>
      </c>
      <c r="AA34" s="394">
        <f>'5.1_Check_3_PTO_Summary'!AH35</f>
        <v>4.9969884868664121</v>
      </c>
      <c r="AB34" s="396">
        <f>'5.1_Check_3_PTO_Summary'!AI35</f>
        <v>2.9654232696887228E-2</v>
      </c>
    </row>
    <row r="35" spans="1:28" ht="13.05" hidden="1" customHeight="1" x14ac:dyDescent="0.3">
      <c r="A35" s="76" t="str">
        <f t="shared" si="0"/>
        <v>400KV</v>
      </c>
      <c r="B35" s="25"/>
      <c r="C35" s="71"/>
      <c r="E35" s="72"/>
      <c r="F35" s="21"/>
      <c r="G35" s="21"/>
      <c r="H35" s="21"/>
      <c r="I35" s="73"/>
      <c r="K35" s="72"/>
      <c r="L35" s="73"/>
      <c r="P35" s="77"/>
      <c r="Q35" s="398"/>
      <c r="R35" s="399"/>
      <c r="S35" s="394"/>
      <c r="T35" s="394"/>
      <c r="U35" s="400"/>
      <c r="V35" s="392"/>
      <c r="W35" s="401"/>
      <c r="X35" s="398"/>
      <c r="Y35" s="399"/>
      <c r="Z35" s="394"/>
      <c r="AA35" s="394"/>
      <c r="AB35" s="400"/>
    </row>
    <row r="36" spans="1:28" ht="13.05" hidden="1" customHeight="1" x14ac:dyDescent="0.3">
      <c r="A36" s="76" t="str">
        <f t="shared" si="0"/>
        <v>400KV</v>
      </c>
      <c r="B36" s="25"/>
      <c r="C36" s="71"/>
      <c r="E36" s="72"/>
      <c r="F36" s="21"/>
      <c r="G36" s="21"/>
      <c r="H36" s="21"/>
      <c r="I36" s="73"/>
      <c r="K36" s="72"/>
      <c r="L36" s="73"/>
      <c r="P36" s="77"/>
      <c r="Q36" s="398"/>
      <c r="R36" s="399"/>
      <c r="S36" s="394"/>
      <c r="T36" s="394"/>
      <c r="U36" s="400"/>
      <c r="V36" s="392"/>
      <c r="W36" s="401"/>
      <c r="X36" s="398"/>
      <c r="Y36" s="399"/>
      <c r="Z36" s="394"/>
      <c r="AA36" s="394"/>
      <c r="AB36" s="400"/>
    </row>
    <row r="37" spans="1:28" ht="13.05" hidden="1" customHeight="1" thickBot="1" x14ac:dyDescent="0.35">
      <c r="A37" s="76" t="str">
        <f t="shared" si="0"/>
        <v>400KV</v>
      </c>
      <c r="B37" s="25"/>
      <c r="C37" s="71"/>
      <c r="E37" s="72"/>
      <c r="F37" s="21"/>
      <c r="G37" s="21"/>
      <c r="H37" s="21"/>
      <c r="I37" s="73"/>
      <c r="K37" s="72"/>
      <c r="L37" s="73"/>
      <c r="P37" s="77"/>
      <c r="Q37" s="398"/>
      <c r="R37" s="399"/>
      <c r="S37" s="394"/>
      <c r="T37" s="394"/>
      <c r="U37" s="400"/>
      <c r="V37" s="392"/>
      <c r="W37" s="401"/>
      <c r="X37" s="398"/>
      <c r="Y37" s="399"/>
      <c r="Z37" s="394"/>
      <c r="AA37" s="394"/>
      <c r="AB37" s="400"/>
    </row>
    <row r="38" spans="1:28" ht="13.05" customHeight="1" x14ac:dyDescent="0.3">
      <c r="A38" s="76" t="str">
        <f t="shared" si="0"/>
        <v>400KV</v>
      </c>
      <c r="B38" s="25">
        <v>7</v>
      </c>
      <c r="C38" s="71" t="s">
        <v>48</v>
      </c>
      <c r="E38" s="72" t="str">
        <f>'3.1_Check_1_Summary'!E38</f>
        <v>-</v>
      </c>
      <c r="F38" s="21" t="str">
        <f>'3.1_Check_1_Summary'!F38</f>
        <v>-</v>
      </c>
      <c r="G38" s="21" t="str">
        <f>'3.1_Check_1_Summary'!G38</f>
        <v>-</v>
      </c>
      <c r="H38" s="21" t="str">
        <f>'3.1_Check_1_Summary'!H38</f>
        <v>-</v>
      </c>
      <c r="I38" s="73" t="str">
        <f>'3.1_Check_1_Summary'!I38</f>
        <v>-</v>
      </c>
      <c r="K38" s="72" t="str">
        <f>'4.1_Check_2_Summary'!E38</f>
        <v>-</v>
      </c>
      <c r="L38" s="74" t="str">
        <f>'4.1_Check_2_Summary'!F38</f>
        <v>Acceptable</v>
      </c>
      <c r="P38" s="75" t="str">
        <f>'5.1_Check_3_PTO_Summary'!I39</f>
        <v>Direct to C1 &amp; C2</v>
      </c>
      <c r="Q38" s="394" t="str">
        <f>'5.1_Check_3_PTO_Summary'!J39</f>
        <v>Direct to C1 &amp; C2</v>
      </c>
      <c r="R38" s="395" t="str">
        <f>'5.1_Check_3_PTO_Summary'!N39</f>
        <v>Direct to C1, C2 &amp; C3</v>
      </c>
      <c r="S38" s="394" t="str">
        <f>'5.1_Check_3_PTO_Summary'!O39</f>
        <v>Direct to C1, C2 &amp; C3</v>
      </c>
      <c r="T38" s="394">
        <f>'5.1_Check_3_PTO_Summary'!S39</f>
        <v>-0.63289492408184311</v>
      </c>
      <c r="U38" s="396">
        <f>'5.1_Check_3_PTO_Summary'!T39</f>
        <v>-3.7558648375375955E-3</v>
      </c>
      <c r="V38" s="392"/>
      <c r="W38" s="397">
        <f>'5.1_Check_3_PTO_Summary'!X39</f>
        <v>3.6281946165213879</v>
      </c>
      <c r="X38" s="394">
        <f>'5.1_Check_3_PTO_Summary'!Y39</f>
        <v>2.1531233804260527E-2</v>
      </c>
      <c r="Y38" s="395">
        <f>'5.1_Check_3_PTO_Summary'!AC39</f>
        <v>0</v>
      </c>
      <c r="Z38" s="394">
        <f>'5.1_Check_3_PTO_Summary'!AD39</f>
        <v>0</v>
      </c>
      <c r="AA38" s="394">
        <f>'5.1_Check_3_PTO_Summary'!AH39</f>
        <v>0</v>
      </c>
      <c r="AB38" s="396">
        <f>'5.1_Check_3_PTO_Summary'!AI39</f>
        <v>0</v>
      </c>
    </row>
    <row r="39" spans="1:28" ht="13.05" hidden="1" customHeight="1" x14ac:dyDescent="0.3">
      <c r="A39" s="76"/>
      <c r="B39" s="25"/>
      <c r="C39" s="71"/>
      <c r="E39" s="72"/>
      <c r="F39" s="21"/>
      <c r="G39" s="21"/>
      <c r="H39" s="21"/>
      <c r="I39" s="73"/>
      <c r="K39" s="72"/>
      <c r="L39" s="73"/>
      <c r="P39" s="77"/>
      <c r="Q39" s="398"/>
      <c r="R39" s="399"/>
      <c r="S39" s="394"/>
      <c r="T39" s="394"/>
      <c r="U39" s="400"/>
      <c r="V39" s="392"/>
      <c r="W39" s="401"/>
      <c r="X39" s="398"/>
      <c r="Y39" s="399"/>
      <c r="Z39" s="394"/>
      <c r="AA39" s="394"/>
      <c r="AB39" s="400"/>
    </row>
    <row r="40" spans="1:28" ht="13.05" hidden="1" customHeight="1" x14ac:dyDescent="0.3">
      <c r="A40" s="76"/>
      <c r="B40" s="25"/>
      <c r="C40" s="71"/>
      <c r="E40" s="72"/>
      <c r="F40" s="21"/>
      <c r="G40" s="21"/>
      <c r="H40" s="21"/>
      <c r="I40" s="73"/>
      <c r="K40" s="72"/>
      <c r="L40" s="73"/>
      <c r="P40" s="77"/>
      <c r="Q40" s="398"/>
      <c r="R40" s="399"/>
      <c r="S40" s="394"/>
      <c r="T40" s="394"/>
      <c r="U40" s="400"/>
      <c r="V40" s="392"/>
      <c r="W40" s="401"/>
      <c r="X40" s="398"/>
      <c r="Y40" s="399"/>
      <c r="Z40" s="394"/>
      <c r="AA40" s="394"/>
      <c r="AB40" s="400"/>
    </row>
    <row r="41" spans="1:28" ht="13.05" hidden="1" customHeight="1" thickBot="1" x14ac:dyDescent="0.35">
      <c r="A41" s="76"/>
      <c r="B41" s="25"/>
      <c r="C41" s="71"/>
      <c r="E41" s="72"/>
      <c r="F41" s="21"/>
      <c r="G41" s="21"/>
      <c r="H41" s="21"/>
      <c r="I41" s="73"/>
      <c r="K41" s="72"/>
      <c r="L41" s="73"/>
      <c r="P41" s="77"/>
      <c r="Q41" s="398"/>
      <c r="R41" s="399"/>
      <c r="S41" s="394"/>
      <c r="T41" s="394"/>
      <c r="U41" s="400"/>
      <c r="V41" s="392"/>
      <c r="W41" s="401"/>
      <c r="X41" s="398"/>
      <c r="Y41" s="399"/>
      <c r="Z41" s="394"/>
      <c r="AA41" s="394"/>
      <c r="AB41" s="400"/>
    </row>
    <row r="42" spans="1:28" ht="13.05" customHeight="1" x14ac:dyDescent="0.3">
      <c r="A42" s="70" t="s">
        <v>185</v>
      </c>
      <c r="B42" s="25">
        <v>1</v>
      </c>
      <c r="C42" s="71" t="s">
        <v>42</v>
      </c>
      <c r="E42" s="72" t="str">
        <f>'3.1_Check_1_Summary'!E42</f>
        <v>Difference</v>
      </c>
      <c r="F42" s="21" t="str">
        <f>'3.1_Check_1_Summary'!F42</f>
        <v>Difference</v>
      </c>
      <c r="G42" s="21" t="str">
        <f>'3.1_Check_1_Summary'!G42</f>
        <v>-</v>
      </c>
      <c r="H42" s="21" t="str">
        <f>'3.1_Check_1_Summary'!H42</f>
        <v>-</v>
      </c>
      <c r="I42" s="73" t="str">
        <f>'3.1_Check_1_Summary'!I42</f>
        <v>-</v>
      </c>
      <c r="K42" s="72" t="str">
        <f>'4.1_Check_2_Summary'!E42</f>
        <v>-</v>
      </c>
      <c r="L42" s="74" t="str">
        <f>'4.1_Check_2_Summary'!F42</f>
        <v>Acceptable</v>
      </c>
      <c r="P42" s="75" t="str">
        <f>'5.1_Check_3_PTO_Summary'!I43</f>
        <v>Direct to C1 &amp; C2</v>
      </c>
      <c r="Q42" s="394" t="str">
        <f>'5.1_Check_3_PTO_Summary'!J43</f>
        <v>Direct to C1 &amp; C2</v>
      </c>
      <c r="R42" s="395">
        <f>'5.1_Check_3_PTO_Summary'!N43</f>
        <v>0.37048697155931043</v>
      </c>
      <c r="S42" s="394">
        <f>'5.1_Check_3_PTO_Summary'!O43</f>
        <v>2.198625611137723E-3</v>
      </c>
      <c r="T42" s="394">
        <f>'5.1_Check_3_PTO_Summary'!S43</f>
        <v>-1.675924009429737</v>
      </c>
      <c r="U42" s="396">
        <f>'5.1_Check_3_PTO_Summary'!T43</f>
        <v>-9.9456383957160516E-3</v>
      </c>
      <c r="V42" s="392"/>
      <c r="W42" s="397">
        <f>'5.1_Check_3_PTO_Summary'!X43</f>
        <v>0</v>
      </c>
      <c r="X42" s="394">
        <f>'5.1_Check_3_PTO_Summary'!Y43</f>
        <v>0</v>
      </c>
      <c r="Y42" s="395">
        <f>'5.1_Check_3_PTO_Summary'!AC43</f>
        <v>0</v>
      </c>
      <c r="Z42" s="394">
        <f>'5.1_Check_3_PTO_Summary'!AD43</f>
        <v>0</v>
      </c>
      <c r="AA42" s="394">
        <f>'5.1_Check_3_PTO_Summary'!AH43</f>
        <v>0</v>
      </c>
      <c r="AB42" s="396">
        <f>'5.1_Check_3_PTO_Summary'!AI43</f>
        <v>0</v>
      </c>
    </row>
    <row r="43" spans="1:28" ht="13.05" hidden="1" customHeight="1" x14ac:dyDescent="0.3">
      <c r="A43" s="76" t="s">
        <v>36</v>
      </c>
      <c r="B43" s="25"/>
      <c r="C43" s="71"/>
      <c r="E43" s="72"/>
      <c r="F43" s="21"/>
      <c r="G43" s="21"/>
      <c r="H43" s="21"/>
      <c r="I43" s="73"/>
      <c r="K43" s="72"/>
      <c r="L43" s="73"/>
      <c r="P43" s="77"/>
      <c r="Q43" s="398"/>
      <c r="R43" s="399"/>
      <c r="S43" s="394"/>
      <c r="T43" s="394"/>
      <c r="U43" s="400"/>
      <c r="V43" s="392"/>
      <c r="W43" s="401"/>
      <c r="X43" s="398"/>
      <c r="Y43" s="399"/>
      <c r="Z43" s="394"/>
      <c r="AA43" s="394"/>
      <c r="AB43" s="400"/>
    </row>
    <row r="44" spans="1:28" ht="13.05" hidden="1" customHeight="1" x14ac:dyDescent="0.3">
      <c r="A44" s="76" t="s">
        <v>36</v>
      </c>
      <c r="B44" s="25"/>
      <c r="C44" s="71"/>
      <c r="E44" s="72"/>
      <c r="F44" s="21"/>
      <c r="G44" s="21"/>
      <c r="H44" s="21"/>
      <c r="I44" s="73"/>
      <c r="K44" s="72"/>
      <c r="L44" s="73"/>
      <c r="P44" s="77"/>
      <c r="Q44" s="398"/>
      <c r="R44" s="399"/>
      <c r="S44" s="394"/>
      <c r="T44" s="394"/>
      <c r="U44" s="400"/>
      <c r="V44" s="392"/>
      <c r="W44" s="401"/>
      <c r="X44" s="398"/>
      <c r="Y44" s="399"/>
      <c r="Z44" s="394"/>
      <c r="AA44" s="394"/>
      <c r="AB44" s="400"/>
    </row>
    <row r="45" spans="1:28" ht="13.05" hidden="1" customHeight="1" thickBot="1" x14ac:dyDescent="0.35">
      <c r="A45" s="76" t="s">
        <v>36</v>
      </c>
      <c r="B45" s="25"/>
      <c r="C45" s="71"/>
      <c r="E45" s="72"/>
      <c r="F45" s="21"/>
      <c r="G45" s="21"/>
      <c r="H45" s="21"/>
      <c r="I45" s="73"/>
      <c r="K45" s="72"/>
      <c r="L45" s="73"/>
      <c r="P45" s="77"/>
      <c r="Q45" s="398"/>
      <c r="R45" s="399"/>
      <c r="S45" s="394"/>
      <c r="T45" s="394"/>
      <c r="U45" s="400"/>
      <c r="V45" s="392"/>
      <c r="W45" s="401"/>
      <c r="X45" s="398"/>
      <c r="Y45" s="399"/>
      <c r="Z45" s="394"/>
      <c r="AA45" s="394"/>
      <c r="AB45" s="400"/>
    </row>
    <row r="46" spans="1:28" ht="13.05" customHeight="1" x14ac:dyDescent="0.3">
      <c r="A46" s="76" t="str">
        <f>A42</f>
        <v>275KV</v>
      </c>
      <c r="B46" s="25">
        <v>2</v>
      </c>
      <c r="C46" s="71" t="s">
        <v>43</v>
      </c>
      <c r="E46" s="72" t="str">
        <f>'3.1_Check_1_Summary'!E46</f>
        <v>-</v>
      </c>
      <c r="F46" s="21" t="str">
        <f>'3.1_Check_1_Summary'!F46</f>
        <v>-</v>
      </c>
      <c r="G46" s="21" t="str">
        <f>'3.1_Check_1_Summary'!G46</f>
        <v>-</v>
      </c>
      <c r="H46" s="21" t="str">
        <f>'3.1_Check_1_Summary'!H46</f>
        <v>-</v>
      </c>
      <c r="I46" s="73" t="str">
        <f>'3.1_Check_1_Summary'!I46</f>
        <v>-</v>
      </c>
      <c r="K46" s="72" t="str">
        <f>'4.1_Check_2_Summary'!E46</f>
        <v>-</v>
      </c>
      <c r="L46" s="74" t="str">
        <f>'4.1_Check_2_Summary'!F46</f>
        <v>Acceptable</v>
      </c>
      <c r="P46" s="75" t="str">
        <f>'5.1_Check_3_PTO_Summary'!I47</f>
        <v>Direct to C1 &amp; C2</v>
      </c>
      <c r="Q46" s="394" t="str">
        <f>'5.1_Check_3_PTO_Summary'!J47</f>
        <v>Direct to C1 &amp; C2</v>
      </c>
      <c r="R46" s="395">
        <f>'5.1_Check_3_PTO_Summary'!N47</f>
        <v>0.18541924212312821</v>
      </c>
      <c r="S46" s="394">
        <f>'5.1_Check_3_PTO_Summary'!O47</f>
        <v>1.1003558176792558E-3</v>
      </c>
      <c r="T46" s="394">
        <f>'5.1_Check_3_PTO_Summary'!S47</f>
        <v>-2.1941404575335541</v>
      </c>
      <c r="U46" s="396">
        <f>'5.1_Check_3_PTO_Summary'!T47</f>
        <v>-1.3020952893601107E-2</v>
      </c>
      <c r="V46" s="392"/>
      <c r="W46" s="397">
        <f>'5.1_Check_3_PTO_Summary'!X47</f>
        <v>-0.42357187224657383</v>
      </c>
      <c r="X46" s="394">
        <f>'5.1_Check_3_PTO_Summary'!Y47</f>
        <v>-2.5136537529492778E-3</v>
      </c>
      <c r="Y46" s="395">
        <f>'5.1_Check_3_PTO_Summary'!AC47</f>
        <v>0</v>
      </c>
      <c r="Z46" s="394">
        <f>'5.1_Check_3_PTO_Summary'!AD47</f>
        <v>0</v>
      </c>
      <c r="AA46" s="394">
        <f>'5.1_Check_3_PTO_Summary'!AH47</f>
        <v>0</v>
      </c>
      <c r="AB46" s="396">
        <f>'5.1_Check_3_PTO_Summary'!AI47</f>
        <v>0</v>
      </c>
    </row>
    <row r="47" spans="1:28" ht="13.05" hidden="1" customHeight="1" x14ac:dyDescent="0.3">
      <c r="A47" s="76" t="str">
        <f t="shared" ref="A47:A66" si="1">A43</f>
        <v>400KV</v>
      </c>
      <c r="B47" s="25"/>
      <c r="C47" s="71"/>
      <c r="E47" s="72"/>
      <c r="F47" s="21"/>
      <c r="G47" s="21"/>
      <c r="H47" s="21"/>
      <c r="I47" s="73"/>
      <c r="K47" s="72"/>
      <c r="L47" s="73"/>
      <c r="P47" s="77"/>
      <c r="Q47" s="398"/>
      <c r="R47" s="399"/>
      <c r="S47" s="394"/>
      <c r="T47" s="394"/>
      <c r="U47" s="400"/>
      <c r="V47" s="392"/>
      <c r="W47" s="401"/>
      <c r="X47" s="398"/>
      <c r="Y47" s="399"/>
      <c r="Z47" s="394"/>
      <c r="AA47" s="394"/>
      <c r="AB47" s="400"/>
    </row>
    <row r="48" spans="1:28" ht="13.05" hidden="1" customHeight="1" x14ac:dyDescent="0.3">
      <c r="A48" s="76" t="str">
        <f t="shared" si="1"/>
        <v>400KV</v>
      </c>
      <c r="B48" s="25"/>
      <c r="C48" s="71"/>
      <c r="E48" s="72"/>
      <c r="F48" s="21"/>
      <c r="G48" s="21"/>
      <c r="H48" s="21"/>
      <c r="I48" s="73"/>
      <c r="K48" s="72"/>
      <c r="L48" s="73"/>
      <c r="P48" s="77"/>
      <c r="Q48" s="398"/>
      <c r="R48" s="399"/>
      <c r="S48" s="394"/>
      <c r="T48" s="394"/>
      <c r="U48" s="400"/>
      <c r="V48" s="392"/>
      <c r="W48" s="401"/>
      <c r="X48" s="398"/>
      <c r="Y48" s="399"/>
      <c r="Z48" s="394"/>
      <c r="AA48" s="394"/>
      <c r="AB48" s="400"/>
    </row>
    <row r="49" spans="1:28" ht="13.05" hidden="1" customHeight="1" thickBot="1" x14ac:dyDescent="0.35">
      <c r="A49" s="76" t="str">
        <f t="shared" si="1"/>
        <v>400KV</v>
      </c>
      <c r="B49" s="25"/>
      <c r="C49" s="71"/>
      <c r="E49" s="72"/>
      <c r="F49" s="21"/>
      <c r="G49" s="21"/>
      <c r="H49" s="21"/>
      <c r="I49" s="73"/>
      <c r="K49" s="72"/>
      <c r="L49" s="73"/>
      <c r="P49" s="77"/>
      <c r="Q49" s="398"/>
      <c r="R49" s="399"/>
      <c r="S49" s="394"/>
      <c r="T49" s="394"/>
      <c r="U49" s="400"/>
      <c r="V49" s="392"/>
      <c r="W49" s="401"/>
      <c r="X49" s="398"/>
      <c r="Y49" s="399"/>
      <c r="Z49" s="394"/>
      <c r="AA49" s="394"/>
      <c r="AB49" s="400"/>
    </row>
    <row r="50" spans="1:28" ht="13.05" customHeight="1" x14ac:dyDescent="0.3">
      <c r="A50" s="76" t="str">
        <f t="shared" si="1"/>
        <v>275KV</v>
      </c>
      <c r="B50" s="25">
        <v>3</v>
      </c>
      <c r="C50" s="71" t="s">
        <v>44</v>
      </c>
      <c r="E50" s="72" t="str">
        <f>'3.1_Check_1_Summary'!E50</f>
        <v>-</v>
      </c>
      <c r="F50" s="21" t="str">
        <f>'3.1_Check_1_Summary'!F50</f>
        <v>-</v>
      </c>
      <c r="G50" s="21" t="str">
        <f>'3.1_Check_1_Summary'!G50</f>
        <v>-</v>
      </c>
      <c r="H50" s="21" t="str">
        <f>'3.1_Check_1_Summary'!H50</f>
        <v>-</v>
      </c>
      <c r="I50" s="73" t="str">
        <f>'3.1_Check_1_Summary'!I50</f>
        <v>-</v>
      </c>
      <c r="K50" s="72" t="str">
        <f>'4.1_Check_2_Summary'!E50</f>
        <v>-</v>
      </c>
      <c r="L50" s="74" t="str">
        <f>'4.1_Check_2_Summary'!F50</f>
        <v>Acceptable</v>
      </c>
      <c r="P50" s="75" t="str">
        <f>'5.1_Check_3_PTO_Summary'!I51</f>
        <v>Direct to C1 &amp; C2</v>
      </c>
      <c r="Q50" s="394" t="str">
        <f>'5.1_Check_3_PTO_Summary'!J51</f>
        <v>Direct to C1 &amp; C2</v>
      </c>
      <c r="R50" s="395" t="str">
        <f>'5.1_Check_3_PTO_Summary'!N51</f>
        <v>Direct to C1, C2 &amp; C3</v>
      </c>
      <c r="S50" s="394" t="str">
        <f>'5.1_Check_3_PTO_Summary'!O51</f>
        <v>Direct to C1, C2 &amp; C3</v>
      </c>
      <c r="T50" s="394">
        <f>'5.1_Check_3_PTO_Summary'!S51</f>
        <v>0</v>
      </c>
      <c r="U50" s="396">
        <f>'5.1_Check_3_PTO_Summary'!T51</f>
        <v>0</v>
      </c>
      <c r="V50" s="392"/>
      <c r="W50" s="397">
        <f>'5.1_Check_3_PTO_Summary'!X51</f>
        <v>-2.5430211499576656E-2</v>
      </c>
      <c r="X50" s="394">
        <f>'5.1_Check_3_PTO_Summary'!Y51</f>
        <v>-1.5091357751204358E-4</v>
      </c>
      <c r="Y50" s="395">
        <f>'5.1_Check_3_PTO_Summary'!AC51</f>
        <v>0</v>
      </c>
      <c r="Z50" s="394">
        <f>'5.1_Check_3_PTO_Summary'!AD51</f>
        <v>0</v>
      </c>
      <c r="AA50" s="394">
        <f>'5.1_Check_3_PTO_Summary'!AH51</f>
        <v>0</v>
      </c>
      <c r="AB50" s="396">
        <f>'5.1_Check_3_PTO_Summary'!AI51</f>
        <v>0</v>
      </c>
    </row>
    <row r="51" spans="1:28" ht="13.05" hidden="1" customHeight="1" x14ac:dyDescent="0.3">
      <c r="A51" s="76" t="str">
        <f t="shared" si="1"/>
        <v>400KV</v>
      </c>
      <c r="B51" s="25"/>
      <c r="C51" s="71"/>
      <c r="E51" s="72"/>
      <c r="F51" s="21"/>
      <c r="G51" s="21"/>
      <c r="H51" s="21"/>
      <c r="I51" s="73"/>
      <c r="K51" s="72"/>
      <c r="L51" s="73"/>
      <c r="P51" s="77"/>
      <c r="Q51" s="398"/>
      <c r="R51" s="399"/>
      <c r="S51" s="394"/>
      <c r="T51" s="394"/>
      <c r="U51" s="400"/>
      <c r="V51" s="392"/>
      <c r="W51" s="401"/>
      <c r="X51" s="398"/>
      <c r="Y51" s="399"/>
      <c r="Z51" s="394"/>
      <c r="AA51" s="394"/>
      <c r="AB51" s="400"/>
    </row>
    <row r="52" spans="1:28" ht="13.05" hidden="1" customHeight="1" x14ac:dyDescent="0.3">
      <c r="A52" s="76" t="str">
        <f t="shared" si="1"/>
        <v>400KV</v>
      </c>
      <c r="B52" s="25"/>
      <c r="C52" s="71"/>
      <c r="E52" s="72"/>
      <c r="F52" s="21"/>
      <c r="G52" s="21"/>
      <c r="H52" s="21"/>
      <c r="I52" s="73"/>
      <c r="K52" s="72"/>
      <c r="L52" s="73"/>
      <c r="P52" s="77"/>
      <c r="Q52" s="398"/>
      <c r="R52" s="399"/>
      <c r="S52" s="394"/>
      <c r="T52" s="394"/>
      <c r="U52" s="400"/>
      <c r="V52" s="392"/>
      <c r="W52" s="401"/>
      <c r="X52" s="398"/>
      <c r="Y52" s="399"/>
      <c r="Z52" s="394"/>
      <c r="AA52" s="394"/>
      <c r="AB52" s="400"/>
    </row>
    <row r="53" spans="1:28" ht="13.05" hidden="1" customHeight="1" thickBot="1" x14ac:dyDescent="0.35">
      <c r="A53" s="76" t="str">
        <f t="shared" si="1"/>
        <v>400KV</v>
      </c>
      <c r="B53" s="25"/>
      <c r="C53" s="71"/>
      <c r="E53" s="72"/>
      <c r="F53" s="21"/>
      <c r="G53" s="21"/>
      <c r="H53" s="21"/>
      <c r="I53" s="73"/>
      <c r="K53" s="72"/>
      <c r="L53" s="73"/>
      <c r="P53" s="77"/>
      <c r="Q53" s="398"/>
      <c r="R53" s="399"/>
      <c r="S53" s="394"/>
      <c r="T53" s="394"/>
      <c r="U53" s="400"/>
      <c r="V53" s="392"/>
      <c r="W53" s="401"/>
      <c r="X53" s="398"/>
      <c r="Y53" s="399"/>
      <c r="Z53" s="394"/>
      <c r="AA53" s="394"/>
      <c r="AB53" s="400"/>
    </row>
    <row r="54" spans="1:28" ht="13.05" customHeight="1" x14ac:dyDescent="0.3">
      <c r="A54" s="76" t="str">
        <f t="shared" si="1"/>
        <v>275KV</v>
      </c>
      <c r="B54" s="25">
        <v>4</v>
      </c>
      <c r="C54" s="71" t="s">
        <v>45</v>
      </c>
      <c r="E54" s="72" t="str">
        <f>'3.1_Check_1_Summary'!E54</f>
        <v>-</v>
      </c>
      <c r="F54" s="21" t="str">
        <f>'3.1_Check_1_Summary'!F54</f>
        <v>-</v>
      </c>
      <c r="G54" s="21" t="str">
        <f>'3.1_Check_1_Summary'!G54</f>
        <v>-</v>
      </c>
      <c r="H54" s="21" t="str">
        <f>'3.1_Check_1_Summary'!H54</f>
        <v>-</v>
      </c>
      <c r="I54" s="73" t="str">
        <f>'3.1_Check_1_Summary'!I54</f>
        <v>-</v>
      </c>
      <c r="K54" s="72" t="str">
        <f>'4.1_Check_2_Summary'!E54</f>
        <v>-</v>
      </c>
      <c r="L54" s="74" t="str">
        <f>'4.1_Check_2_Summary'!F54</f>
        <v>-</v>
      </c>
      <c r="P54" s="75" t="str">
        <f>'5.1_Check_3_PTO_Summary'!I55</f>
        <v>Direct to C1 &amp; C2</v>
      </c>
      <c r="Q54" s="394" t="str">
        <f>'5.1_Check_3_PTO_Summary'!J55</f>
        <v>Direct to C1 &amp; C2</v>
      </c>
      <c r="R54" s="395" t="str">
        <f>'5.1_Check_3_PTO_Summary'!N55</f>
        <v>Direct to C1, C2 &amp; C3</v>
      </c>
      <c r="S54" s="394" t="str">
        <f>'5.1_Check_3_PTO_Summary'!O55</f>
        <v>Direct to C1, C2 &amp; C3</v>
      </c>
      <c r="T54" s="394" t="str">
        <f>'5.1_Check_3_PTO_Summary'!S55</f>
        <v>No Intervention</v>
      </c>
      <c r="U54" s="396" t="str">
        <f>'5.1_Check_3_PTO_Summary'!T55</f>
        <v>No Intervention</v>
      </c>
      <c r="V54" s="392"/>
      <c r="W54" s="397" t="str">
        <f>'5.1_Check_3_PTO_Summary'!X55</f>
        <v>Direct to AH4 &amp; AH5</v>
      </c>
      <c r="X54" s="394" t="str">
        <f>'5.1_Check_3_PTO_Summary'!Y55</f>
        <v>Direct to AH4 &amp; AH5</v>
      </c>
      <c r="Y54" s="395" t="str">
        <f>'5.1_Check_3_PTO_Summary'!AC55</f>
        <v>Direct to AH3, AH4 &amp; AH5</v>
      </c>
      <c r="Z54" s="394" t="str">
        <f>'5.1_Check_3_PTO_Summary'!AD55</f>
        <v>Direct to AH3, AH4 &amp; AH5</v>
      </c>
      <c r="AA54" s="394" t="str">
        <f>'5.1_Check_3_PTO_Summary'!AH55</f>
        <v>No Intervention</v>
      </c>
      <c r="AB54" s="396" t="str">
        <f>'5.1_Check_3_PTO_Summary'!AI55</f>
        <v>No Intervention</v>
      </c>
    </row>
    <row r="55" spans="1:28" ht="13.05" hidden="1" customHeight="1" x14ac:dyDescent="0.3">
      <c r="A55" s="76" t="str">
        <f t="shared" si="1"/>
        <v>400KV</v>
      </c>
      <c r="B55" s="25"/>
      <c r="C55" s="71"/>
      <c r="E55" s="72"/>
      <c r="F55" s="21"/>
      <c r="G55" s="21"/>
      <c r="H55" s="21"/>
      <c r="I55" s="73"/>
      <c r="K55" s="72"/>
      <c r="L55" s="73"/>
      <c r="P55" s="77"/>
      <c r="Q55" s="398"/>
      <c r="R55" s="399"/>
      <c r="S55" s="394"/>
      <c r="T55" s="394"/>
      <c r="U55" s="400"/>
      <c r="V55" s="392"/>
      <c r="W55" s="401"/>
      <c r="X55" s="398"/>
      <c r="Y55" s="399"/>
      <c r="Z55" s="394"/>
      <c r="AA55" s="394"/>
      <c r="AB55" s="400"/>
    </row>
    <row r="56" spans="1:28" ht="13.05" hidden="1" customHeight="1" x14ac:dyDescent="0.3">
      <c r="A56" s="76" t="str">
        <f t="shared" si="1"/>
        <v>400KV</v>
      </c>
      <c r="B56" s="25"/>
      <c r="C56" s="71"/>
      <c r="E56" s="72"/>
      <c r="F56" s="21"/>
      <c r="G56" s="21"/>
      <c r="H56" s="21"/>
      <c r="I56" s="73"/>
      <c r="K56" s="72"/>
      <c r="L56" s="73"/>
      <c r="P56" s="77"/>
      <c r="Q56" s="398"/>
      <c r="R56" s="399"/>
      <c r="S56" s="394"/>
      <c r="T56" s="394"/>
      <c r="U56" s="400"/>
      <c r="V56" s="392"/>
      <c r="W56" s="401"/>
      <c r="X56" s="398"/>
      <c r="Y56" s="399"/>
      <c r="Z56" s="394"/>
      <c r="AA56" s="394"/>
      <c r="AB56" s="400"/>
    </row>
    <row r="57" spans="1:28" ht="13.05" hidden="1" customHeight="1" thickBot="1" x14ac:dyDescent="0.35">
      <c r="A57" s="76" t="str">
        <f t="shared" si="1"/>
        <v>400KV</v>
      </c>
      <c r="B57" s="25"/>
      <c r="C57" s="71"/>
      <c r="E57" s="72"/>
      <c r="F57" s="21"/>
      <c r="G57" s="21"/>
      <c r="H57" s="21"/>
      <c r="I57" s="73"/>
      <c r="K57" s="72"/>
      <c r="L57" s="73"/>
      <c r="P57" s="77"/>
      <c r="Q57" s="398"/>
      <c r="R57" s="399"/>
      <c r="S57" s="394"/>
      <c r="T57" s="394"/>
      <c r="U57" s="400"/>
      <c r="V57" s="392"/>
      <c r="W57" s="401"/>
      <c r="X57" s="398"/>
      <c r="Y57" s="399"/>
      <c r="Z57" s="394"/>
      <c r="AA57" s="394"/>
      <c r="AB57" s="400"/>
    </row>
    <row r="58" spans="1:28" ht="13.05" customHeight="1" x14ac:dyDescent="0.3">
      <c r="A58" s="76" t="str">
        <f t="shared" si="1"/>
        <v>275KV</v>
      </c>
      <c r="B58" s="25">
        <v>5</v>
      </c>
      <c r="C58" s="71" t="s">
        <v>46</v>
      </c>
      <c r="E58" s="72" t="str">
        <f>'3.1_Check_1_Summary'!E58</f>
        <v>-</v>
      </c>
      <c r="F58" s="21" t="str">
        <f>'3.1_Check_1_Summary'!F58</f>
        <v>-</v>
      </c>
      <c r="G58" s="21" t="str">
        <f>'3.1_Check_1_Summary'!G58</f>
        <v>-</v>
      </c>
      <c r="H58" s="21" t="str">
        <f>'3.1_Check_1_Summary'!H58</f>
        <v>-</v>
      </c>
      <c r="I58" s="73" t="str">
        <f>'3.1_Check_1_Summary'!I58</f>
        <v>-</v>
      </c>
      <c r="K58" s="72" t="str">
        <f>'4.1_Check_2_Summary'!E58</f>
        <v>-</v>
      </c>
      <c r="L58" s="74" t="str">
        <f>'4.1_Check_2_Summary'!F58</f>
        <v>Acceptable</v>
      </c>
      <c r="P58" s="75" t="str">
        <f>'5.1_Check_3_PTO_Summary'!I59</f>
        <v>Direct to C1 &amp; C2</v>
      </c>
      <c r="Q58" s="394" t="str">
        <f>'5.1_Check_3_PTO_Summary'!J59</f>
        <v>Direct to C1 &amp; C2</v>
      </c>
      <c r="R58" s="395">
        <f>'5.1_Check_3_PTO_Summary'!N59</f>
        <v>-9.4572209383922967E-2</v>
      </c>
      <c r="S58" s="394">
        <f>'5.1_Check_3_PTO_Summary'!O59</f>
        <v>-5.6123129182718235E-4</v>
      </c>
      <c r="T58" s="394">
        <f>'5.1_Check_3_PTO_Summary'!S59</f>
        <v>-0.79239685979800001</v>
      </c>
      <c r="U58" s="396">
        <f>'5.1_Check_3_PTO_Summary'!T59</f>
        <v>-4.7024164515271985E-3</v>
      </c>
      <c r="V58" s="392"/>
      <c r="W58" s="397">
        <f>'5.1_Check_3_PTO_Summary'!X59</f>
        <v>-3.2565450627336396</v>
      </c>
      <c r="X58" s="394">
        <f>'5.1_Check_3_PTO_Summary'!Y59</f>
        <v>-1.9325708940898797E-2</v>
      </c>
      <c r="Y58" s="395">
        <f>'5.1_Check_3_PTO_Summary'!AC59</f>
        <v>-2.6885829782324326</v>
      </c>
      <c r="Z58" s="394">
        <f>'5.1_Check_3_PTO_Summary'!AD59</f>
        <v>-1.5955182900849872E-2</v>
      </c>
      <c r="AA58" s="394">
        <f>'5.1_Check_3_PTO_Summary'!AH59</f>
        <v>-0.33756723328367411</v>
      </c>
      <c r="AB58" s="396">
        <f>'5.1_Check_3_PTO_Summary'!AI59</f>
        <v>-2.0032660297194115E-3</v>
      </c>
    </row>
    <row r="59" spans="1:28" ht="13.05" hidden="1" customHeight="1" x14ac:dyDescent="0.3">
      <c r="A59" s="76" t="str">
        <f t="shared" si="1"/>
        <v>400KV</v>
      </c>
      <c r="B59" s="25"/>
      <c r="C59" s="71"/>
      <c r="E59" s="72"/>
      <c r="F59" s="21"/>
      <c r="G59" s="21"/>
      <c r="H59" s="21"/>
      <c r="I59" s="73"/>
      <c r="K59" s="72"/>
      <c r="L59" s="73"/>
      <c r="P59" s="77"/>
      <c r="Q59" s="398"/>
      <c r="R59" s="399"/>
      <c r="S59" s="394"/>
      <c r="T59" s="394"/>
      <c r="U59" s="400"/>
      <c r="V59" s="392"/>
      <c r="W59" s="401"/>
      <c r="X59" s="398"/>
      <c r="Y59" s="399"/>
      <c r="Z59" s="394"/>
      <c r="AA59" s="394"/>
      <c r="AB59" s="400"/>
    </row>
    <row r="60" spans="1:28" ht="13.05" hidden="1" customHeight="1" x14ac:dyDescent="0.3">
      <c r="A60" s="76" t="str">
        <f t="shared" si="1"/>
        <v>400KV</v>
      </c>
      <c r="B60" s="25"/>
      <c r="C60" s="71"/>
      <c r="E60" s="72"/>
      <c r="F60" s="21"/>
      <c r="G60" s="21"/>
      <c r="H60" s="21"/>
      <c r="I60" s="73"/>
      <c r="K60" s="72"/>
      <c r="L60" s="73"/>
      <c r="P60" s="77"/>
      <c r="Q60" s="398"/>
      <c r="R60" s="399"/>
      <c r="S60" s="394"/>
      <c r="T60" s="394"/>
      <c r="U60" s="400"/>
      <c r="V60" s="392"/>
      <c r="W60" s="401"/>
      <c r="X60" s="398"/>
      <c r="Y60" s="399"/>
      <c r="Z60" s="394"/>
      <c r="AA60" s="394"/>
      <c r="AB60" s="400"/>
    </row>
    <row r="61" spans="1:28" ht="13.05" hidden="1" customHeight="1" thickBot="1" x14ac:dyDescent="0.35">
      <c r="A61" s="76" t="str">
        <f t="shared" si="1"/>
        <v>400KV</v>
      </c>
      <c r="B61" s="25"/>
      <c r="C61" s="71"/>
      <c r="E61" s="72"/>
      <c r="F61" s="21"/>
      <c r="G61" s="21"/>
      <c r="H61" s="21"/>
      <c r="I61" s="73"/>
      <c r="K61" s="72"/>
      <c r="L61" s="73"/>
      <c r="P61" s="77"/>
      <c r="Q61" s="398"/>
      <c r="R61" s="399"/>
      <c r="S61" s="394"/>
      <c r="T61" s="394"/>
      <c r="U61" s="400"/>
      <c r="V61" s="392"/>
      <c r="W61" s="401"/>
      <c r="X61" s="398"/>
      <c r="Y61" s="399"/>
      <c r="Z61" s="394"/>
      <c r="AA61" s="394"/>
      <c r="AB61" s="400"/>
    </row>
    <row r="62" spans="1:28" ht="13.05" customHeight="1" x14ac:dyDescent="0.3">
      <c r="A62" s="76" t="str">
        <f t="shared" si="1"/>
        <v>275KV</v>
      </c>
      <c r="B62" s="25">
        <v>6</v>
      </c>
      <c r="C62" s="71" t="s">
        <v>47</v>
      </c>
      <c r="E62" s="72" t="str">
        <f>'3.1_Check_1_Summary'!E62</f>
        <v>-</v>
      </c>
      <c r="F62" s="21" t="str">
        <f>'3.1_Check_1_Summary'!F62</f>
        <v>-</v>
      </c>
      <c r="G62" s="21" t="str">
        <f>'3.1_Check_1_Summary'!G62</f>
        <v>-</v>
      </c>
      <c r="H62" s="21" t="str">
        <f>'3.1_Check_1_Summary'!H62</f>
        <v>-</v>
      </c>
      <c r="I62" s="73" t="str">
        <f>'3.1_Check_1_Summary'!I62</f>
        <v>-</v>
      </c>
      <c r="K62" s="72" t="str">
        <f>'4.1_Check_2_Summary'!E62</f>
        <v>-</v>
      </c>
      <c r="L62" s="74" t="str">
        <f>'4.1_Check_2_Summary'!F62</f>
        <v>Acceptable</v>
      </c>
      <c r="P62" s="75" t="str">
        <f>'5.1_Check_3_PTO_Summary'!I63</f>
        <v>Direct to C1 &amp; C2</v>
      </c>
      <c r="Q62" s="394" t="str">
        <f>'5.1_Check_3_PTO_Summary'!J63</f>
        <v>Direct to C1 &amp; C2</v>
      </c>
      <c r="R62" s="395">
        <f>'5.1_Check_3_PTO_Summary'!N63</f>
        <v>0.11011924415670649</v>
      </c>
      <c r="S62" s="394">
        <f>'5.1_Check_3_PTO_Summary'!O63</f>
        <v>6.5349393924181204E-4</v>
      </c>
      <c r="T62" s="394">
        <f>'5.1_Check_3_PTO_Summary'!S63</f>
        <v>49.046294012698588</v>
      </c>
      <c r="U62" s="396">
        <f>'5.1_Check_3_PTO_Summary'!T63</f>
        <v>0.29106135013022155</v>
      </c>
      <c r="V62" s="392"/>
      <c r="W62" s="397">
        <f>'5.1_Check_3_PTO_Summary'!X63</f>
        <v>8.95293638054995</v>
      </c>
      <c r="X62" s="394">
        <f>'5.1_Check_3_PTO_Summary'!Y63</f>
        <v>5.3130492384973374E-2</v>
      </c>
      <c r="Y62" s="395">
        <f>'5.1_Check_3_PTO_Summary'!AC63</f>
        <v>59.347751321404431</v>
      </c>
      <c r="Z62" s="394">
        <f>'5.1_Check_3_PTO_Summary'!AD63</f>
        <v>0.35219453323686883</v>
      </c>
      <c r="AA62" s="394">
        <f>'5.1_Check_3_PTO_Summary'!AH63</f>
        <v>64.269996537274835</v>
      </c>
      <c r="AB62" s="396">
        <f>'5.1_Check_3_PTO_Summary'!AI63</f>
        <v>0.3814052079074633</v>
      </c>
    </row>
    <row r="63" spans="1:28" ht="13.05" hidden="1" customHeight="1" x14ac:dyDescent="0.3">
      <c r="A63" s="76" t="str">
        <f t="shared" si="1"/>
        <v>400KV</v>
      </c>
      <c r="B63" s="25"/>
      <c r="C63" s="71"/>
      <c r="E63" s="72"/>
      <c r="F63" s="21"/>
      <c r="G63" s="21"/>
      <c r="H63" s="21"/>
      <c r="I63" s="73"/>
      <c r="K63" s="72"/>
      <c r="L63" s="73"/>
      <c r="P63" s="77"/>
      <c r="Q63" s="398"/>
      <c r="R63" s="399"/>
      <c r="S63" s="394"/>
      <c r="T63" s="394"/>
      <c r="U63" s="400"/>
      <c r="V63" s="392"/>
      <c r="W63" s="401"/>
      <c r="X63" s="398"/>
      <c r="Y63" s="399"/>
      <c r="Z63" s="394"/>
      <c r="AA63" s="394"/>
      <c r="AB63" s="400"/>
    </row>
    <row r="64" spans="1:28" ht="13.05" hidden="1" customHeight="1" x14ac:dyDescent="0.3">
      <c r="A64" s="76" t="str">
        <f t="shared" si="1"/>
        <v>400KV</v>
      </c>
      <c r="B64" s="25"/>
      <c r="C64" s="71"/>
      <c r="E64" s="72"/>
      <c r="F64" s="21"/>
      <c r="G64" s="21"/>
      <c r="H64" s="21"/>
      <c r="I64" s="73"/>
      <c r="K64" s="72"/>
      <c r="L64" s="73"/>
      <c r="P64" s="77"/>
      <c r="Q64" s="398"/>
      <c r="R64" s="399"/>
      <c r="S64" s="394"/>
      <c r="T64" s="394"/>
      <c r="U64" s="400"/>
      <c r="V64" s="392"/>
      <c r="W64" s="401"/>
      <c r="X64" s="398"/>
      <c r="Y64" s="399"/>
      <c r="Z64" s="394"/>
      <c r="AA64" s="394"/>
      <c r="AB64" s="400"/>
    </row>
    <row r="65" spans="1:28" ht="13.05" hidden="1" customHeight="1" thickBot="1" x14ac:dyDescent="0.35">
      <c r="A65" s="76" t="str">
        <f t="shared" si="1"/>
        <v>400KV</v>
      </c>
      <c r="B65" s="25"/>
      <c r="C65" s="71"/>
      <c r="E65" s="72"/>
      <c r="F65" s="21"/>
      <c r="G65" s="21"/>
      <c r="H65" s="21"/>
      <c r="I65" s="73"/>
      <c r="K65" s="72"/>
      <c r="L65" s="73"/>
      <c r="P65" s="77"/>
      <c r="Q65" s="398"/>
      <c r="R65" s="399"/>
      <c r="S65" s="394"/>
      <c r="T65" s="394"/>
      <c r="U65" s="400"/>
      <c r="V65" s="392"/>
      <c r="W65" s="401"/>
      <c r="X65" s="398"/>
      <c r="Y65" s="399"/>
      <c r="Z65" s="394"/>
      <c r="AA65" s="394"/>
      <c r="AB65" s="400"/>
    </row>
    <row r="66" spans="1:28" ht="13.05" customHeight="1" x14ac:dyDescent="0.3">
      <c r="A66" s="76" t="str">
        <f t="shared" si="1"/>
        <v>275KV</v>
      </c>
      <c r="B66" s="25">
        <v>7</v>
      </c>
      <c r="C66" s="71" t="s">
        <v>48</v>
      </c>
      <c r="E66" s="72" t="str">
        <f>'3.1_Check_1_Summary'!E66</f>
        <v>-</v>
      </c>
      <c r="F66" s="21" t="str">
        <f>'3.1_Check_1_Summary'!F66</f>
        <v>-</v>
      </c>
      <c r="G66" s="21" t="str">
        <f>'3.1_Check_1_Summary'!G66</f>
        <v>-</v>
      </c>
      <c r="H66" s="21" t="str">
        <f>'3.1_Check_1_Summary'!H66</f>
        <v>-</v>
      </c>
      <c r="I66" s="73" t="str">
        <f>'3.1_Check_1_Summary'!I66</f>
        <v>-</v>
      </c>
      <c r="K66" s="72" t="str">
        <f>'4.1_Check_2_Summary'!E66</f>
        <v>-</v>
      </c>
      <c r="L66" s="74" t="str">
        <f>'4.1_Check_2_Summary'!F66</f>
        <v>Acceptable</v>
      </c>
      <c r="P66" s="75" t="str">
        <f>'5.1_Check_3_PTO_Summary'!I67</f>
        <v>Direct to C1 &amp; C2</v>
      </c>
      <c r="Q66" s="394" t="str">
        <f>'5.1_Check_3_PTO_Summary'!J67</f>
        <v>Direct to C1 &amp; C2</v>
      </c>
      <c r="R66" s="395">
        <f>'5.1_Check_3_PTO_Summary'!N67</f>
        <v>1.4080481032637389</v>
      </c>
      <c r="S66" s="394">
        <f>'5.1_Check_3_PTO_Summary'!O67</f>
        <v>8.3559500311712175E-3</v>
      </c>
      <c r="T66" s="394">
        <f>'5.1_Check_3_PTO_Summary'!S67</f>
        <v>-2.0592693933114248E-2</v>
      </c>
      <c r="U66" s="396">
        <f>'5.1_Check_3_PTO_Summary'!T67</f>
        <v>-1.2220571237123065E-4</v>
      </c>
      <c r="V66" s="392"/>
      <c r="W66" s="397">
        <f>'5.1_Check_3_PTO_Summary'!X67</f>
        <v>3.39883100614218</v>
      </c>
      <c r="X66" s="394">
        <f>'5.1_Check_3_PTO_Summary'!Y67</f>
        <v>2.0170093611070198E-2</v>
      </c>
      <c r="Y66" s="395">
        <f>'5.1_Check_3_PTO_Summary'!AC67</f>
        <v>0</v>
      </c>
      <c r="Z66" s="394">
        <f>'5.1_Check_3_PTO_Summary'!AD67</f>
        <v>0</v>
      </c>
      <c r="AA66" s="394">
        <f>'5.1_Check_3_PTO_Summary'!AH67</f>
        <v>0</v>
      </c>
      <c r="AB66" s="396">
        <f>'5.1_Check_3_PTO_Summary'!AI67</f>
        <v>0</v>
      </c>
    </row>
    <row r="67" spans="1:28" ht="13.05" hidden="1" customHeight="1" x14ac:dyDescent="0.3">
      <c r="A67" s="76"/>
      <c r="B67" s="25"/>
      <c r="C67" s="71"/>
      <c r="E67" s="72"/>
      <c r="F67" s="21"/>
      <c r="G67" s="21"/>
      <c r="H67" s="21"/>
      <c r="I67" s="73"/>
      <c r="K67" s="72"/>
      <c r="L67" s="73"/>
      <c r="P67" s="77"/>
      <c r="Q67" s="398"/>
      <c r="R67" s="399"/>
      <c r="S67" s="394"/>
      <c r="T67" s="394"/>
      <c r="U67" s="400"/>
      <c r="V67" s="392"/>
      <c r="W67" s="401"/>
      <c r="X67" s="398"/>
      <c r="Y67" s="399"/>
      <c r="Z67" s="394"/>
      <c r="AA67" s="394"/>
      <c r="AB67" s="400"/>
    </row>
    <row r="68" spans="1:28" ht="13.05" hidden="1" customHeight="1" x14ac:dyDescent="0.3">
      <c r="A68" s="76"/>
      <c r="B68" s="25"/>
      <c r="C68" s="71"/>
      <c r="E68" s="72"/>
      <c r="F68" s="21"/>
      <c r="G68" s="21"/>
      <c r="H68" s="21"/>
      <c r="I68" s="73"/>
      <c r="K68" s="72"/>
      <c r="L68" s="73"/>
      <c r="P68" s="77"/>
      <c r="Q68" s="398"/>
      <c r="R68" s="399"/>
      <c r="S68" s="394"/>
      <c r="T68" s="394"/>
      <c r="U68" s="400"/>
      <c r="V68" s="392"/>
      <c r="W68" s="401"/>
      <c r="X68" s="398"/>
      <c r="Y68" s="399"/>
      <c r="Z68" s="394"/>
      <c r="AA68" s="394"/>
      <c r="AB68" s="400"/>
    </row>
    <row r="69" spans="1:28" ht="13.05" hidden="1" customHeight="1" thickBot="1" x14ac:dyDescent="0.35">
      <c r="A69" s="76"/>
      <c r="B69" s="25"/>
      <c r="C69" s="71"/>
      <c r="E69" s="72"/>
      <c r="F69" s="21"/>
      <c r="G69" s="21"/>
      <c r="H69" s="21"/>
      <c r="I69" s="73"/>
      <c r="K69" s="72"/>
      <c r="L69" s="73"/>
      <c r="P69" s="77"/>
      <c r="Q69" s="398"/>
      <c r="R69" s="399"/>
      <c r="S69" s="394"/>
      <c r="T69" s="394"/>
      <c r="U69" s="400"/>
      <c r="V69" s="392"/>
      <c r="W69" s="401"/>
      <c r="X69" s="398"/>
      <c r="Y69" s="399"/>
      <c r="Z69" s="394"/>
      <c r="AA69" s="394"/>
      <c r="AB69" s="400"/>
    </row>
    <row r="70" spans="1:28" ht="13.05" customHeight="1" x14ac:dyDescent="0.3">
      <c r="A70" s="70" t="s">
        <v>186</v>
      </c>
      <c r="B70" s="25">
        <v>1</v>
      </c>
      <c r="C70" s="71" t="s">
        <v>42</v>
      </c>
      <c r="E70" s="72" t="str">
        <f>'3.1_Check_1_Summary'!E70</f>
        <v>-</v>
      </c>
      <c r="F70" s="21" t="str">
        <f>'3.1_Check_1_Summary'!F70</f>
        <v>-</v>
      </c>
      <c r="G70" s="21" t="str">
        <f>'3.1_Check_1_Summary'!G70</f>
        <v>-</v>
      </c>
      <c r="H70" s="21" t="str">
        <f>'3.1_Check_1_Summary'!H70</f>
        <v>-</v>
      </c>
      <c r="I70" s="73" t="str">
        <f>'3.1_Check_1_Summary'!I70</f>
        <v>-</v>
      </c>
      <c r="K70" s="72" t="str">
        <f>'4.1_Check_2_Summary'!E70</f>
        <v>-</v>
      </c>
      <c r="L70" s="74" t="str">
        <f>'4.1_Check_2_Summary'!F70</f>
        <v>Acceptable</v>
      </c>
      <c r="P70" s="75" t="str">
        <f>'5.1_Check_3_PTO_Summary'!I71</f>
        <v>Direct to C1 &amp; C2</v>
      </c>
      <c r="Q70" s="394" t="str">
        <f>'5.1_Check_3_PTO_Summary'!J71</f>
        <v>Direct to C1 &amp; C2</v>
      </c>
      <c r="R70" s="395">
        <f>'5.1_Check_3_PTO_Summary'!N71</f>
        <v>-0.99135673483772224</v>
      </c>
      <c r="S70" s="394">
        <f>'5.1_Check_3_PTO_Summary'!O71</f>
        <v>-5.8831280835988965E-3</v>
      </c>
      <c r="T70" s="394">
        <f>'5.1_Check_3_PTO_Summary'!S71</f>
        <v>-0.9786910348843616</v>
      </c>
      <c r="U70" s="396">
        <f>'5.1_Check_3_PTO_Summary'!T71</f>
        <v>-5.8079644896316344E-3</v>
      </c>
      <c r="V70" s="392"/>
      <c r="W70" s="397">
        <f>'5.1_Check_3_PTO_Summary'!X71</f>
        <v>0</v>
      </c>
      <c r="X70" s="394">
        <f>'5.1_Check_3_PTO_Summary'!Y71</f>
        <v>0</v>
      </c>
      <c r="Y70" s="395">
        <f>'5.1_Check_3_PTO_Summary'!AC71</f>
        <v>0</v>
      </c>
      <c r="Z70" s="394">
        <f>'5.1_Check_3_PTO_Summary'!AD71</f>
        <v>0</v>
      </c>
      <c r="AA70" s="394">
        <f>'5.1_Check_3_PTO_Summary'!AH71</f>
        <v>0</v>
      </c>
      <c r="AB70" s="396">
        <f>'5.1_Check_3_PTO_Summary'!AI71</f>
        <v>0</v>
      </c>
    </row>
    <row r="71" spans="1:28" ht="13.05" hidden="1" customHeight="1" x14ac:dyDescent="0.3">
      <c r="A71" s="76" t="s">
        <v>36</v>
      </c>
      <c r="B71" s="25"/>
      <c r="C71" s="71"/>
      <c r="E71" s="72"/>
      <c r="F71" s="21"/>
      <c r="G71" s="21"/>
      <c r="H71" s="21"/>
      <c r="I71" s="73"/>
      <c r="K71" s="72"/>
      <c r="L71" s="73"/>
      <c r="P71" s="77"/>
      <c r="Q71" s="398"/>
      <c r="R71" s="399"/>
      <c r="S71" s="394"/>
      <c r="T71" s="394"/>
      <c r="U71" s="400"/>
      <c r="V71" s="392"/>
      <c r="W71" s="401"/>
      <c r="X71" s="398"/>
      <c r="Y71" s="399"/>
      <c r="Z71" s="394"/>
      <c r="AA71" s="394"/>
      <c r="AB71" s="400"/>
    </row>
    <row r="72" spans="1:28" ht="13.05" hidden="1" customHeight="1" x14ac:dyDescent="0.3">
      <c r="A72" s="76" t="s">
        <v>36</v>
      </c>
      <c r="B72" s="25"/>
      <c r="C72" s="71"/>
      <c r="E72" s="72"/>
      <c r="F72" s="21"/>
      <c r="G72" s="21"/>
      <c r="H72" s="21"/>
      <c r="I72" s="73"/>
      <c r="K72" s="72"/>
      <c r="L72" s="73"/>
      <c r="P72" s="77"/>
      <c r="Q72" s="398"/>
      <c r="R72" s="399"/>
      <c r="S72" s="394"/>
      <c r="T72" s="394"/>
      <c r="U72" s="400"/>
      <c r="V72" s="392"/>
      <c r="W72" s="401"/>
      <c r="X72" s="398"/>
      <c r="Y72" s="399"/>
      <c r="Z72" s="394"/>
      <c r="AA72" s="394"/>
      <c r="AB72" s="400"/>
    </row>
    <row r="73" spans="1:28" ht="13.05" hidden="1" customHeight="1" thickBot="1" x14ac:dyDescent="0.35">
      <c r="A73" s="76" t="s">
        <v>36</v>
      </c>
      <c r="B73" s="25"/>
      <c r="C73" s="71"/>
      <c r="E73" s="72"/>
      <c r="F73" s="21"/>
      <c r="G73" s="21"/>
      <c r="H73" s="21"/>
      <c r="I73" s="73"/>
      <c r="K73" s="72"/>
      <c r="L73" s="73"/>
      <c r="P73" s="77"/>
      <c r="Q73" s="398"/>
      <c r="R73" s="399"/>
      <c r="S73" s="394"/>
      <c r="T73" s="394"/>
      <c r="U73" s="400"/>
      <c r="V73" s="392"/>
      <c r="W73" s="401"/>
      <c r="X73" s="398"/>
      <c r="Y73" s="399"/>
      <c r="Z73" s="394"/>
      <c r="AA73" s="394"/>
      <c r="AB73" s="400"/>
    </row>
    <row r="74" spans="1:28" ht="13.05" customHeight="1" x14ac:dyDescent="0.3">
      <c r="A74" s="76" t="str">
        <f>A70</f>
        <v>132KV</v>
      </c>
      <c r="B74" s="25">
        <v>2</v>
      </c>
      <c r="C74" s="71" t="s">
        <v>43</v>
      </c>
      <c r="E74" s="72" t="str">
        <f>'3.1_Check_1_Summary'!E74</f>
        <v>-</v>
      </c>
      <c r="F74" s="21" t="str">
        <f>'3.1_Check_1_Summary'!F74</f>
        <v>-</v>
      </c>
      <c r="G74" s="21" t="str">
        <f>'3.1_Check_1_Summary'!G74</f>
        <v>-</v>
      </c>
      <c r="H74" s="21" t="str">
        <f>'3.1_Check_1_Summary'!H74</f>
        <v>-</v>
      </c>
      <c r="I74" s="73" t="str">
        <f>'3.1_Check_1_Summary'!I74</f>
        <v>-</v>
      </c>
      <c r="K74" s="72" t="str">
        <f>'4.1_Check_2_Summary'!E74</f>
        <v>-</v>
      </c>
      <c r="L74" s="74" t="str">
        <f>'4.1_Check_2_Summary'!F74</f>
        <v>Acceptable</v>
      </c>
      <c r="P74" s="75" t="str">
        <f>'5.1_Check_3_PTO_Summary'!I75</f>
        <v>Direct to C1 &amp; C2</v>
      </c>
      <c r="Q74" s="394" t="str">
        <f>'5.1_Check_3_PTO_Summary'!J75</f>
        <v>Direct to C1 &amp; C2</v>
      </c>
      <c r="R74" s="395">
        <f>'5.1_Check_3_PTO_Summary'!N75</f>
        <v>-1.4073937202969049</v>
      </c>
      <c r="S74" s="394">
        <f>'5.1_Check_3_PTO_Summary'!O75</f>
        <v>-8.3520666472446034E-3</v>
      </c>
      <c r="T74" s="394">
        <f>'5.1_Check_3_PTO_Summary'!S75</f>
        <v>-1.6713393954474705</v>
      </c>
      <c r="U74" s="396">
        <f>'5.1_Check_3_PTO_Summary'!T75</f>
        <v>-9.9184313668800126E-3</v>
      </c>
      <c r="V74" s="392"/>
      <c r="W74" s="397">
        <f>'5.1_Check_3_PTO_Summary'!X75</f>
        <v>-0.95021535035400961</v>
      </c>
      <c r="X74" s="394">
        <f>'5.1_Check_3_PTO_Summary'!Y75</f>
        <v>-5.6389777934474005E-3</v>
      </c>
      <c r="Y74" s="395">
        <f>'5.1_Check_3_PTO_Summary'!AC75</f>
        <v>-2.6281657999772783</v>
      </c>
      <c r="Z74" s="394">
        <f>'5.1_Check_3_PTO_Summary'!AD75</f>
        <v>-1.5596641938112695E-2</v>
      </c>
      <c r="AA74" s="394">
        <f>'5.1_Check_3_PTO_Summary'!AH75</f>
        <v>0</v>
      </c>
      <c r="AB74" s="396">
        <f>'5.1_Check_3_PTO_Summary'!AI75</f>
        <v>0</v>
      </c>
    </row>
    <row r="75" spans="1:28" ht="13.05" hidden="1" customHeight="1" x14ac:dyDescent="0.3">
      <c r="A75" s="76" t="str">
        <f t="shared" ref="A75:A94" si="2">A71</f>
        <v>400KV</v>
      </c>
      <c r="B75" s="25"/>
      <c r="C75" s="71"/>
      <c r="E75" s="72"/>
      <c r="F75" s="21"/>
      <c r="G75" s="21"/>
      <c r="H75" s="21"/>
      <c r="I75" s="73"/>
      <c r="K75" s="72"/>
      <c r="L75" s="73"/>
      <c r="P75" s="77"/>
      <c r="Q75" s="398"/>
      <c r="R75" s="399"/>
      <c r="S75" s="394"/>
      <c r="T75" s="394"/>
      <c r="U75" s="400"/>
      <c r="V75" s="392"/>
      <c r="W75" s="401"/>
      <c r="X75" s="398"/>
      <c r="Y75" s="399"/>
      <c r="Z75" s="394"/>
      <c r="AA75" s="394"/>
      <c r="AB75" s="400"/>
    </row>
    <row r="76" spans="1:28" ht="13.05" hidden="1" customHeight="1" x14ac:dyDescent="0.3">
      <c r="A76" s="76" t="str">
        <f t="shared" si="2"/>
        <v>400KV</v>
      </c>
      <c r="B76" s="25"/>
      <c r="C76" s="71"/>
      <c r="E76" s="72"/>
      <c r="F76" s="21"/>
      <c r="G76" s="21"/>
      <c r="H76" s="21"/>
      <c r="I76" s="73"/>
      <c r="K76" s="72"/>
      <c r="L76" s="73"/>
      <c r="P76" s="77"/>
      <c r="Q76" s="398"/>
      <c r="R76" s="399"/>
      <c r="S76" s="394"/>
      <c r="T76" s="394"/>
      <c r="U76" s="400"/>
      <c r="V76" s="392"/>
      <c r="W76" s="401"/>
      <c r="X76" s="398"/>
      <c r="Y76" s="399"/>
      <c r="Z76" s="394"/>
      <c r="AA76" s="394"/>
      <c r="AB76" s="400"/>
    </row>
    <row r="77" spans="1:28" ht="13.05" hidden="1" customHeight="1" thickBot="1" x14ac:dyDescent="0.35">
      <c r="A77" s="76" t="str">
        <f t="shared" si="2"/>
        <v>400KV</v>
      </c>
      <c r="B77" s="25"/>
      <c r="C77" s="71"/>
      <c r="E77" s="72"/>
      <c r="F77" s="21"/>
      <c r="G77" s="21"/>
      <c r="H77" s="21"/>
      <c r="I77" s="73"/>
      <c r="K77" s="72"/>
      <c r="L77" s="73"/>
      <c r="P77" s="77"/>
      <c r="Q77" s="398"/>
      <c r="R77" s="399"/>
      <c r="S77" s="394"/>
      <c r="T77" s="394"/>
      <c r="U77" s="400"/>
      <c r="V77" s="392"/>
      <c r="W77" s="401"/>
      <c r="X77" s="398"/>
      <c r="Y77" s="399"/>
      <c r="Z77" s="394"/>
      <c r="AA77" s="394"/>
      <c r="AB77" s="400"/>
    </row>
    <row r="78" spans="1:28" ht="13.05" customHeight="1" x14ac:dyDescent="0.3">
      <c r="A78" s="76" t="str">
        <f t="shared" si="2"/>
        <v>132KV</v>
      </c>
      <c r="B78" s="25">
        <v>3</v>
      </c>
      <c r="C78" s="71" t="s">
        <v>44</v>
      </c>
      <c r="E78" s="72" t="str">
        <f>'3.1_Check_1_Summary'!E78</f>
        <v>-</v>
      </c>
      <c r="F78" s="21" t="str">
        <f>'3.1_Check_1_Summary'!F78</f>
        <v>-</v>
      </c>
      <c r="G78" s="21" t="str">
        <f>'3.1_Check_1_Summary'!G78</f>
        <v>-</v>
      </c>
      <c r="H78" s="21" t="str">
        <f>'3.1_Check_1_Summary'!H78</f>
        <v>-</v>
      </c>
      <c r="I78" s="73" t="str">
        <f>'3.1_Check_1_Summary'!I78</f>
        <v>-</v>
      </c>
      <c r="K78" s="72" t="str">
        <f>'4.1_Check_2_Summary'!E78</f>
        <v>-</v>
      </c>
      <c r="L78" s="74" t="str">
        <f>'4.1_Check_2_Summary'!F78</f>
        <v>-</v>
      </c>
      <c r="P78" s="75" t="str">
        <f>'5.1_Check_3_PTO_Summary'!I79</f>
        <v>Direct to C1 &amp; C2</v>
      </c>
      <c r="Q78" s="394" t="str">
        <f>'5.1_Check_3_PTO_Summary'!J79</f>
        <v>Direct to C1 &amp; C2</v>
      </c>
      <c r="R78" s="395" t="str">
        <f>'5.1_Check_3_PTO_Summary'!N79</f>
        <v>Direct to C1, C2 &amp; C3</v>
      </c>
      <c r="S78" s="394" t="str">
        <f>'5.1_Check_3_PTO_Summary'!O79</f>
        <v>Direct to C1, C2 &amp; C3</v>
      </c>
      <c r="T78" s="394" t="str">
        <f>'5.1_Check_3_PTO_Summary'!S79</f>
        <v>No Intervention</v>
      </c>
      <c r="U78" s="396" t="str">
        <f>'5.1_Check_3_PTO_Summary'!T79</f>
        <v>No Intervention</v>
      </c>
      <c r="V78" s="392"/>
      <c r="W78" s="397" t="str">
        <f>'5.1_Check_3_PTO_Summary'!X79</f>
        <v>Direct to AH4 &amp; AH5</v>
      </c>
      <c r="X78" s="394" t="str">
        <f>'5.1_Check_3_PTO_Summary'!Y79</f>
        <v>Direct to AH4 &amp; AH5</v>
      </c>
      <c r="Y78" s="395" t="str">
        <f>'5.1_Check_3_PTO_Summary'!AC79</f>
        <v>Direct to AH3, AH4 &amp; AH5</v>
      </c>
      <c r="Z78" s="394" t="str">
        <f>'5.1_Check_3_PTO_Summary'!AD79</f>
        <v>Direct to AH3, AH4 &amp; AH5</v>
      </c>
      <c r="AA78" s="394" t="str">
        <f>'5.1_Check_3_PTO_Summary'!AH79</f>
        <v>No Intervention</v>
      </c>
      <c r="AB78" s="396" t="str">
        <f>'5.1_Check_3_PTO_Summary'!AI79</f>
        <v>No Intervention</v>
      </c>
    </row>
    <row r="79" spans="1:28" ht="13.05" hidden="1" customHeight="1" x14ac:dyDescent="0.3">
      <c r="A79" s="76" t="str">
        <f t="shared" si="2"/>
        <v>400KV</v>
      </c>
      <c r="B79" s="25"/>
      <c r="C79" s="71"/>
      <c r="E79" s="72"/>
      <c r="F79" s="21"/>
      <c r="G79" s="21"/>
      <c r="H79" s="21"/>
      <c r="I79" s="73"/>
      <c r="K79" s="72"/>
      <c r="L79" s="73"/>
      <c r="P79" s="77"/>
      <c r="Q79" s="398"/>
      <c r="R79" s="399"/>
      <c r="S79" s="394"/>
      <c r="T79" s="394"/>
      <c r="U79" s="400"/>
      <c r="V79" s="392"/>
      <c r="W79" s="401"/>
      <c r="X79" s="398"/>
      <c r="Y79" s="399"/>
      <c r="Z79" s="394"/>
      <c r="AA79" s="394"/>
      <c r="AB79" s="400"/>
    </row>
    <row r="80" spans="1:28" ht="13.05" hidden="1" customHeight="1" x14ac:dyDescent="0.3">
      <c r="A80" s="76" t="str">
        <f t="shared" si="2"/>
        <v>400KV</v>
      </c>
      <c r="B80" s="25"/>
      <c r="C80" s="71"/>
      <c r="E80" s="72"/>
      <c r="F80" s="21"/>
      <c r="G80" s="21"/>
      <c r="H80" s="21"/>
      <c r="I80" s="73"/>
      <c r="K80" s="72"/>
      <c r="L80" s="73"/>
      <c r="P80" s="77"/>
      <c r="Q80" s="398"/>
      <c r="R80" s="399"/>
      <c r="S80" s="394"/>
      <c r="T80" s="394"/>
      <c r="U80" s="400"/>
      <c r="V80" s="392"/>
      <c r="W80" s="401"/>
      <c r="X80" s="398"/>
      <c r="Y80" s="399"/>
      <c r="Z80" s="394"/>
      <c r="AA80" s="394"/>
      <c r="AB80" s="400"/>
    </row>
    <row r="81" spans="1:28" ht="13.05" hidden="1" customHeight="1" thickBot="1" x14ac:dyDescent="0.35">
      <c r="A81" s="76" t="str">
        <f t="shared" si="2"/>
        <v>400KV</v>
      </c>
      <c r="B81" s="25"/>
      <c r="C81" s="71"/>
      <c r="E81" s="72"/>
      <c r="F81" s="21"/>
      <c r="G81" s="21"/>
      <c r="H81" s="21"/>
      <c r="I81" s="73"/>
      <c r="K81" s="72"/>
      <c r="L81" s="73"/>
      <c r="P81" s="77"/>
      <c r="Q81" s="398"/>
      <c r="R81" s="399"/>
      <c r="S81" s="394"/>
      <c r="T81" s="394"/>
      <c r="U81" s="400"/>
      <c r="V81" s="392"/>
      <c r="W81" s="401"/>
      <c r="X81" s="398"/>
      <c r="Y81" s="399"/>
      <c r="Z81" s="394"/>
      <c r="AA81" s="394"/>
      <c r="AB81" s="400"/>
    </row>
    <row r="82" spans="1:28" ht="13.05" customHeight="1" x14ac:dyDescent="0.3">
      <c r="A82" s="76" t="str">
        <f t="shared" si="2"/>
        <v>132KV</v>
      </c>
      <c r="B82" s="25">
        <v>4</v>
      </c>
      <c r="C82" s="71" t="s">
        <v>45</v>
      </c>
      <c r="E82" s="72" t="str">
        <f>'3.1_Check_1_Summary'!E82</f>
        <v>Difference</v>
      </c>
      <c r="F82" s="21" t="str">
        <f>'3.1_Check_1_Summary'!F82</f>
        <v>Difference</v>
      </c>
      <c r="G82" s="21" t="str">
        <f>'3.1_Check_1_Summary'!G82</f>
        <v>-</v>
      </c>
      <c r="H82" s="21" t="str">
        <f>'3.1_Check_1_Summary'!H82</f>
        <v>-</v>
      </c>
      <c r="I82" s="73" t="str">
        <f>'3.1_Check_1_Summary'!I82</f>
        <v>-</v>
      </c>
      <c r="K82" s="72" t="str">
        <f>'4.1_Check_2_Summary'!E82</f>
        <v>-</v>
      </c>
      <c r="L82" s="74" t="str">
        <f>'4.1_Check_2_Summary'!F82</f>
        <v>Acceptable</v>
      </c>
      <c r="P82" s="75" t="str">
        <f>'5.1_Check_3_PTO_Summary'!I83</f>
        <v>Direct to C1 &amp; C2</v>
      </c>
      <c r="Q82" s="394" t="str">
        <f>'5.1_Check_3_PTO_Summary'!J83</f>
        <v>Direct to C1 &amp; C2</v>
      </c>
      <c r="R82" s="395" t="str">
        <f>'5.1_Check_3_PTO_Summary'!N83</f>
        <v>Direct to C1, C2 &amp; C3</v>
      </c>
      <c r="S82" s="394" t="str">
        <f>'5.1_Check_3_PTO_Summary'!O83</f>
        <v>Direct to C1, C2 &amp; C3</v>
      </c>
      <c r="T82" s="394" t="str">
        <f>'5.1_Check_3_PTO_Summary'!S83</f>
        <v>No Intervention</v>
      </c>
      <c r="U82" s="396" t="str">
        <f>'5.1_Check_3_PTO_Summary'!T83</f>
        <v>No Intervention</v>
      </c>
      <c r="V82" s="392"/>
      <c r="W82" s="397" t="str">
        <f>'5.1_Check_3_PTO_Summary'!X83</f>
        <v>Direct to AH4 &amp; AH5</v>
      </c>
      <c r="X82" s="394" t="str">
        <f>'5.1_Check_3_PTO_Summary'!Y83</f>
        <v>Direct to AH4 &amp; AH5</v>
      </c>
      <c r="Y82" s="395" t="str">
        <f>'5.1_Check_3_PTO_Summary'!AC83</f>
        <v>Direct to AH3, AH4 &amp; AH5</v>
      </c>
      <c r="Z82" s="394" t="str">
        <f>'5.1_Check_3_PTO_Summary'!AD83</f>
        <v>Direct to AH3, AH4 &amp; AH5</v>
      </c>
      <c r="AA82" s="394">
        <f>'5.1_Check_3_PTO_Summary'!AH83</f>
        <v>0</v>
      </c>
      <c r="AB82" s="396">
        <f>'5.1_Check_3_PTO_Summary'!AI83</f>
        <v>0</v>
      </c>
    </row>
    <row r="83" spans="1:28" ht="13.05" hidden="1" customHeight="1" x14ac:dyDescent="0.3">
      <c r="A83" s="76" t="str">
        <f t="shared" si="2"/>
        <v>400KV</v>
      </c>
      <c r="B83" s="25"/>
      <c r="C83" s="71"/>
      <c r="E83" s="72"/>
      <c r="F83" s="21"/>
      <c r="G83" s="21"/>
      <c r="H83" s="21"/>
      <c r="I83" s="73"/>
      <c r="K83" s="72"/>
      <c r="L83" s="73"/>
      <c r="P83" s="77"/>
      <c r="Q83" s="398"/>
      <c r="R83" s="399"/>
      <c r="S83" s="394"/>
      <c r="T83" s="394"/>
      <c r="U83" s="400"/>
      <c r="V83" s="392"/>
      <c r="W83" s="401"/>
      <c r="X83" s="398"/>
      <c r="Y83" s="399"/>
      <c r="Z83" s="394"/>
      <c r="AA83" s="394"/>
      <c r="AB83" s="400"/>
    </row>
    <row r="84" spans="1:28" ht="13.05" hidden="1" customHeight="1" x14ac:dyDescent="0.3">
      <c r="A84" s="76" t="str">
        <f t="shared" si="2"/>
        <v>400KV</v>
      </c>
      <c r="B84" s="25"/>
      <c r="C84" s="71"/>
      <c r="E84" s="72"/>
      <c r="F84" s="21"/>
      <c r="G84" s="21"/>
      <c r="H84" s="21"/>
      <c r="I84" s="73"/>
      <c r="K84" s="72"/>
      <c r="L84" s="73"/>
      <c r="P84" s="77"/>
      <c r="Q84" s="398"/>
      <c r="R84" s="399"/>
      <c r="S84" s="394"/>
      <c r="T84" s="394"/>
      <c r="U84" s="400"/>
      <c r="V84" s="392"/>
      <c r="W84" s="401"/>
      <c r="X84" s="398"/>
      <c r="Y84" s="399"/>
      <c r="Z84" s="394"/>
      <c r="AA84" s="394"/>
      <c r="AB84" s="400"/>
    </row>
    <row r="85" spans="1:28" ht="13.05" hidden="1" customHeight="1" thickBot="1" x14ac:dyDescent="0.35">
      <c r="A85" s="76" t="str">
        <f t="shared" si="2"/>
        <v>400KV</v>
      </c>
      <c r="B85" s="25"/>
      <c r="C85" s="71"/>
      <c r="E85" s="72"/>
      <c r="F85" s="21"/>
      <c r="G85" s="21"/>
      <c r="H85" s="21"/>
      <c r="I85" s="73"/>
      <c r="K85" s="72"/>
      <c r="L85" s="73"/>
      <c r="P85" s="77"/>
      <c r="Q85" s="398"/>
      <c r="R85" s="399"/>
      <c r="S85" s="394"/>
      <c r="T85" s="394"/>
      <c r="U85" s="400"/>
      <c r="V85" s="392"/>
      <c r="W85" s="401"/>
      <c r="X85" s="398"/>
      <c r="Y85" s="399"/>
      <c r="Z85" s="394"/>
      <c r="AA85" s="394"/>
      <c r="AB85" s="400"/>
    </row>
    <row r="86" spans="1:28" ht="13.05" customHeight="1" x14ac:dyDescent="0.3">
      <c r="A86" s="76" t="str">
        <f t="shared" si="2"/>
        <v>132KV</v>
      </c>
      <c r="B86" s="25">
        <v>5</v>
      </c>
      <c r="C86" s="71" t="s">
        <v>46</v>
      </c>
      <c r="E86" s="72" t="str">
        <f>'3.1_Check_1_Summary'!E86</f>
        <v>-</v>
      </c>
      <c r="F86" s="21" t="str">
        <f>'3.1_Check_1_Summary'!F86</f>
        <v>-</v>
      </c>
      <c r="G86" s="21" t="str">
        <f>'3.1_Check_1_Summary'!G86</f>
        <v>-</v>
      </c>
      <c r="H86" s="21" t="str">
        <f>'3.1_Check_1_Summary'!H86</f>
        <v>-</v>
      </c>
      <c r="I86" s="73" t="str">
        <f>'3.1_Check_1_Summary'!I86</f>
        <v>-</v>
      </c>
      <c r="K86" s="72" t="str">
        <f>'4.1_Check_2_Summary'!E86</f>
        <v>-</v>
      </c>
      <c r="L86" s="74" t="str">
        <f>'4.1_Check_2_Summary'!F86</f>
        <v>Acceptable</v>
      </c>
      <c r="P86" s="75" t="str">
        <f>'5.1_Check_3_PTO_Summary'!I87</f>
        <v>Direct to C1 &amp; C2</v>
      </c>
      <c r="Q86" s="394" t="str">
        <f>'5.1_Check_3_PTO_Summary'!J87</f>
        <v>Direct to C1 &amp; C2</v>
      </c>
      <c r="R86" s="395" t="str">
        <f>'5.1_Check_3_PTO_Summary'!N87</f>
        <v>Direct to C1, C2 &amp; C3</v>
      </c>
      <c r="S86" s="394" t="str">
        <f>'5.1_Check_3_PTO_Summary'!O87</f>
        <v>Direct to C1, C2 &amp; C3</v>
      </c>
      <c r="T86" s="394">
        <f>'5.1_Check_3_PTO_Summary'!S87</f>
        <v>-1.2522990993445293</v>
      </c>
      <c r="U86" s="396">
        <f>'5.1_Check_3_PTO_Summary'!T87</f>
        <v>-7.431669893910994E-3</v>
      </c>
      <c r="V86" s="392"/>
      <c r="W86" s="397">
        <f>'5.1_Check_3_PTO_Summary'!X87</f>
        <v>-1.0383160460693344</v>
      </c>
      <c r="X86" s="394">
        <f>'5.1_Check_3_PTO_Summary'!Y87</f>
        <v>-6.1618043995855746E-3</v>
      </c>
      <c r="Y86" s="395">
        <f>'5.1_Check_3_PTO_Summary'!AC87</f>
        <v>-3.3028924959908674</v>
      </c>
      <c r="Z86" s="394">
        <f>'5.1_Check_3_PTO_Summary'!AD87</f>
        <v>-1.9600754115472564E-2</v>
      </c>
      <c r="AA86" s="394">
        <f>'5.1_Check_3_PTO_Summary'!AH87</f>
        <v>-2.078358586943216</v>
      </c>
      <c r="AB86" s="396">
        <f>'5.1_Check_3_PTO_Summary'!AI87</f>
        <v>-1.2333854545948148E-2</v>
      </c>
    </row>
    <row r="87" spans="1:28" ht="13.05" hidden="1" customHeight="1" x14ac:dyDescent="0.3">
      <c r="A87" s="76" t="str">
        <f t="shared" si="2"/>
        <v>400KV</v>
      </c>
      <c r="B87" s="25"/>
      <c r="C87" s="71"/>
      <c r="E87" s="72"/>
      <c r="F87" s="21"/>
      <c r="G87" s="21"/>
      <c r="H87" s="21"/>
      <c r="I87" s="73"/>
      <c r="K87" s="72"/>
      <c r="L87" s="73"/>
      <c r="P87" s="77"/>
      <c r="Q87" s="398"/>
      <c r="R87" s="399"/>
      <c r="S87" s="394"/>
      <c r="T87" s="394"/>
      <c r="U87" s="400"/>
      <c r="V87" s="392"/>
      <c r="W87" s="401"/>
      <c r="X87" s="398"/>
      <c r="Y87" s="399"/>
      <c r="Z87" s="394"/>
      <c r="AA87" s="394"/>
      <c r="AB87" s="400"/>
    </row>
    <row r="88" spans="1:28" ht="13.05" hidden="1" customHeight="1" x14ac:dyDescent="0.3">
      <c r="A88" s="76" t="str">
        <f t="shared" si="2"/>
        <v>400KV</v>
      </c>
      <c r="B88" s="25"/>
      <c r="C88" s="71"/>
      <c r="E88" s="72"/>
      <c r="F88" s="21"/>
      <c r="G88" s="21"/>
      <c r="H88" s="21"/>
      <c r="I88" s="73"/>
      <c r="K88" s="72"/>
      <c r="L88" s="73"/>
      <c r="P88" s="77"/>
      <c r="Q88" s="398"/>
      <c r="R88" s="399"/>
      <c r="S88" s="394"/>
      <c r="T88" s="394"/>
      <c r="U88" s="400"/>
      <c r="V88" s="392"/>
      <c r="W88" s="401"/>
      <c r="X88" s="398"/>
      <c r="Y88" s="399"/>
      <c r="Z88" s="394"/>
      <c r="AA88" s="394"/>
      <c r="AB88" s="400"/>
    </row>
    <row r="89" spans="1:28" ht="13.05" hidden="1" customHeight="1" thickBot="1" x14ac:dyDescent="0.35">
      <c r="A89" s="76" t="str">
        <f t="shared" si="2"/>
        <v>400KV</v>
      </c>
      <c r="B89" s="25"/>
      <c r="C89" s="71"/>
      <c r="E89" s="72"/>
      <c r="F89" s="21"/>
      <c r="G89" s="21"/>
      <c r="H89" s="21"/>
      <c r="I89" s="73"/>
      <c r="K89" s="72"/>
      <c r="L89" s="73"/>
      <c r="P89" s="77"/>
      <c r="Q89" s="398"/>
      <c r="R89" s="399"/>
      <c r="S89" s="394"/>
      <c r="T89" s="394"/>
      <c r="U89" s="400"/>
      <c r="V89" s="392"/>
      <c r="W89" s="401"/>
      <c r="X89" s="398"/>
      <c r="Y89" s="399"/>
      <c r="Z89" s="394"/>
      <c r="AA89" s="394"/>
      <c r="AB89" s="400"/>
    </row>
    <row r="90" spans="1:28" ht="13.05" customHeight="1" x14ac:dyDescent="0.3">
      <c r="A90" s="76" t="str">
        <f t="shared" si="2"/>
        <v>132KV</v>
      </c>
      <c r="B90" s="25">
        <v>6</v>
      </c>
      <c r="C90" s="71" t="s">
        <v>47</v>
      </c>
      <c r="E90" s="72" t="str">
        <f>'3.1_Check_1_Summary'!E90</f>
        <v>-</v>
      </c>
      <c r="F90" s="21" t="str">
        <f>'3.1_Check_1_Summary'!F90</f>
        <v>-</v>
      </c>
      <c r="G90" s="21" t="str">
        <f>'3.1_Check_1_Summary'!G90</f>
        <v>-</v>
      </c>
      <c r="H90" s="21" t="str">
        <f>'3.1_Check_1_Summary'!H90</f>
        <v>-</v>
      </c>
      <c r="I90" s="73" t="str">
        <f>'3.1_Check_1_Summary'!I90</f>
        <v>-</v>
      </c>
      <c r="K90" s="72" t="str">
        <f>'4.1_Check_2_Summary'!E90</f>
        <v>-</v>
      </c>
      <c r="L90" s="74" t="str">
        <f>'4.1_Check_2_Summary'!F90</f>
        <v>Acceptable</v>
      </c>
      <c r="P90" s="75" t="str">
        <f>'5.1_Check_3_PTO_Summary'!I91</f>
        <v>Direct to C1 &amp; C2</v>
      </c>
      <c r="Q90" s="394" t="str">
        <f>'5.1_Check_3_PTO_Summary'!J91</f>
        <v>Direct to C1 &amp; C2</v>
      </c>
      <c r="R90" s="395" t="str">
        <f>'5.1_Check_3_PTO_Summary'!N91</f>
        <v>Direct to C1, C2 &amp; C3</v>
      </c>
      <c r="S90" s="394" t="str">
        <f>'5.1_Check_3_PTO_Summary'!O91</f>
        <v>Direct to C1, C2 &amp; C3</v>
      </c>
      <c r="T90" s="394">
        <f>'5.1_Check_3_PTO_Summary'!S91</f>
        <v>-39.593687858864641</v>
      </c>
      <c r="U90" s="396">
        <f>'5.1_Check_3_PTO_Summary'!T91</f>
        <v>-0.23496560702123531</v>
      </c>
      <c r="V90" s="392"/>
      <c r="W90" s="397">
        <f>'5.1_Check_3_PTO_Summary'!X91</f>
        <v>-3.5441337073351491</v>
      </c>
      <c r="X90" s="394">
        <f>'5.1_Check_3_PTO_Summary'!Y91</f>
        <v>-2.1032380991556965E-2</v>
      </c>
      <c r="Y90" s="395">
        <f>'5.1_Check_3_PTO_Summary'!AC91</f>
        <v>-34.233079352107978</v>
      </c>
      <c r="Z90" s="394">
        <f>'5.1_Check_3_PTO_Summary'!AD91</f>
        <v>-0.20315350009441682</v>
      </c>
      <c r="AA90" s="394">
        <f>'5.1_Check_3_PTO_Summary'!AH91</f>
        <v>-24.821140619111059</v>
      </c>
      <c r="AB90" s="396">
        <f>'5.1_Check_3_PTO_Summary'!AI91</f>
        <v>-0.14729909457583193</v>
      </c>
    </row>
    <row r="91" spans="1:28" ht="13.05" hidden="1" customHeight="1" x14ac:dyDescent="0.3">
      <c r="A91" s="76" t="str">
        <f t="shared" si="2"/>
        <v>400KV</v>
      </c>
      <c r="B91" s="25"/>
      <c r="C91" s="71"/>
      <c r="E91" s="72"/>
      <c r="F91" s="21"/>
      <c r="G91" s="21"/>
      <c r="H91" s="21"/>
      <c r="I91" s="73"/>
      <c r="K91" s="72"/>
      <c r="L91" s="73"/>
      <c r="P91" s="77"/>
      <c r="Q91" s="398"/>
      <c r="R91" s="399"/>
      <c r="S91" s="394"/>
      <c r="T91" s="394"/>
      <c r="U91" s="400"/>
      <c r="V91" s="392"/>
      <c r="W91" s="401"/>
      <c r="X91" s="398"/>
      <c r="Y91" s="399"/>
      <c r="Z91" s="394"/>
      <c r="AA91" s="394"/>
      <c r="AB91" s="400"/>
    </row>
    <row r="92" spans="1:28" ht="13.05" hidden="1" customHeight="1" x14ac:dyDescent="0.3">
      <c r="A92" s="76" t="str">
        <f t="shared" si="2"/>
        <v>400KV</v>
      </c>
      <c r="B92" s="25"/>
      <c r="C92" s="71"/>
      <c r="E92" s="72"/>
      <c r="F92" s="21"/>
      <c r="G92" s="21"/>
      <c r="H92" s="21"/>
      <c r="I92" s="73"/>
      <c r="K92" s="72"/>
      <c r="L92" s="73"/>
      <c r="P92" s="77"/>
      <c r="Q92" s="398"/>
      <c r="R92" s="399"/>
      <c r="S92" s="394"/>
      <c r="T92" s="394"/>
      <c r="U92" s="400"/>
      <c r="V92" s="392"/>
      <c r="W92" s="401"/>
      <c r="X92" s="398"/>
      <c r="Y92" s="399"/>
      <c r="Z92" s="394"/>
      <c r="AA92" s="394"/>
      <c r="AB92" s="400"/>
    </row>
    <row r="93" spans="1:28" ht="13.05" hidden="1" customHeight="1" thickBot="1" x14ac:dyDescent="0.35">
      <c r="A93" s="76" t="str">
        <f t="shared" si="2"/>
        <v>400KV</v>
      </c>
      <c r="B93" s="25"/>
      <c r="C93" s="71"/>
      <c r="E93" s="72"/>
      <c r="F93" s="21"/>
      <c r="G93" s="21"/>
      <c r="H93" s="21"/>
      <c r="I93" s="73"/>
      <c r="K93" s="72"/>
      <c r="L93" s="73"/>
      <c r="P93" s="77"/>
      <c r="Q93" s="398"/>
      <c r="R93" s="399"/>
      <c r="S93" s="394"/>
      <c r="T93" s="394"/>
      <c r="U93" s="400"/>
      <c r="V93" s="392"/>
      <c r="W93" s="401"/>
      <c r="X93" s="398"/>
      <c r="Y93" s="399"/>
      <c r="Z93" s="394"/>
      <c r="AA93" s="394"/>
      <c r="AB93" s="400"/>
    </row>
    <row r="94" spans="1:28" ht="13.05" customHeight="1" x14ac:dyDescent="0.3">
      <c r="A94" s="76" t="str">
        <f t="shared" si="2"/>
        <v>132KV</v>
      </c>
      <c r="B94" s="25">
        <v>7</v>
      </c>
      <c r="C94" s="71" t="s">
        <v>48</v>
      </c>
      <c r="E94" s="72" t="str">
        <f>'3.1_Check_1_Summary'!E94</f>
        <v>-</v>
      </c>
      <c r="F94" s="21" t="str">
        <f>'3.1_Check_1_Summary'!F94</f>
        <v>-</v>
      </c>
      <c r="G94" s="21" t="str">
        <f>'3.1_Check_1_Summary'!G94</f>
        <v>-</v>
      </c>
      <c r="H94" s="21" t="str">
        <f>'3.1_Check_1_Summary'!H94</f>
        <v>-</v>
      </c>
      <c r="I94" s="73" t="str">
        <f>'3.1_Check_1_Summary'!I94</f>
        <v>-</v>
      </c>
      <c r="K94" s="72" t="str">
        <f>'4.1_Check_2_Summary'!E94</f>
        <v>-</v>
      </c>
      <c r="L94" s="74" t="str">
        <f>'4.1_Check_2_Summary'!F94</f>
        <v>Acceptable</v>
      </c>
      <c r="P94" s="75" t="str">
        <f>'5.1_Check_3_PTO_Summary'!I95</f>
        <v>Direct to C1 &amp; C2</v>
      </c>
      <c r="Q94" s="394" t="str">
        <f>'5.1_Check_3_PTO_Summary'!J95</f>
        <v>Direct to C1 &amp; C2</v>
      </c>
      <c r="R94" s="395" t="str">
        <f>'5.1_Check_3_PTO_Summary'!N95</f>
        <v>Direct to C1, C2 &amp; C3</v>
      </c>
      <c r="S94" s="394" t="str">
        <f>'5.1_Check_3_PTO_Summary'!O95</f>
        <v>Direct to C1, C2 &amp; C3</v>
      </c>
      <c r="T94" s="394">
        <f>'5.1_Check_3_PTO_Summary'!S95</f>
        <v>-0.75250493042348843</v>
      </c>
      <c r="U94" s="396">
        <f>'5.1_Check_3_PTO_Summary'!T95</f>
        <v>-4.4656809538351893E-3</v>
      </c>
      <c r="V94" s="392"/>
      <c r="W94" s="397">
        <f>'5.1_Check_3_PTO_Summary'!X95</f>
        <v>2.1777564116289918</v>
      </c>
      <c r="X94" s="394">
        <f>'5.1_Check_3_PTO_Summary'!Y95</f>
        <v>1.2923723069868803E-2</v>
      </c>
      <c r="Y94" s="395">
        <f>'5.1_Check_3_PTO_Summary'!AC95</f>
        <v>0.37199053683432481</v>
      </c>
      <c r="Z94" s="394">
        <f>'5.1_Check_3_PTO_Summary'!AD95</f>
        <v>2.2075484002650994E-3</v>
      </c>
      <c r="AA94" s="394">
        <f>'5.1_Check_3_PTO_Summary'!AH95</f>
        <v>0.83366573357230644</v>
      </c>
      <c r="AB94" s="396">
        <f>'5.1_Check_3_PTO_Summary'!AI95</f>
        <v>4.9473233167837936E-3</v>
      </c>
    </row>
    <row r="95" spans="1:28" ht="13.5" hidden="1" x14ac:dyDescent="0.3">
      <c r="A95" s="22"/>
      <c r="B95" s="23"/>
      <c r="C95" s="24"/>
      <c r="E95" s="28"/>
      <c r="F95" s="29"/>
      <c r="G95" s="40"/>
      <c r="H95" s="40"/>
      <c r="I95" s="41"/>
      <c r="K95" s="91"/>
      <c r="L95" s="30"/>
      <c r="P95" s="31"/>
      <c r="Q95" s="32"/>
      <c r="R95" s="31"/>
      <c r="S95" s="32"/>
      <c r="T95" s="31"/>
      <c r="U95" s="32"/>
      <c r="W95" s="31"/>
      <c r="X95" s="32"/>
      <c r="Y95" s="31"/>
      <c r="Z95" s="32"/>
      <c r="AA95" s="31"/>
      <c r="AB95" s="32"/>
    </row>
    <row r="96" spans="1:28" ht="13.5" hidden="1" x14ac:dyDescent="0.3">
      <c r="A96" s="22"/>
      <c r="B96" s="23"/>
      <c r="C96" s="24"/>
      <c r="E96" s="28"/>
      <c r="F96" s="29"/>
      <c r="G96" s="40"/>
      <c r="H96" s="29"/>
      <c r="I96" s="30"/>
      <c r="K96" s="91"/>
      <c r="L96" s="30"/>
      <c r="P96" s="31"/>
      <c r="Q96" s="32"/>
      <c r="R96" s="31"/>
      <c r="S96" s="32"/>
      <c r="T96" s="31"/>
      <c r="U96" s="32"/>
      <c r="W96" s="31"/>
      <c r="X96" s="32"/>
      <c r="Y96" s="31"/>
      <c r="Z96" s="32"/>
      <c r="AA96" s="31"/>
      <c r="AB96" s="32"/>
    </row>
    <row r="97" spans="1:28" ht="14" hidden="1" thickBot="1" x14ac:dyDescent="0.35">
      <c r="A97" s="33"/>
      <c r="B97" s="26"/>
      <c r="C97" s="27"/>
      <c r="E97" s="34"/>
      <c r="F97" s="35"/>
      <c r="G97" s="42"/>
      <c r="H97" s="35"/>
      <c r="I97" s="36"/>
      <c r="K97" s="78"/>
      <c r="L97" s="36"/>
      <c r="P97" s="37"/>
      <c r="Q97" s="38"/>
      <c r="R97" s="37"/>
      <c r="S97" s="38"/>
      <c r="T97" s="37"/>
      <c r="U97" s="38"/>
      <c r="W97" s="37"/>
      <c r="X97" s="38"/>
      <c r="Y97" s="37"/>
      <c r="Z97" s="38"/>
      <c r="AA97" s="37"/>
      <c r="AB97" s="38"/>
    </row>
  </sheetData>
  <mergeCells count="6">
    <mergeCell ref="AA9:AB9"/>
    <mergeCell ref="P9:Q9"/>
    <mergeCell ref="R9:S9"/>
    <mergeCell ref="T9:U9"/>
    <mergeCell ref="W9:X9"/>
    <mergeCell ref="Y9:Z9"/>
  </mergeCells>
  <conditionalFormatting sqref="E14:F97">
    <cfRule type="containsText" dxfId="433" priority="149" operator="containsText" text="Difference">
      <formula>NOT(ISERROR(SEARCH("Difference",E14)))</formula>
    </cfRule>
  </conditionalFormatting>
  <conditionalFormatting sqref="K95:K97">
    <cfRule type="cellIs" dxfId="432" priority="146" operator="equal">
      <formula>0</formula>
    </cfRule>
    <cfRule type="cellIs" dxfId="431" priority="148" operator="notEqual">
      <formula>0</formula>
    </cfRule>
  </conditionalFormatting>
  <conditionalFormatting sqref="L14:L17 L19:L21 L23:L25 L27:L29 L31:L33 L35:L37 L39:L41 L43:L45 L47:L49 L51:L53 L55:L57 L59:L61 L63:L65 L67:L69 L71:L73 L75:L77 L79:L81 L83:L85 L87:L89 L91:L93 L95:L97">
    <cfRule type="containsText" dxfId="430" priority="145" operator="containsText" text="Acceptable">
      <formula>NOT(ISERROR(SEARCH("Acceptable",L14)))</formula>
    </cfRule>
    <cfRule type="containsText" dxfId="429" priority="147" operator="containsText" text="Request Narrative">
      <formula>NOT(ISERROR(SEARCH("Request Narrative",L14)))</formula>
    </cfRule>
  </conditionalFormatting>
  <conditionalFormatting sqref="Q15:Q17 Q19:Q21 Q23:Q25 Q27:Q29 Q31:Q33 Q35:Q37 Q39:Q41 Q43:Q45 Q47:Q49 Q51:Q53 Q55:Q57 Q59:Q61 Q63:Q65 Q67:Q69 Q71:Q73 Q75:Q77 Q79:Q81 Q83:Q85 Q87:Q89 Q91:Q93 Q95:Q97">
    <cfRule type="containsText" dxfId="428" priority="142" operator="containsText" text="No Intervention">
      <formula>NOT(ISERROR(SEARCH("No Intervention",Q15)))</formula>
    </cfRule>
    <cfRule type="cellIs" dxfId="427" priority="143" operator="greaterThanOrEqual">
      <formula>-0.05</formula>
    </cfRule>
    <cfRule type="cellIs" dxfId="426" priority="144" operator="lessThan">
      <formula>-0.05</formula>
    </cfRule>
  </conditionalFormatting>
  <conditionalFormatting sqref="Q12 Q18 Q22 Q26 Q30 Q34 Q38 Q42 Q46 Q50 Q54 Q58 Q62 Q66 Q70 Q74 Q78 Q82 Q86 Q90 Q94 Q14">
    <cfRule type="containsText" dxfId="425" priority="139" operator="containsText" text="Direct">
      <formula>NOT(ISERROR(SEARCH("Direct",Q12)))</formula>
    </cfRule>
    <cfRule type="cellIs" dxfId="424" priority="140" operator="greaterThanOrEqual">
      <formula>-0.05</formula>
    </cfRule>
    <cfRule type="cellIs" dxfId="423" priority="141" operator="lessThan">
      <formula>-0.05</formula>
    </cfRule>
  </conditionalFormatting>
  <conditionalFormatting sqref="R95:R97">
    <cfRule type="cellIs" dxfId="422" priority="136" operator="lessThan">
      <formula>0</formula>
    </cfRule>
    <cfRule type="containsText" dxfId="421" priority="137" operator="containsText" text="Direct">
      <formula>NOT(ISERROR(SEARCH("Direct",R95)))</formula>
    </cfRule>
    <cfRule type="cellIs" dxfId="420" priority="138" operator="greaterThanOrEqual">
      <formula>0</formula>
    </cfRule>
  </conditionalFormatting>
  <conditionalFormatting sqref="S95:S97">
    <cfRule type="containsText" dxfId="419" priority="133" operator="containsText" text="No Intervention">
      <formula>NOT(ISERROR(SEARCH("No Intervention",S95)))</formula>
    </cfRule>
    <cfRule type="cellIs" dxfId="418" priority="134" operator="greaterThanOrEqual">
      <formula>-0.05</formula>
    </cfRule>
    <cfRule type="cellIs" dxfId="417" priority="135" operator="lessThan">
      <formula>-0.05</formula>
    </cfRule>
  </conditionalFormatting>
  <conditionalFormatting sqref="T95:T97">
    <cfRule type="cellIs" dxfId="416" priority="130" operator="lessThan">
      <formula>0</formula>
    </cfRule>
    <cfRule type="containsText" dxfId="415" priority="131" operator="containsText" text="Direct">
      <formula>NOT(ISERROR(SEARCH("Direct",T95)))</formula>
    </cfRule>
    <cfRule type="cellIs" dxfId="414" priority="132" operator="greaterThanOrEqual">
      <formula>0</formula>
    </cfRule>
  </conditionalFormatting>
  <conditionalFormatting sqref="U95:U97">
    <cfRule type="containsText" dxfId="413" priority="127" operator="containsText" text="No Intervention">
      <formula>NOT(ISERROR(SEARCH("No Intervention",U95)))</formula>
    </cfRule>
    <cfRule type="cellIs" dxfId="412" priority="128" operator="greaterThanOrEqual">
      <formula>-0.05</formula>
    </cfRule>
    <cfRule type="cellIs" dxfId="411" priority="129" operator="lessThan">
      <formula>-0.05</formula>
    </cfRule>
  </conditionalFormatting>
  <conditionalFormatting sqref="W95:W97">
    <cfRule type="cellIs" dxfId="410" priority="124" operator="lessThan">
      <formula>0</formula>
    </cfRule>
    <cfRule type="containsText" dxfId="409" priority="125" operator="containsText" text="Direct">
      <formula>NOT(ISERROR(SEARCH("Direct",W95)))</formula>
    </cfRule>
    <cfRule type="cellIs" dxfId="408" priority="126" operator="greaterThanOrEqual">
      <formula>0</formula>
    </cfRule>
  </conditionalFormatting>
  <conditionalFormatting sqref="X95:X97">
    <cfRule type="containsText" dxfId="407" priority="121" operator="containsText" text="No Intervention">
      <formula>NOT(ISERROR(SEARCH("No Intervention",X95)))</formula>
    </cfRule>
    <cfRule type="cellIs" dxfId="406" priority="122" operator="greaterThanOrEqual">
      <formula>-0.05</formula>
    </cfRule>
    <cfRule type="cellIs" dxfId="405" priority="123" operator="lessThan">
      <formula>-0.05</formula>
    </cfRule>
  </conditionalFormatting>
  <conditionalFormatting sqref="Y95:Y97">
    <cfRule type="cellIs" dxfId="404" priority="118" operator="lessThan">
      <formula>0</formula>
    </cfRule>
    <cfRule type="containsText" dxfId="403" priority="119" operator="containsText" text="Direct">
      <formula>NOT(ISERROR(SEARCH("Direct",Y95)))</formula>
    </cfRule>
    <cfRule type="cellIs" dxfId="402" priority="120" operator="greaterThanOrEqual">
      <formula>0</formula>
    </cfRule>
  </conditionalFormatting>
  <conditionalFormatting sqref="Z95:Z97">
    <cfRule type="containsText" dxfId="401" priority="115" operator="containsText" text="No Intervention">
      <formula>NOT(ISERROR(SEARCH("No Intervention",Z95)))</formula>
    </cfRule>
    <cfRule type="cellIs" dxfId="400" priority="116" operator="greaterThanOrEqual">
      <formula>-0.05</formula>
    </cfRule>
    <cfRule type="cellIs" dxfId="399" priority="117" operator="lessThan">
      <formula>-0.05</formula>
    </cfRule>
  </conditionalFormatting>
  <conditionalFormatting sqref="AA95:AA97">
    <cfRule type="cellIs" dxfId="398" priority="112" operator="lessThan">
      <formula>0</formula>
    </cfRule>
    <cfRule type="containsText" dxfId="397" priority="113" operator="containsText" text="Direct">
      <formula>NOT(ISERROR(SEARCH("Direct",AA95)))</formula>
    </cfRule>
    <cfRule type="cellIs" dxfId="396" priority="114" operator="greaterThanOrEqual">
      <formula>0</formula>
    </cfRule>
  </conditionalFormatting>
  <conditionalFormatting sqref="AB95:AB97">
    <cfRule type="containsText" dxfId="395" priority="109" operator="containsText" text="No Intervention">
      <formula>NOT(ISERROR(SEARCH("No Intervention",AB95)))</formula>
    </cfRule>
    <cfRule type="cellIs" dxfId="394" priority="110" operator="greaterThanOrEqual">
      <formula>-0.05</formula>
    </cfRule>
    <cfRule type="cellIs" dxfId="393" priority="111" operator="lessThan">
      <formula>-0.05</formula>
    </cfRule>
  </conditionalFormatting>
  <conditionalFormatting sqref="G95:I97">
    <cfRule type="cellIs" dxfId="392" priority="107" operator="equal">
      <formula>0</formula>
    </cfRule>
    <cfRule type="cellIs" dxfId="391" priority="108" operator="notEqual">
      <formula>0</formula>
    </cfRule>
  </conditionalFormatting>
  <conditionalFormatting sqref="R14:R94">
    <cfRule type="cellIs" dxfId="390" priority="104" operator="lessThan">
      <formula>0</formula>
    </cfRule>
    <cfRule type="containsText" dxfId="389" priority="105" operator="containsText" text="Direct">
      <formula>NOT(ISERROR(SEARCH("Direct",R14)))</formula>
    </cfRule>
    <cfRule type="cellIs" dxfId="388" priority="106" operator="greaterThanOrEqual">
      <formula>0</formula>
    </cfRule>
  </conditionalFormatting>
  <conditionalFormatting sqref="U15:U17 U19:U21 U23:U25 U27:U29 U31:U33 U35:U37 U39:U41 U43:U45 U47:U49 U51:U53 U55:U57 U59:U61 U63:U65 U67:U69 U71:U73 U75:U77 U79:U81 U83:U85 U87:U89 U91:U93">
    <cfRule type="containsText" dxfId="387" priority="101" operator="containsText" text="No Intervention">
      <formula>NOT(ISERROR(SEARCH("No Intervention",U15)))</formula>
    </cfRule>
    <cfRule type="cellIs" dxfId="386" priority="102" operator="greaterThanOrEqual">
      <formula>-0.05</formula>
    </cfRule>
    <cfRule type="cellIs" dxfId="385" priority="103" operator="lessThan">
      <formula>-0.05</formula>
    </cfRule>
  </conditionalFormatting>
  <conditionalFormatting sqref="S12 U12 U18 U22 U26 U30 U34 U38 U42 U46 U50 U54 U58 U62 U66 U70 U74 U78 U82 U86 U90 U94 U14">
    <cfRule type="containsText" dxfId="384" priority="98" operator="containsText" text="No Intervention">
      <formula>NOT(ISERROR(SEARCH("No Intervention",S12)))</formula>
    </cfRule>
    <cfRule type="cellIs" dxfId="383" priority="99" operator="greaterThanOrEqual">
      <formula>-0.05</formula>
    </cfRule>
    <cfRule type="cellIs" dxfId="382" priority="100" operator="lessThan">
      <formula>-0.05</formula>
    </cfRule>
  </conditionalFormatting>
  <conditionalFormatting sqref="G14:I94">
    <cfRule type="containsText" dxfId="381" priority="97" operator="containsText" text="Difference">
      <formula>NOT(ISERROR(SEARCH("Difference",G14)))</formula>
    </cfRule>
  </conditionalFormatting>
  <conditionalFormatting sqref="K14:K17 K19:K21 K23:K25 K27:K29 K31:K33 K35:K37 K39:K41 K43:K45 K47:K49 K51:K53 K55:K57 K59:K61 K63:K65 K67:K69 K71:K73 K75:K77 K79:K81 K83:K85 K87:K89 K91:K93">
    <cfRule type="containsText" dxfId="380" priority="96" operator="containsText" text="Difference">
      <formula>NOT(ISERROR(SEARCH("Difference",K14)))</formula>
    </cfRule>
  </conditionalFormatting>
  <conditionalFormatting sqref="S14:S94">
    <cfRule type="containsText" dxfId="379" priority="93" operator="containsText" text="Direct">
      <formula>NOT(ISERROR(SEARCH("Direct",S14)))</formula>
    </cfRule>
    <cfRule type="cellIs" dxfId="378" priority="94" operator="greaterThanOrEqual">
      <formula>-0.05</formula>
    </cfRule>
    <cfRule type="cellIs" dxfId="377" priority="95" operator="lessThan">
      <formula>-0.05</formula>
    </cfRule>
  </conditionalFormatting>
  <conditionalFormatting sqref="T14:T94">
    <cfRule type="containsText" dxfId="376" priority="90" operator="containsText" text="No Intervention">
      <formula>NOT(ISERROR(SEARCH("No Intervention",T14)))</formula>
    </cfRule>
    <cfRule type="cellIs" dxfId="375" priority="91" operator="greaterThanOrEqual">
      <formula>-0.05</formula>
    </cfRule>
    <cfRule type="cellIs" dxfId="374" priority="92" operator="lessThan">
      <formula>-0.05</formula>
    </cfRule>
  </conditionalFormatting>
  <conditionalFormatting sqref="E12:I12 K12:L12">
    <cfRule type="cellIs" dxfId="373" priority="88" operator="equal">
      <formula>0</formula>
    </cfRule>
    <cfRule type="cellIs" dxfId="372" priority="89" operator="notEqual">
      <formula>0</formula>
    </cfRule>
  </conditionalFormatting>
  <conditionalFormatting sqref="P14:P94">
    <cfRule type="cellIs" dxfId="371" priority="85" operator="lessThan">
      <formula>0</formula>
    </cfRule>
    <cfRule type="containsText" dxfId="370" priority="86" operator="containsText" text="Direct">
      <formula>NOT(ISERROR(SEARCH("Direct",P14)))</formula>
    </cfRule>
    <cfRule type="cellIs" dxfId="369" priority="87" operator="greaterThanOrEqual">
      <formula>0</formula>
    </cfRule>
  </conditionalFormatting>
  <conditionalFormatting sqref="X15:X17 X19:X21 X23:X25 X27:X29 X31:X33 X35:X37 X39:X41 X43:X45 X47:X49 X51:X53 X55:X57 X59:X61 X63:X65 X67:X69 X71:X73 X75:X77 X79:X81 X83:X85 X87:X89 X91:X93">
    <cfRule type="containsText" dxfId="368" priority="82" operator="containsText" text="No Intervention">
      <formula>NOT(ISERROR(SEARCH("No Intervention",X15)))</formula>
    </cfRule>
    <cfRule type="cellIs" dxfId="367" priority="83" operator="greaterThanOrEqual">
      <formula>-0.05</formula>
    </cfRule>
    <cfRule type="cellIs" dxfId="366" priority="84" operator="lessThan">
      <formula>-0.05</formula>
    </cfRule>
  </conditionalFormatting>
  <conditionalFormatting sqref="X12 X18 X22 X26 X30 X34 X38 X42 X46 X50 X54 X58 X62 X66 X70 X74 X78 X82 X86 X90 X94 X14">
    <cfRule type="containsText" dxfId="365" priority="79" operator="containsText" text="Direct">
      <formula>NOT(ISERROR(SEARCH("Direct",X12)))</formula>
    </cfRule>
    <cfRule type="cellIs" dxfId="364" priority="80" operator="greaterThanOrEqual">
      <formula>-0.05</formula>
    </cfRule>
    <cfRule type="cellIs" dxfId="363" priority="81" operator="lessThan">
      <formula>-0.05</formula>
    </cfRule>
  </conditionalFormatting>
  <conditionalFormatting sqref="Y14:Y94">
    <cfRule type="cellIs" dxfId="362" priority="76" operator="lessThan">
      <formula>0</formula>
    </cfRule>
    <cfRule type="containsText" dxfId="361" priority="77" operator="containsText" text="Direct">
      <formula>NOT(ISERROR(SEARCH("Direct",Y14)))</formula>
    </cfRule>
    <cfRule type="cellIs" dxfId="360" priority="78" operator="greaterThanOrEqual">
      <formula>0</formula>
    </cfRule>
  </conditionalFormatting>
  <conditionalFormatting sqref="AB15:AB17 AB19:AB21 AB23:AB25 AB27:AB29 AB31:AB33 AB35:AB37 AB39:AB41 AB43:AB45 AB47:AB49 AB51:AB53 AB55:AB57 AB59:AB61 AB63:AB65 AB67:AB69 AB71:AB73 AB75:AB77 AB79:AB81 AB83:AB85 AB87:AB89 AB91:AB93">
    <cfRule type="containsText" dxfId="359" priority="73" operator="containsText" text="No Intervention">
      <formula>NOT(ISERROR(SEARCH("No Intervention",AB15)))</formula>
    </cfRule>
    <cfRule type="cellIs" dxfId="358" priority="74" operator="greaterThanOrEqual">
      <formula>-0.05</formula>
    </cfRule>
    <cfRule type="cellIs" dxfId="357" priority="75" operator="lessThan">
      <formula>-0.05</formula>
    </cfRule>
  </conditionalFormatting>
  <conditionalFormatting sqref="Z12 AB12 AB18 AB22 AB26 AB30 AB34 AB38 AB42 AB46 AB50 AB54 AB58 AB62 AB66 AB70 AB74 AB78 AB82 AB86 AB90 AB94 AB14">
    <cfRule type="containsText" dxfId="356" priority="70" operator="containsText" text="No Intervention">
      <formula>NOT(ISERROR(SEARCH("No Intervention",Z12)))</formula>
    </cfRule>
    <cfRule type="cellIs" dxfId="355" priority="71" operator="greaterThanOrEqual">
      <formula>-0.05</formula>
    </cfRule>
    <cfRule type="cellIs" dxfId="354" priority="72" operator="lessThan">
      <formula>-0.05</formula>
    </cfRule>
  </conditionalFormatting>
  <conditionalFormatting sqref="Z14:Z94">
    <cfRule type="containsText" dxfId="353" priority="67" operator="containsText" text="Direct">
      <formula>NOT(ISERROR(SEARCH("Direct",Z14)))</formula>
    </cfRule>
    <cfRule type="cellIs" dxfId="352" priority="68" operator="greaterThanOrEqual">
      <formula>-0.05</formula>
    </cfRule>
    <cfRule type="cellIs" dxfId="351" priority="69" operator="lessThan">
      <formula>-0.05</formula>
    </cfRule>
  </conditionalFormatting>
  <conditionalFormatting sqref="AA14:AA94">
    <cfRule type="containsText" dxfId="350" priority="64" operator="containsText" text="No Intervention">
      <formula>NOT(ISERROR(SEARCH("No Intervention",AA14)))</formula>
    </cfRule>
    <cfRule type="cellIs" dxfId="349" priority="65" operator="greaterThanOrEqual">
      <formula>-0.05</formula>
    </cfRule>
    <cfRule type="cellIs" dxfId="348" priority="66" operator="lessThan">
      <formula>-0.05</formula>
    </cfRule>
  </conditionalFormatting>
  <conditionalFormatting sqref="W14:W94">
    <cfRule type="cellIs" dxfId="347" priority="61" operator="lessThan">
      <formula>0</formula>
    </cfRule>
    <cfRule type="containsText" dxfId="346" priority="62" operator="containsText" text="Direct">
      <formula>NOT(ISERROR(SEARCH("Direct",W14)))</formula>
    </cfRule>
    <cfRule type="cellIs" dxfId="345" priority="63" operator="greaterThanOrEqual">
      <formula>0</formula>
    </cfRule>
  </conditionalFormatting>
  <conditionalFormatting sqref="L18">
    <cfRule type="containsText" dxfId="344" priority="59" operator="containsText" text="Acceptable">
      <formula>NOT(ISERROR(SEARCH("Acceptable",L18)))</formula>
    </cfRule>
    <cfRule type="containsText" dxfId="343" priority="60" operator="containsText" text="Request Narrative">
      <formula>NOT(ISERROR(SEARCH("Request Narrative",L18)))</formula>
    </cfRule>
  </conditionalFormatting>
  <conditionalFormatting sqref="K18">
    <cfRule type="containsText" dxfId="342" priority="58" operator="containsText" text="Difference">
      <formula>NOT(ISERROR(SEARCH("Difference",K18)))</formula>
    </cfRule>
  </conditionalFormatting>
  <conditionalFormatting sqref="L22">
    <cfRule type="containsText" dxfId="341" priority="56" operator="containsText" text="Acceptable">
      <formula>NOT(ISERROR(SEARCH("Acceptable",L22)))</formula>
    </cfRule>
    <cfRule type="containsText" dxfId="340" priority="57" operator="containsText" text="Request Narrative">
      <formula>NOT(ISERROR(SEARCH("Request Narrative",L22)))</formula>
    </cfRule>
  </conditionalFormatting>
  <conditionalFormatting sqref="K22">
    <cfRule type="containsText" dxfId="339" priority="55" operator="containsText" text="Difference">
      <formula>NOT(ISERROR(SEARCH("Difference",K22)))</formula>
    </cfRule>
  </conditionalFormatting>
  <conditionalFormatting sqref="L26">
    <cfRule type="containsText" dxfId="338" priority="53" operator="containsText" text="Acceptable">
      <formula>NOT(ISERROR(SEARCH("Acceptable",L26)))</formula>
    </cfRule>
    <cfRule type="containsText" dxfId="337" priority="54" operator="containsText" text="Request Narrative">
      <formula>NOT(ISERROR(SEARCH("Request Narrative",L26)))</formula>
    </cfRule>
  </conditionalFormatting>
  <conditionalFormatting sqref="K26">
    <cfRule type="containsText" dxfId="336" priority="52" operator="containsText" text="Difference">
      <formula>NOT(ISERROR(SEARCH("Difference",K26)))</formula>
    </cfRule>
  </conditionalFormatting>
  <conditionalFormatting sqref="L30">
    <cfRule type="containsText" dxfId="335" priority="50" operator="containsText" text="Acceptable">
      <formula>NOT(ISERROR(SEARCH("Acceptable",L30)))</formula>
    </cfRule>
    <cfRule type="containsText" dxfId="334" priority="51" operator="containsText" text="Request Narrative">
      <formula>NOT(ISERROR(SEARCH("Request Narrative",L30)))</formula>
    </cfRule>
  </conditionalFormatting>
  <conditionalFormatting sqref="K30">
    <cfRule type="containsText" dxfId="333" priority="49" operator="containsText" text="Difference">
      <formula>NOT(ISERROR(SEARCH("Difference",K30)))</formula>
    </cfRule>
  </conditionalFormatting>
  <conditionalFormatting sqref="L34">
    <cfRule type="containsText" dxfId="332" priority="47" operator="containsText" text="Acceptable">
      <formula>NOT(ISERROR(SEARCH("Acceptable",L34)))</formula>
    </cfRule>
    <cfRule type="containsText" dxfId="331" priority="48" operator="containsText" text="Request Narrative">
      <formula>NOT(ISERROR(SEARCH("Request Narrative",L34)))</formula>
    </cfRule>
  </conditionalFormatting>
  <conditionalFormatting sqref="K34">
    <cfRule type="containsText" dxfId="330" priority="46" operator="containsText" text="Difference">
      <formula>NOT(ISERROR(SEARCH("Difference",K34)))</formula>
    </cfRule>
  </conditionalFormatting>
  <conditionalFormatting sqref="L38">
    <cfRule type="containsText" dxfId="329" priority="44" operator="containsText" text="Acceptable">
      <formula>NOT(ISERROR(SEARCH("Acceptable",L38)))</formula>
    </cfRule>
    <cfRule type="containsText" dxfId="328" priority="45" operator="containsText" text="Request Narrative">
      <formula>NOT(ISERROR(SEARCH("Request Narrative",L38)))</formula>
    </cfRule>
  </conditionalFormatting>
  <conditionalFormatting sqref="K38">
    <cfRule type="containsText" dxfId="327" priority="43" operator="containsText" text="Difference">
      <formula>NOT(ISERROR(SEARCH("Difference",K38)))</formula>
    </cfRule>
  </conditionalFormatting>
  <conditionalFormatting sqref="L42">
    <cfRule type="containsText" dxfId="326" priority="41" operator="containsText" text="Acceptable">
      <formula>NOT(ISERROR(SEARCH("Acceptable",L42)))</formula>
    </cfRule>
    <cfRule type="containsText" dxfId="325" priority="42" operator="containsText" text="Request Narrative">
      <formula>NOT(ISERROR(SEARCH("Request Narrative",L42)))</formula>
    </cfRule>
  </conditionalFormatting>
  <conditionalFormatting sqref="K42">
    <cfRule type="containsText" dxfId="324" priority="40" operator="containsText" text="Difference">
      <formula>NOT(ISERROR(SEARCH("Difference",K42)))</formula>
    </cfRule>
  </conditionalFormatting>
  <conditionalFormatting sqref="L46">
    <cfRule type="containsText" dxfId="323" priority="38" operator="containsText" text="Acceptable">
      <formula>NOT(ISERROR(SEARCH("Acceptable",L46)))</formula>
    </cfRule>
    <cfRule type="containsText" dxfId="322" priority="39" operator="containsText" text="Request Narrative">
      <formula>NOT(ISERROR(SEARCH("Request Narrative",L46)))</formula>
    </cfRule>
  </conditionalFormatting>
  <conditionalFormatting sqref="K46">
    <cfRule type="containsText" dxfId="321" priority="37" operator="containsText" text="Difference">
      <formula>NOT(ISERROR(SEARCH("Difference",K46)))</formula>
    </cfRule>
  </conditionalFormatting>
  <conditionalFormatting sqref="L50">
    <cfRule type="containsText" dxfId="320" priority="35" operator="containsText" text="Acceptable">
      <formula>NOT(ISERROR(SEARCH("Acceptable",L50)))</formula>
    </cfRule>
    <cfRule type="containsText" dxfId="319" priority="36" operator="containsText" text="Request Narrative">
      <formula>NOT(ISERROR(SEARCH("Request Narrative",L50)))</formula>
    </cfRule>
  </conditionalFormatting>
  <conditionalFormatting sqref="K50">
    <cfRule type="containsText" dxfId="318" priority="34" operator="containsText" text="Difference">
      <formula>NOT(ISERROR(SEARCH("Difference",K50)))</formula>
    </cfRule>
  </conditionalFormatting>
  <conditionalFormatting sqref="L54">
    <cfRule type="containsText" dxfId="317" priority="32" operator="containsText" text="Acceptable">
      <formula>NOT(ISERROR(SEARCH("Acceptable",L54)))</formula>
    </cfRule>
    <cfRule type="containsText" dxfId="316" priority="33" operator="containsText" text="Request Narrative">
      <formula>NOT(ISERROR(SEARCH("Request Narrative",L54)))</formula>
    </cfRule>
  </conditionalFormatting>
  <conditionalFormatting sqref="K54">
    <cfRule type="containsText" dxfId="315" priority="31" operator="containsText" text="Difference">
      <formula>NOT(ISERROR(SEARCH("Difference",K54)))</formula>
    </cfRule>
  </conditionalFormatting>
  <conditionalFormatting sqref="L58">
    <cfRule type="containsText" dxfId="314" priority="29" operator="containsText" text="Acceptable">
      <formula>NOT(ISERROR(SEARCH("Acceptable",L58)))</formula>
    </cfRule>
    <cfRule type="containsText" dxfId="313" priority="30" operator="containsText" text="Request Narrative">
      <formula>NOT(ISERROR(SEARCH("Request Narrative",L58)))</formula>
    </cfRule>
  </conditionalFormatting>
  <conditionalFormatting sqref="K58">
    <cfRule type="containsText" dxfId="312" priority="28" operator="containsText" text="Difference">
      <formula>NOT(ISERROR(SEARCH("Difference",K58)))</formula>
    </cfRule>
  </conditionalFormatting>
  <conditionalFormatting sqref="L62">
    <cfRule type="containsText" dxfId="311" priority="26" operator="containsText" text="Acceptable">
      <formula>NOT(ISERROR(SEARCH("Acceptable",L62)))</formula>
    </cfRule>
    <cfRule type="containsText" dxfId="310" priority="27" operator="containsText" text="Request Narrative">
      <formula>NOT(ISERROR(SEARCH("Request Narrative",L62)))</formula>
    </cfRule>
  </conditionalFormatting>
  <conditionalFormatting sqref="K62">
    <cfRule type="containsText" dxfId="309" priority="25" operator="containsText" text="Difference">
      <formula>NOT(ISERROR(SEARCH("Difference",K62)))</formula>
    </cfRule>
  </conditionalFormatting>
  <conditionalFormatting sqref="L66">
    <cfRule type="containsText" dxfId="308" priority="23" operator="containsText" text="Acceptable">
      <formula>NOT(ISERROR(SEARCH("Acceptable",L66)))</formula>
    </cfRule>
    <cfRule type="containsText" dxfId="307" priority="24" operator="containsText" text="Request Narrative">
      <formula>NOT(ISERROR(SEARCH("Request Narrative",L66)))</formula>
    </cfRule>
  </conditionalFormatting>
  <conditionalFormatting sqref="K66">
    <cfRule type="containsText" dxfId="306" priority="22" operator="containsText" text="Difference">
      <formula>NOT(ISERROR(SEARCH("Difference",K66)))</formula>
    </cfRule>
  </conditionalFormatting>
  <conditionalFormatting sqref="L70">
    <cfRule type="containsText" dxfId="305" priority="20" operator="containsText" text="Acceptable">
      <formula>NOT(ISERROR(SEARCH("Acceptable",L70)))</formula>
    </cfRule>
    <cfRule type="containsText" dxfId="304" priority="21" operator="containsText" text="Request Narrative">
      <formula>NOT(ISERROR(SEARCH("Request Narrative",L70)))</formula>
    </cfRule>
  </conditionalFormatting>
  <conditionalFormatting sqref="K70">
    <cfRule type="containsText" dxfId="303" priority="19" operator="containsText" text="Difference">
      <formula>NOT(ISERROR(SEARCH("Difference",K70)))</formula>
    </cfRule>
  </conditionalFormatting>
  <conditionalFormatting sqref="L74">
    <cfRule type="containsText" dxfId="302" priority="17" operator="containsText" text="Acceptable">
      <formula>NOT(ISERROR(SEARCH("Acceptable",L74)))</formula>
    </cfRule>
    <cfRule type="containsText" dxfId="301" priority="18" operator="containsText" text="Request Narrative">
      <formula>NOT(ISERROR(SEARCH("Request Narrative",L74)))</formula>
    </cfRule>
  </conditionalFormatting>
  <conditionalFormatting sqref="K74">
    <cfRule type="containsText" dxfId="300" priority="16" operator="containsText" text="Difference">
      <formula>NOT(ISERROR(SEARCH("Difference",K74)))</formula>
    </cfRule>
  </conditionalFormatting>
  <conditionalFormatting sqref="L78">
    <cfRule type="containsText" dxfId="299" priority="14" operator="containsText" text="Acceptable">
      <formula>NOT(ISERROR(SEARCH("Acceptable",L78)))</formula>
    </cfRule>
    <cfRule type="containsText" dxfId="298" priority="15" operator="containsText" text="Request Narrative">
      <formula>NOT(ISERROR(SEARCH("Request Narrative",L78)))</formula>
    </cfRule>
  </conditionalFormatting>
  <conditionalFormatting sqref="K78">
    <cfRule type="containsText" dxfId="297" priority="13" operator="containsText" text="Difference">
      <formula>NOT(ISERROR(SEARCH("Difference",K78)))</formula>
    </cfRule>
  </conditionalFormatting>
  <conditionalFormatting sqref="L82">
    <cfRule type="containsText" dxfId="296" priority="11" operator="containsText" text="Acceptable">
      <formula>NOT(ISERROR(SEARCH("Acceptable",L82)))</formula>
    </cfRule>
    <cfRule type="containsText" dxfId="295" priority="12" operator="containsText" text="Request Narrative">
      <formula>NOT(ISERROR(SEARCH("Request Narrative",L82)))</formula>
    </cfRule>
  </conditionalFormatting>
  <conditionalFormatting sqref="K82">
    <cfRule type="containsText" dxfId="294" priority="10" operator="containsText" text="Difference">
      <formula>NOT(ISERROR(SEARCH("Difference",K82)))</formula>
    </cfRule>
  </conditionalFormatting>
  <conditionalFormatting sqref="L86">
    <cfRule type="containsText" dxfId="293" priority="8" operator="containsText" text="Acceptable">
      <formula>NOT(ISERROR(SEARCH("Acceptable",L86)))</formula>
    </cfRule>
    <cfRule type="containsText" dxfId="292" priority="9" operator="containsText" text="Request Narrative">
      <formula>NOT(ISERROR(SEARCH("Request Narrative",L86)))</formula>
    </cfRule>
  </conditionalFormatting>
  <conditionalFormatting sqref="K86">
    <cfRule type="containsText" dxfId="291" priority="7" operator="containsText" text="Difference">
      <formula>NOT(ISERROR(SEARCH("Difference",K86)))</formula>
    </cfRule>
  </conditionalFormatting>
  <conditionalFormatting sqref="L90">
    <cfRule type="containsText" dxfId="290" priority="5" operator="containsText" text="Acceptable">
      <formula>NOT(ISERROR(SEARCH("Acceptable",L90)))</formula>
    </cfRule>
    <cfRule type="containsText" dxfId="289" priority="6" operator="containsText" text="Request Narrative">
      <formula>NOT(ISERROR(SEARCH("Request Narrative",L90)))</formula>
    </cfRule>
  </conditionalFormatting>
  <conditionalFormatting sqref="K90">
    <cfRule type="containsText" dxfId="288" priority="4" operator="containsText" text="Difference">
      <formula>NOT(ISERROR(SEARCH("Difference",K90)))</formula>
    </cfRule>
  </conditionalFormatting>
  <conditionalFormatting sqref="L94">
    <cfRule type="containsText" dxfId="287" priority="2" operator="containsText" text="Acceptable">
      <formula>NOT(ISERROR(SEARCH("Acceptable",L94)))</formula>
    </cfRule>
    <cfRule type="containsText" dxfId="286" priority="3" operator="containsText" text="Request Narrative">
      <formula>NOT(ISERROR(SEARCH("Request Narrative",L94)))</formula>
    </cfRule>
  </conditionalFormatting>
  <conditionalFormatting sqref="K94">
    <cfRule type="containsText" dxfId="285" priority="1" operator="containsText" text="Difference">
      <formula>NOT(ISERROR(SEARCH("Difference",K94)))</formula>
    </cfRule>
  </conditionalFormatting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T13"/>
  <sheetViews>
    <sheetView showGridLines="0" topLeftCell="A16" workbookViewId="0">
      <selection activeCell="F34" sqref="F34"/>
    </sheetView>
  </sheetViews>
  <sheetFormatPr defaultRowHeight="12.4" x14ac:dyDescent="0.3"/>
  <sheetData>
    <row r="1" spans="1:202" ht="13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9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</row>
    <row r="2" spans="1:202" ht="13.5" x14ac:dyDescent="0.3">
      <c r="A2" s="1"/>
      <c r="B2" s="1"/>
      <c r="C2" s="1"/>
      <c r="D2" s="1"/>
      <c r="E2" s="4" t="s">
        <v>202</v>
      </c>
      <c r="F2" s="1"/>
      <c r="G2" s="1"/>
      <c r="H2" s="1"/>
      <c r="I2" s="1"/>
      <c r="J2" s="4"/>
      <c r="K2" s="1"/>
      <c r="L2" s="1"/>
      <c r="M2" s="1"/>
      <c r="N2" s="1"/>
      <c r="O2" s="4"/>
      <c r="P2" s="1"/>
      <c r="Q2" s="1"/>
      <c r="R2" s="1"/>
      <c r="S2" s="4"/>
      <c r="T2" s="1"/>
      <c r="U2" s="39"/>
      <c r="V2" s="1"/>
      <c r="W2" s="4"/>
      <c r="X2" s="1"/>
      <c r="Y2" s="1"/>
      <c r="Z2" s="1"/>
      <c r="AA2" s="4"/>
      <c r="AB2" s="1"/>
      <c r="AC2" s="1"/>
      <c r="AD2" s="1"/>
      <c r="AE2" s="4"/>
      <c r="AF2" s="4"/>
      <c r="AG2" s="4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</row>
    <row r="3" spans="1:202" ht="13.5" x14ac:dyDescent="0.3">
      <c r="A3" s="1"/>
      <c r="B3" s="1"/>
      <c r="C3" s="1"/>
      <c r="D3" s="1"/>
      <c r="E3" s="5" t="s">
        <v>1</v>
      </c>
      <c r="F3" s="1"/>
      <c r="G3" s="1"/>
      <c r="H3" s="1"/>
      <c r="I3" s="1"/>
      <c r="J3" s="5"/>
      <c r="K3" s="1"/>
      <c r="L3" s="1"/>
      <c r="M3" s="1"/>
      <c r="N3" s="1"/>
      <c r="O3" s="5"/>
      <c r="P3" s="1"/>
      <c r="Q3" s="1"/>
      <c r="R3" s="1"/>
      <c r="S3" s="5"/>
      <c r="T3" s="1"/>
      <c r="U3" s="39"/>
      <c r="V3" s="1"/>
      <c r="W3" s="5"/>
      <c r="X3" s="1"/>
      <c r="Y3" s="1"/>
      <c r="Z3" s="1"/>
      <c r="AA3" s="5"/>
      <c r="AB3" s="1"/>
      <c r="AC3" s="1"/>
      <c r="AD3" s="1"/>
      <c r="AE3" s="5"/>
      <c r="AF3" s="5"/>
      <c r="AG3" s="5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spans="1:202" ht="13.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</row>
    <row r="7" spans="1:202" ht="13.5" customHeight="1" x14ac:dyDescent="0.3">
      <c r="A7" s="417" t="s">
        <v>175</v>
      </c>
      <c r="B7" s="417"/>
      <c r="C7" s="417"/>
      <c r="D7" s="417"/>
      <c r="E7" s="417"/>
      <c r="F7" s="417"/>
      <c r="G7" s="417"/>
      <c r="H7" s="417"/>
    </row>
    <row r="8" spans="1:202" ht="13.5" customHeight="1" x14ac:dyDescent="0.3">
      <c r="A8" s="417"/>
      <c r="B8" s="417"/>
      <c r="C8" s="417"/>
      <c r="D8" s="417"/>
      <c r="E8" s="417"/>
      <c r="F8" s="417"/>
      <c r="G8" s="417"/>
      <c r="H8" s="417"/>
    </row>
    <row r="9" spans="1:202" ht="13.5" customHeight="1" x14ac:dyDescent="0.3">
      <c r="A9" s="417" t="s">
        <v>176</v>
      </c>
      <c r="B9" s="417"/>
      <c r="C9" s="417"/>
      <c r="D9" s="417"/>
      <c r="E9" s="417"/>
      <c r="F9" s="417"/>
      <c r="G9" s="417"/>
      <c r="H9" s="417"/>
    </row>
    <row r="11" spans="1:202" ht="14" x14ac:dyDescent="0.3">
      <c r="A11" s="416"/>
      <c r="B11" s="416"/>
      <c r="C11" s="416"/>
    </row>
    <row r="12" spans="1:202" ht="14" x14ac:dyDescent="0.3">
      <c r="A12" s="416" t="s">
        <v>50</v>
      </c>
      <c r="B12" s="416"/>
      <c r="C12" s="416"/>
      <c r="D12" t="s">
        <v>49</v>
      </c>
    </row>
    <row r="13" spans="1:202" ht="14" x14ac:dyDescent="0.3">
      <c r="A13" s="416" t="s">
        <v>17</v>
      </c>
      <c r="B13" s="416"/>
      <c r="C13" s="416"/>
      <c r="D13" t="s">
        <v>177</v>
      </c>
    </row>
  </sheetData>
  <mergeCells count="6">
    <mergeCell ref="A12:C12"/>
    <mergeCell ref="A13:C13"/>
    <mergeCell ref="A7:H7"/>
    <mergeCell ref="A8:H8"/>
    <mergeCell ref="A9:H9"/>
    <mergeCell ref="A11:C11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T93"/>
  <sheetViews>
    <sheetView showGridLines="0" zoomScaleNormal="100" workbookViewId="0">
      <selection activeCell="A11" sqref="A11"/>
    </sheetView>
  </sheetViews>
  <sheetFormatPr defaultRowHeight="12.4" x14ac:dyDescent="0.3"/>
  <cols>
    <col min="1" max="1" width="13.3515625" customWidth="1"/>
    <col min="2" max="2" width="10.05859375" customWidth="1"/>
    <col min="3" max="3" width="28.5859375" bestFit="1" customWidth="1"/>
    <col min="4" max="4" width="11.46875" bestFit="1" customWidth="1"/>
    <col min="5" max="5" width="9.234375" bestFit="1" customWidth="1"/>
    <col min="6" max="6" width="15.3515625" bestFit="1" customWidth="1"/>
    <col min="7" max="11" width="5" customWidth="1"/>
    <col min="12" max="12" width="2.234375" customWidth="1"/>
    <col min="13" max="13" width="15.3515625" bestFit="1" customWidth="1"/>
    <col min="14" max="18" width="5" customWidth="1"/>
    <col min="19" max="19" width="2.234375" customWidth="1"/>
    <col min="20" max="20" width="15.3515625" bestFit="1" customWidth="1"/>
    <col min="21" max="25" width="5" customWidth="1"/>
    <col min="26" max="26" width="9" customWidth="1"/>
    <col min="27" max="27" width="15.3515625" bestFit="1" customWidth="1"/>
    <col min="28" max="32" width="5" customWidth="1"/>
    <col min="33" max="33" width="2.234375" customWidth="1"/>
    <col min="34" max="34" width="15.3515625" bestFit="1" customWidth="1"/>
    <col min="35" max="39" width="5" customWidth="1"/>
    <col min="40" max="40" width="2.234375" customWidth="1"/>
    <col min="41" max="41" width="15.3515625" bestFit="1" customWidth="1"/>
    <col min="42" max="46" width="5" customWidth="1"/>
    <col min="47" max="47" width="2.234375" customWidth="1"/>
    <col min="48" max="48" width="15.3515625" bestFit="1" customWidth="1"/>
    <col min="49" max="53" width="5" customWidth="1"/>
  </cols>
  <sheetData>
    <row r="1" spans="1:202" ht="13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</row>
    <row r="2" spans="1:202" ht="13.5" x14ac:dyDescent="0.3">
      <c r="A2" s="1"/>
      <c r="B2" s="1"/>
      <c r="C2" s="1"/>
      <c r="D2" s="1"/>
      <c r="E2" s="4" t="s">
        <v>202</v>
      </c>
      <c r="F2" s="1"/>
      <c r="G2" s="1"/>
      <c r="H2" s="1"/>
      <c r="I2" s="1"/>
      <c r="J2" s="4"/>
      <c r="K2" s="1"/>
      <c r="L2" s="1"/>
      <c r="M2" s="1"/>
      <c r="N2" s="1"/>
      <c r="O2" s="1"/>
      <c r="P2" s="1"/>
      <c r="Q2" s="4"/>
      <c r="R2" s="1"/>
      <c r="S2" s="4"/>
      <c r="T2" s="1"/>
      <c r="U2" s="1"/>
      <c r="V2" s="1"/>
      <c r="W2" s="1"/>
      <c r="X2" s="4"/>
      <c r="Y2" s="1"/>
      <c r="Z2" s="1"/>
      <c r="AA2" s="1"/>
      <c r="AB2" s="1"/>
      <c r="AC2" s="1"/>
      <c r="AD2" s="1"/>
      <c r="AE2" s="4"/>
      <c r="AF2" s="1"/>
      <c r="AG2" s="4"/>
      <c r="AH2" s="1"/>
      <c r="AI2" s="1"/>
      <c r="AJ2" s="1"/>
      <c r="AK2" s="1"/>
      <c r="AL2" s="4"/>
      <c r="AM2" s="1"/>
      <c r="AN2" s="1"/>
      <c r="AO2" s="1"/>
      <c r="AP2" s="1"/>
      <c r="AQ2" s="1"/>
      <c r="AR2" s="1"/>
      <c r="AS2" s="4"/>
      <c r="AT2" s="1"/>
      <c r="AU2" s="1"/>
      <c r="AV2" s="1"/>
      <c r="AW2" s="1"/>
      <c r="AX2" s="1"/>
      <c r="AY2" s="1"/>
      <c r="AZ2" s="4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</row>
    <row r="3" spans="1:202" ht="13.5" x14ac:dyDescent="0.3">
      <c r="A3" s="1"/>
      <c r="B3" s="1"/>
      <c r="C3" s="1"/>
      <c r="D3" s="1"/>
      <c r="E3" s="5" t="s">
        <v>1</v>
      </c>
      <c r="F3" s="1"/>
      <c r="G3" s="1"/>
      <c r="H3" s="1"/>
      <c r="I3" s="1"/>
      <c r="J3" s="5"/>
      <c r="K3" s="1"/>
      <c r="L3" s="1"/>
      <c r="M3" s="1"/>
      <c r="N3" s="1"/>
      <c r="O3" s="1"/>
      <c r="P3" s="1"/>
      <c r="Q3" s="5"/>
      <c r="R3" s="1"/>
      <c r="S3" s="5"/>
      <c r="T3" s="1"/>
      <c r="U3" s="1"/>
      <c r="V3" s="1"/>
      <c r="W3" s="1"/>
      <c r="X3" s="5"/>
      <c r="Y3" s="1"/>
      <c r="Z3" s="1"/>
      <c r="AA3" s="1"/>
      <c r="AB3" s="1"/>
      <c r="AC3" s="1"/>
      <c r="AD3" s="1"/>
      <c r="AE3" s="5"/>
      <c r="AF3" s="1"/>
      <c r="AG3" s="5"/>
      <c r="AH3" s="1"/>
      <c r="AI3" s="1"/>
      <c r="AJ3" s="1"/>
      <c r="AK3" s="1"/>
      <c r="AL3" s="5"/>
      <c r="AM3" s="1"/>
      <c r="AN3" s="1"/>
      <c r="AO3" s="1"/>
      <c r="AP3" s="1"/>
      <c r="AQ3" s="1"/>
      <c r="AR3" s="1"/>
      <c r="AS3" s="5"/>
      <c r="AT3" s="1"/>
      <c r="AU3" s="1"/>
      <c r="AV3" s="1"/>
      <c r="AW3" s="1"/>
      <c r="AX3" s="1"/>
      <c r="AY3" s="1"/>
      <c r="AZ3" s="5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spans="1:202" ht="13.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</row>
    <row r="5" spans="1:202" ht="18" customHeight="1" x14ac:dyDescent="0.3"/>
    <row r="6" spans="1:202" ht="18" customHeight="1" thickBot="1" x14ac:dyDescent="0.35">
      <c r="A6" s="115" t="s">
        <v>80</v>
      </c>
      <c r="B6" s="115"/>
      <c r="C6" s="115" t="s">
        <v>207</v>
      </c>
    </row>
    <row r="7" spans="1:202" ht="12.4" customHeight="1" x14ac:dyDescent="0.3">
      <c r="A7" s="114"/>
      <c r="F7" s="421" t="s">
        <v>79</v>
      </c>
      <c r="G7" s="422"/>
      <c r="H7" s="422"/>
      <c r="I7" s="422"/>
      <c r="J7" s="422"/>
      <c r="K7" s="423"/>
      <c r="M7" s="421" t="s">
        <v>78</v>
      </c>
      <c r="N7" s="422"/>
      <c r="O7" s="422"/>
      <c r="P7" s="422"/>
      <c r="Q7" s="422"/>
      <c r="R7" s="423"/>
      <c r="T7" s="421" t="s">
        <v>77</v>
      </c>
      <c r="U7" s="422"/>
      <c r="V7" s="422"/>
      <c r="W7" s="422"/>
      <c r="X7" s="422"/>
      <c r="Y7" s="423"/>
      <c r="AA7" s="421" t="s">
        <v>76</v>
      </c>
      <c r="AB7" s="422"/>
      <c r="AC7" s="422"/>
      <c r="AD7" s="422"/>
      <c r="AE7" s="422"/>
      <c r="AF7" s="423"/>
      <c r="AH7" s="421" t="s">
        <v>76</v>
      </c>
      <c r="AI7" s="422"/>
      <c r="AJ7" s="422"/>
      <c r="AK7" s="422"/>
      <c r="AL7" s="422"/>
      <c r="AM7" s="423"/>
      <c r="AO7" s="421" t="s">
        <v>76</v>
      </c>
      <c r="AP7" s="422"/>
      <c r="AQ7" s="422"/>
      <c r="AR7" s="422"/>
      <c r="AS7" s="422"/>
      <c r="AT7" s="423"/>
      <c r="AV7" s="421" t="s">
        <v>76</v>
      </c>
      <c r="AW7" s="422"/>
      <c r="AX7" s="422"/>
      <c r="AY7" s="422"/>
      <c r="AZ7" s="422"/>
      <c r="BA7" s="423"/>
    </row>
    <row r="8" spans="1:202" ht="24.75" customHeight="1" thickBot="1" x14ac:dyDescent="0.35">
      <c r="F8" s="424" t="s">
        <v>75</v>
      </c>
      <c r="G8" s="425"/>
      <c r="H8" s="425"/>
      <c r="I8" s="425"/>
      <c r="J8" s="425"/>
      <c r="K8" s="426"/>
      <c r="M8" s="424" t="s">
        <v>74</v>
      </c>
      <c r="N8" s="425"/>
      <c r="O8" s="425"/>
      <c r="P8" s="425"/>
      <c r="Q8" s="425"/>
      <c r="R8" s="426"/>
      <c r="T8" s="424" t="s">
        <v>74</v>
      </c>
      <c r="U8" s="425"/>
      <c r="V8" s="425"/>
      <c r="W8" s="425"/>
      <c r="X8" s="425"/>
      <c r="Y8" s="426"/>
      <c r="AA8" s="424" t="s">
        <v>73</v>
      </c>
      <c r="AB8" s="425"/>
      <c r="AC8" s="425"/>
      <c r="AD8" s="425"/>
      <c r="AE8" s="425"/>
      <c r="AF8" s="426"/>
      <c r="AH8" s="424" t="s">
        <v>72</v>
      </c>
      <c r="AI8" s="425"/>
      <c r="AJ8" s="425"/>
      <c r="AK8" s="425"/>
      <c r="AL8" s="425"/>
      <c r="AM8" s="426"/>
      <c r="AO8" s="424" t="s">
        <v>71</v>
      </c>
      <c r="AP8" s="425"/>
      <c r="AQ8" s="425"/>
      <c r="AR8" s="425"/>
      <c r="AS8" s="425"/>
      <c r="AT8" s="426"/>
      <c r="AV8" s="424" t="s">
        <v>187</v>
      </c>
      <c r="AW8" s="425"/>
      <c r="AX8" s="425"/>
      <c r="AY8" s="425"/>
      <c r="AZ8" s="425"/>
      <c r="BA8" s="426"/>
    </row>
    <row r="9" spans="1:202" ht="24.75" customHeight="1" thickBot="1" x14ac:dyDescent="0.35">
      <c r="A9" s="52" t="s">
        <v>40</v>
      </c>
      <c r="B9" s="53" t="s">
        <v>10</v>
      </c>
      <c r="C9" s="54" t="s">
        <v>41</v>
      </c>
      <c r="D9" s="111" t="s">
        <v>180</v>
      </c>
      <c r="E9" s="110" t="s">
        <v>69</v>
      </c>
      <c r="F9" s="108" t="s">
        <v>68</v>
      </c>
      <c r="G9" s="107" t="s">
        <v>63</v>
      </c>
      <c r="H9" s="106" t="s">
        <v>62</v>
      </c>
      <c r="I9" s="106" t="s">
        <v>61</v>
      </c>
      <c r="J9" s="105" t="s">
        <v>60</v>
      </c>
      <c r="K9" s="104" t="s">
        <v>59</v>
      </c>
      <c r="M9" s="108" t="s">
        <v>68</v>
      </c>
      <c r="N9" s="107" t="s">
        <v>63</v>
      </c>
      <c r="O9" s="106" t="s">
        <v>62</v>
      </c>
      <c r="P9" s="106" t="s">
        <v>61</v>
      </c>
      <c r="Q9" s="105" t="s">
        <v>60</v>
      </c>
      <c r="R9" s="104" t="s">
        <v>59</v>
      </c>
      <c r="T9" s="108" t="s">
        <v>68</v>
      </c>
      <c r="U9" s="107" t="s">
        <v>63</v>
      </c>
      <c r="V9" s="106" t="s">
        <v>62</v>
      </c>
      <c r="W9" s="106" t="s">
        <v>61</v>
      </c>
      <c r="X9" s="105" t="s">
        <v>60</v>
      </c>
      <c r="Y9" s="104" t="s">
        <v>59</v>
      </c>
      <c r="AA9" s="108" t="s">
        <v>67</v>
      </c>
      <c r="AB9" s="107" t="s">
        <v>63</v>
      </c>
      <c r="AC9" s="106" t="s">
        <v>62</v>
      </c>
      <c r="AD9" s="106" t="s">
        <v>61</v>
      </c>
      <c r="AE9" s="105" t="s">
        <v>60</v>
      </c>
      <c r="AF9" s="104" t="s">
        <v>59</v>
      </c>
      <c r="AH9" s="108" t="s">
        <v>66</v>
      </c>
      <c r="AI9" s="107" t="s">
        <v>63</v>
      </c>
      <c r="AJ9" s="106" t="s">
        <v>62</v>
      </c>
      <c r="AK9" s="106" t="s">
        <v>61</v>
      </c>
      <c r="AL9" s="105" t="s">
        <v>60</v>
      </c>
      <c r="AM9" s="104" t="s">
        <v>59</v>
      </c>
      <c r="AO9" s="109" t="s">
        <v>65</v>
      </c>
      <c r="AP9" s="107" t="s">
        <v>63</v>
      </c>
      <c r="AQ9" s="106" t="s">
        <v>62</v>
      </c>
      <c r="AR9" s="106" t="s">
        <v>61</v>
      </c>
      <c r="AS9" s="105" t="s">
        <v>60</v>
      </c>
      <c r="AT9" s="104" t="s">
        <v>59</v>
      </c>
      <c r="AV9" s="108" t="s">
        <v>64</v>
      </c>
      <c r="AW9" s="107" t="s">
        <v>63</v>
      </c>
      <c r="AX9" s="106" t="s">
        <v>62</v>
      </c>
      <c r="AY9" s="106" t="s">
        <v>61</v>
      </c>
      <c r="AZ9" s="105" t="s">
        <v>60</v>
      </c>
      <c r="BA9" s="104" t="s">
        <v>59</v>
      </c>
    </row>
    <row r="10" spans="1:202" ht="12.75" customHeight="1" x14ac:dyDescent="0.3">
      <c r="A10" s="340" t="s">
        <v>37</v>
      </c>
      <c r="B10" s="169">
        <v>1</v>
      </c>
      <c r="C10" s="168" t="s">
        <v>42</v>
      </c>
      <c r="D10" s="418" t="s">
        <v>178</v>
      </c>
      <c r="E10" s="102" t="s">
        <v>51</v>
      </c>
      <c r="F10" s="101">
        <f>'[12]1.1_OrigTargets_PreDataCleanse'!I23</f>
        <v>0</v>
      </c>
      <c r="G10" s="101">
        <f>'[12]1.1_OrigTargets_PreDataCleanse'!J23</f>
        <v>0</v>
      </c>
      <c r="H10" s="101">
        <f>'[12]1.1_OrigTargets_PreDataCleanse'!K23</f>
        <v>0</v>
      </c>
      <c r="I10" s="101">
        <f>'[12]1.1_OrigTargets_PreDataCleanse'!L23</f>
        <v>0</v>
      </c>
      <c r="J10" s="101">
        <f>'[12]1.1_OrigTargets_PreDataCleanse'!M23</f>
        <v>0</v>
      </c>
      <c r="K10" s="100">
        <f>'[12]1.1_OrigTargets_PreDataCleanse'!N23</f>
        <v>0</v>
      </c>
      <c r="M10" s="101">
        <f>'[12]1.1_OrigTargets_PreDataCleanse'!S23</f>
        <v>0</v>
      </c>
      <c r="N10" s="101">
        <f>'[12]1.1_OrigTargets_PreDataCleanse'!T23</f>
        <v>0</v>
      </c>
      <c r="O10" s="101">
        <f>'[12]1.1_OrigTargets_PreDataCleanse'!U23</f>
        <v>0</v>
      </c>
      <c r="P10" s="101">
        <f>'[12]1.1_OrigTargets_PreDataCleanse'!V23</f>
        <v>0</v>
      </c>
      <c r="Q10" s="101">
        <f>'[12]1.1_OrigTargets_PreDataCleanse'!W23</f>
        <v>0</v>
      </c>
      <c r="R10" s="100">
        <f>'[12]1.1_OrigTargets_PreDataCleanse'!X23</f>
        <v>0</v>
      </c>
      <c r="T10" s="101">
        <f>'[12]1.1_OrigTargets_PreDataCleanse'!AC23</f>
        <v>0</v>
      </c>
      <c r="U10" s="101">
        <f>'[12]1.1_OrigTargets_PreDataCleanse'!AD23</f>
        <v>0</v>
      </c>
      <c r="V10" s="101">
        <f>'[12]1.1_OrigTargets_PreDataCleanse'!AE23</f>
        <v>0</v>
      </c>
      <c r="W10" s="101">
        <f>'[12]1.1_OrigTargets_PreDataCleanse'!AF23</f>
        <v>0</v>
      </c>
      <c r="X10" s="101">
        <f>'[12]1.1_OrigTargets_PreDataCleanse'!AG23</f>
        <v>0</v>
      </c>
      <c r="Y10" s="100">
        <f>'[12]1.1_OrigTargets_PreDataCleanse'!AH23</f>
        <v>0</v>
      </c>
      <c r="AA10" s="101">
        <f>'[12]1.1_OrigTargets_PreDataCleanse'!AK23</f>
        <v>0</v>
      </c>
      <c r="AB10" s="101">
        <f>'[12]1.1_OrigTargets_PreDataCleanse'!AL23</f>
        <v>0</v>
      </c>
      <c r="AC10" s="101">
        <f>'[12]1.1_OrigTargets_PreDataCleanse'!AM23</f>
        <v>0</v>
      </c>
      <c r="AD10" s="101">
        <f>'[12]1.1_OrigTargets_PreDataCleanse'!AN23</f>
        <v>0</v>
      </c>
      <c r="AE10" s="101">
        <f>'[12]1.1_OrigTargets_PreDataCleanse'!AO23</f>
        <v>0</v>
      </c>
      <c r="AF10" s="100">
        <f>'[12]1.1_OrigTargets_PreDataCleanse'!AP23</f>
        <v>0</v>
      </c>
      <c r="AG10" s="94"/>
      <c r="AH10" s="101">
        <f>'[12]1.1_OrigTargets_PreDataCleanse'!AR23+'[12]1.1_OrigTargets_PreDataCleanse'!AY23</f>
        <v>0</v>
      </c>
      <c r="AI10" s="101">
        <f>'[12]1.1_OrigTargets_PreDataCleanse'!AS23+'[12]1.1_OrigTargets_PreDataCleanse'!AZ23</f>
        <v>0</v>
      </c>
      <c r="AJ10" s="101">
        <f>'[12]1.1_OrigTargets_PreDataCleanse'!AT23+'[12]1.1_OrigTargets_PreDataCleanse'!BA23</f>
        <v>0</v>
      </c>
      <c r="AK10" s="101">
        <f>'[12]1.1_OrigTargets_PreDataCleanse'!AU23+'[12]1.1_OrigTargets_PreDataCleanse'!BB23</f>
        <v>0</v>
      </c>
      <c r="AL10" s="101">
        <f>'[12]1.1_OrigTargets_PreDataCleanse'!AV23+'[12]1.1_OrigTargets_PreDataCleanse'!BC23</f>
        <v>0</v>
      </c>
      <c r="AM10" s="100">
        <f>'[12]1.1_OrigTargets_PreDataCleanse'!AW23+'[12]1.1_OrigTargets_PreDataCleanse'!BD23</f>
        <v>0</v>
      </c>
      <c r="AN10" s="94"/>
      <c r="AO10" s="101">
        <f>'[12]1.1_OrigTargets_PreDataCleanse'!BF23</f>
        <v>0</v>
      </c>
      <c r="AP10" s="101">
        <f>-'[12]1.1_OrigTargets_PreDataCleanse'!BG23+'[12]1.1_OrigTargets_PreDataCleanse'!BL23</f>
        <v>0</v>
      </c>
      <c r="AQ10" s="101">
        <f>-'[12]1.1_OrigTargets_PreDataCleanse'!BH23+'[12]1.1_OrigTargets_PreDataCleanse'!BM23</f>
        <v>0</v>
      </c>
      <c r="AR10" s="101">
        <f>-'[12]1.1_OrigTargets_PreDataCleanse'!BI23+'[12]1.1_OrigTargets_PreDataCleanse'!BN23</f>
        <v>0</v>
      </c>
      <c r="AS10" s="101">
        <f>-'[12]1.1_OrigTargets_PreDataCleanse'!BJ23+'[12]1.1_OrigTargets_PreDataCleanse'!BO23</f>
        <v>0</v>
      </c>
      <c r="AT10" s="100">
        <f>-'[12]1.1_OrigTargets_PreDataCleanse'!BK23+'[12]1.1_OrigTargets_PreDataCleanse'!BP23</f>
        <v>0</v>
      </c>
      <c r="AU10" s="94"/>
      <c r="AV10" s="101">
        <f>'[12]1.1_OrigTargets_PreDataCleanse'!BR23</f>
        <v>0</v>
      </c>
      <c r="AW10" s="101">
        <f>'[12]1.1_OrigTargets_PreDataCleanse'!BS23</f>
        <v>0</v>
      </c>
      <c r="AX10" s="101">
        <f>'[12]1.1_OrigTargets_PreDataCleanse'!BT23</f>
        <v>0</v>
      </c>
      <c r="AY10" s="101">
        <f>'[12]1.1_OrigTargets_PreDataCleanse'!BU23</f>
        <v>0</v>
      </c>
      <c r="AZ10" s="101">
        <f>'[12]1.1_OrigTargets_PreDataCleanse'!BV23</f>
        <v>0</v>
      </c>
      <c r="BA10" s="100">
        <f>'[12]1.1_OrigTargets_PreDataCleanse'!BW23</f>
        <v>0</v>
      </c>
    </row>
    <row r="11" spans="1:202" ht="12.75" thickBot="1" x14ac:dyDescent="0.35">
      <c r="A11" s="22"/>
      <c r="B11" s="23"/>
      <c r="C11" s="133"/>
      <c r="D11" s="419"/>
      <c r="E11" s="99" t="s">
        <v>52</v>
      </c>
      <c r="F11" s="98">
        <f>'[12]1.1_OrigTargets_PreDataCleanse'!I24</f>
        <v>32</v>
      </c>
      <c r="G11" s="98">
        <f>'[12]1.1_OrigTargets_PreDataCleanse'!J24</f>
        <v>18</v>
      </c>
      <c r="H11" s="98">
        <f>'[12]1.1_OrigTargets_PreDataCleanse'!K24</f>
        <v>9</v>
      </c>
      <c r="I11" s="98">
        <f>'[12]1.1_OrigTargets_PreDataCleanse'!L24</f>
        <v>5</v>
      </c>
      <c r="J11" s="98">
        <f>'[12]1.1_OrigTargets_PreDataCleanse'!M24</f>
        <v>0</v>
      </c>
      <c r="K11" s="97">
        <f>'[12]1.1_OrigTargets_PreDataCleanse'!N24</f>
        <v>0</v>
      </c>
      <c r="M11" s="98">
        <f>'[12]1.1_OrigTargets_PreDataCleanse'!S24</f>
        <v>32</v>
      </c>
      <c r="N11" s="98">
        <f>'[12]1.1_OrigTargets_PreDataCleanse'!T24</f>
        <v>0</v>
      </c>
      <c r="O11" s="98">
        <f>'[12]1.1_OrigTargets_PreDataCleanse'!U24</f>
        <v>18</v>
      </c>
      <c r="P11" s="98">
        <f>'[12]1.1_OrigTargets_PreDataCleanse'!V24</f>
        <v>14</v>
      </c>
      <c r="Q11" s="98">
        <f>'[12]1.1_OrigTargets_PreDataCleanse'!W24</f>
        <v>0</v>
      </c>
      <c r="R11" s="97">
        <f>'[12]1.1_OrigTargets_PreDataCleanse'!X24</f>
        <v>0</v>
      </c>
      <c r="T11" s="98">
        <f>'[12]1.1_OrigTargets_PreDataCleanse'!AC24</f>
        <v>32</v>
      </c>
      <c r="U11" s="98">
        <f>'[12]1.1_OrigTargets_PreDataCleanse'!AD24</f>
        <v>0</v>
      </c>
      <c r="V11" s="98">
        <f>'[12]1.1_OrigTargets_PreDataCleanse'!AE24</f>
        <v>18</v>
      </c>
      <c r="W11" s="98">
        <f>'[12]1.1_OrigTargets_PreDataCleanse'!AF24</f>
        <v>14</v>
      </c>
      <c r="X11" s="98">
        <f>'[12]1.1_OrigTargets_PreDataCleanse'!AG24</f>
        <v>0</v>
      </c>
      <c r="Y11" s="97">
        <f>'[12]1.1_OrigTargets_PreDataCleanse'!AH24</f>
        <v>0</v>
      </c>
      <c r="AA11" s="98">
        <f>'[12]1.1_OrigTargets_PreDataCleanse'!AK24</f>
        <v>0</v>
      </c>
      <c r="AB11" s="98">
        <f>'[12]1.1_OrigTargets_PreDataCleanse'!AL24</f>
        <v>0</v>
      </c>
      <c r="AC11" s="98">
        <f>'[12]1.1_OrigTargets_PreDataCleanse'!AM24</f>
        <v>0</v>
      </c>
      <c r="AD11" s="98">
        <f>'[12]1.1_OrigTargets_PreDataCleanse'!AN24</f>
        <v>0</v>
      </c>
      <c r="AE11" s="98">
        <f>'[12]1.1_OrigTargets_PreDataCleanse'!AO24</f>
        <v>0</v>
      </c>
      <c r="AF11" s="97">
        <f>'[12]1.1_OrigTargets_PreDataCleanse'!AP24</f>
        <v>0</v>
      </c>
      <c r="AG11" s="94"/>
      <c r="AH11" s="98">
        <f>'[12]1.1_OrigTargets_PreDataCleanse'!AR24+'[12]1.1_OrigTargets_PreDataCleanse'!AY24</f>
        <v>0</v>
      </c>
      <c r="AI11" s="98">
        <f>'[12]1.1_OrigTargets_PreDataCleanse'!AS24+'[12]1.1_OrigTargets_PreDataCleanse'!AZ24</f>
        <v>0</v>
      </c>
      <c r="AJ11" s="98">
        <f>'[12]1.1_OrigTargets_PreDataCleanse'!AT24+'[12]1.1_OrigTargets_PreDataCleanse'!BA24</f>
        <v>0</v>
      </c>
      <c r="AK11" s="98">
        <f>'[12]1.1_OrigTargets_PreDataCleanse'!AU24+'[12]1.1_OrigTargets_PreDataCleanse'!BB24</f>
        <v>0</v>
      </c>
      <c r="AL11" s="98">
        <f>'[12]1.1_OrigTargets_PreDataCleanse'!AV24+'[12]1.1_OrigTargets_PreDataCleanse'!BC24</f>
        <v>0</v>
      </c>
      <c r="AM11" s="97">
        <f>'[12]1.1_OrigTargets_PreDataCleanse'!AW24+'[12]1.1_OrigTargets_PreDataCleanse'!BD24</f>
        <v>0</v>
      </c>
      <c r="AN11" s="94"/>
      <c r="AO11" s="98">
        <f>'[12]1.1_OrigTargets_PreDataCleanse'!BF24</f>
        <v>0</v>
      </c>
      <c r="AP11" s="98">
        <f>-'[12]1.1_OrigTargets_PreDataCleanse'!BG24+'[12]1.1_OrigTargets_PreDataCleanse'!BL24</f>
        <v>0</v>
      </c>
      <c r="AQ11" s="98">
        <f>-'[12]1.1_OrigTargets_PreDataCleanse'!BH24+'[12]1.1_OrigTargets_PreDataCleanse'!BM24</f>
        <v>0</v>
      </c>
      <c r="AR11" s="98">
        <f>-'[12]1.1_OrigTargets_PreDataCleanse'!BI24+'[12]1.1_OrigTargets_PreDataCleanse'!BN24</f>
        <v>0</v>
      </c>
      <c r="AS11" s="98">
        <f>-'[12]1.1_OrigTargets_PreDataCleanse'!BJ24+'[12]1.1_OrigTargets_PreDataCleanse'!BO24</f>
        <v>0</v>
      </c>
      <c r="AT11" s="97">
        <f>-'[12]1.1_OrigTargets_PreDataCleanse'!BK24+'[12]1.1_OrigTargets_PreDataCleanse'!BP24</f>
        <v>0</v>
      </c>
      <c r="AU11" s="94"/>
      <c r="AV11" s="98">
        <f>'[12]1.1_OrigTargets_PreDataCleanse'!BR24</f>
        <v>0</v>
      </c>
      <c r="AW11" s="98">
        <f>'[12]1.1_OrigTargets_PreDataCleanse'!BS24</f>
        <v>0</v>
      </c>
      <c r="AX11" s="98">
        <f>'[12]1.1_OrigTargets_PreDataCleanse'!BT24</f>
        <v>0</v>
      </c>
      <c r="AY11" s="98">
        <f>'[12]1.1_OrigTargets_PreDataCleanse'!BU24</f>
        <v>0</v>
      </c>
      <c r="AZ11" s="98">
        <f>'[12]1.1_OrigTargets_PreDataCleanse'!BV24</f>
        <v>0</v>
      </c>
      <c r="BA11" s="97">
        <f>'[12]1.1_OrigTargets_PreDataCleanse'!BW24</f>
        <v>0</v>
      </c>
    </row>
    <row r="12" spans="1:202" ht="12.75" thickBot="1" x14ac:dyDescent="0.35">
      <c r="A12" s="22"/>
      <c r="B12" s="23"/>
      <c r="C12" s="133"/>
      <c r="D12" s="419"/>
      <c r="E12" s="99" t="s">
        <v>53</v>
      </c>
      <c r="F12" s="98">
        <f>'[12]1.1_OrigTargets_PreDataCleanse'!I25</f>
        <v>24</v>
      </c>
      <c r="G12" s="98">
        <f>'[12]1.1_OrigTargets_PreDataCleanse'!J25</f>
        <v>2</v>
      </c>
      <c r="H12" s="98">
        <f>'[12]1.1_OrigTargets_PreDataCleanse'!K25</f>
        <v>0</v>
      </c>
      <c r="I12" s="98">
        <f>'[12]1.1_OrigTargets_PreDataCleanse'!L25</f>
        <v>8</v>
      </c>
      <c r="J12" s="98">
        <f>'[12]1.1_OrigTargets_PreDataCleanse'!M25</f>
        <v>7</v>
      </c>
      <c r="K12" s="97">
        <f>'[12]1.1_OrigTargets_PreDataCleanse'!N25</f>
        <v>7</v>
      </c>
      <c r="M12" s="98">
        <f>'[12]1.1_OrigTargets_PreDataCleanse'!S25</f>
        <v>24</v>
      </c>
      <c r="N12" s="98">
        <f>'[12]1.1_OrigTargets_PreDataCleanse'!T25</f>
        <v>7</v>
      </c>
      <c r="O12" s="98">
        <f>'[12]1.1_OrigTargets_PreDataCleanse'!U25</f>
        <v>2</v>
      </c>
      <c r="P12" s="98">
        <f>'[12]1.1_OrigTargets_PreDataCleanse'!V25</f>
        <v>8</v>
      </c>
      <c r="Q12" s="98">
        <f>'[12]1.1_OrigTargets_PreDataCleanse'!W25</f>
        <v>0</v>
      </c>
      <c r="R12" s="97">
        <f>'[12]1.1_OrigTargets_PreDataCleanse'!X25</f>
        <v>7</v>
      </c>
      <c r="T12" s="98">
        <f>'[12]1.1_OrigTargets_PreDataCleanse'!AC25</f>
        <v>24</v>
      </c>
      <c r="U12" s="98">
        <f>'[12]1.1_OrigTargets_PreDataCleanse'!AD25</f>
        <v>0</v>
      </c>
      <c r="V12" s="98">
        <f>'[12]1.1_OrigTargets_PreDataCleanse'!AE25</f>
        <v>2</v>
      </c>
      <c r="W12" s="98">
        <f>'[12]1.1_OrigTargets_PreDataCleanse'!AF25</f>
        <v>8</v>
      </c>
      <c r="X12" s="98">
        <f>'[12]1.1_OrigTargets_PreDataCleanse'!AG25</f>
        <v>0</v>
      </c>
      <c r="Y12" s="97">
        <f>'[12]1.1_OrigTargets_PreDataCleanse'!AH25</f>
        <v>14</v>
      </c>
      <c r="AA12" s="98">
        <f>'[12]1.1_OrigTargets_PreDataCleanse'!AK25</f>
        <v>0</v>
      </c>
      <c r="AB12" s="98">
        <f>'[12]1.1_OrigTargets_PreDataCleanse'!AL25</f>
        <v>7</v>
      </c>
      <c r="AC12" s="98">
        <f>'[12]1.1_OrigTargets_PreDataCleanse'!AM25</f>
        <v>0</v>
      </c>
      <c r="AD12" s="98">
        <f>'[12]1.1_OrigTargets_PreDataCleanse'!AN25</f>
        <v>0</v>
      </c>
      <c r="AE12" s="98">
        <f>'[12]1.1_OrigTargets_PreDataCleanse'!AO25</f>
        <v>0</v>
      </c>
      <c r="AF12" s="97">
        <f>'[12]1.1_OrigTargets_PreDataCleanse'!AP25</f>
        <v>-7</v>
      </c>
      <c r="AG12" s="94"/>
      <c r="AH12" s="98">
        <f>'[12]1.1_OrigTargets_PreDataCleanse'!AR25+'[12]1.1_OrigTargets_PreDataCleanse'!AY25</f>
        <v>0</v>
      </c>
      <c r="AI12" s="101">
        <f>'[12]1.1_OrigTargets_PreDataCleanse'!AS25+'[12]1.1_OrigTargets_PreDataCleanse'!AZ25</f>
        <v>7</v>
      </c>
      <c r="AJ12" s="101">
        <f>'[12]1.1_OrigTargets_PreDataCleanse'!AT25+'[12]1.1_OrigTargets_PreDataCleanse'!BA25</f>
        <v>0</v>
      </c>
      <c r="AK12" s="101">
        <f>'[12]1.1_OrigTargets_PreDataCleanse'!AU25+'[12]1.1_OrigTargets_PreDataCleanse'!BB25</f>
        <v>0</v>
      </c>
      <c r="AL12" s="101">
        <f>'[12]1.1_OrigTargets_PreDataCleanse'!AV25+'[12]1.1_OrigTargets_PreDataCleanse'!BC25</f>
        <v>0</v>
      </c>
      <c r="AM12" s="100">
        <f>'[12]1.1_OrigTargets_PreDataCleanse'!AW25+'[12]1.1_OrigTargets_PreDataCleanse'!BD25</f>
        <v>-7</v>
      </c>
      <c r="AN12" s="94"/>
      <c r="AO12" s="98">
        <f>'[12]1.1_OrigTargets_PreDataCleanse'!BF25</f>
        <v>0</v>
      </c>
      <c r="AP12" s="98">
        <f>-'[12]1.1_OrigTargets_PreDataCleanse'!BG25+'[12]1.1_OrigTargets_PreDataCleanse'!BL25</f>
        <v>0</v>
      </c>
      <c r="AQ12" s="98">
        <f>-'[12]1.1_OrigTargets_PreDataCleanse'!BH25+'[12]1.1_OrigTargets_PreDataCleanse'!BM25</f>
        <v>0</v>
      </c>
      <c r="AR12" s="98">
        <f>-'[12]1.1_OrigTargets_PreDataCleanse'!BI25+'[12]1.1_OrigTargets_PreDataCleanse'!BN25</f>
        <v>0</v>
      </c>
      <c r="AS12" s="98">
        <f>-'[12]1.1_OrigTargets_PreDataCleanse'!BJ25+'[12]1.1_OrigTargets_PreDataCleanse'!BO25</f>
        <v>0</v>
      </c>
      <c r="AT12" s="97">
        <f>-'[12]1.1_OrigTargets_PreDataCleanse'!BK25+'[12]1.1_OrigTargets_PreDataCleanse'!BP25</f>
        <v>0</v>
      </c>
      <c r="AU12" s="94"/>
      <c r="AV12" s="98">
        <f>'[12]1.1_OrigTargets_PreDataCleanse'!BR25</f>
        <v>0</v>
      </c>
      <c r="AW12" s="98">
        <f>'[12]1.1_OrigTargets_PreDataCleanse'!BS25</f>
        <v>0</v>
      </c>
      <c r="AX12" s="98">
        <f>'[12]1.1_OrigTargets_PreDataCleanse'!BT25</f>
        <v>0</v>
      </c>
      <c r="AY12" s="98">
        <f>'[12]1.1_OrigTargets_PreDataCleanse'!BU25</f>
        <v>0</v>
      </c>
      <c r="AZ12" s="98">
        <f>'[12]1.1_OrigTargets_PreDataCleanse'!BV25</f>
        <v>0</v>
      </c>
      <c r="BA12" s="97">
        <f>'[12]1.1_OrigTargets_PreDataCleanse'!BW25</f>
        <v>0</v>
      </c>
    </row>
    <row r="13" spans="1:202" ht="12.75" thickBot="1" x14ac:dyDescent="0.35">
      <c r="A13" s="22"/>
      <c r="B13" s="171"/>
      <c r="C13" s="170"/>
      <c r="D13" s="420"/>
      <c r="E13" s="95" t="s">
        <v>54</v>
      </c>
      <c r="F13" s="93">
        <f>'[12]1.1_OrigTargets_PreDataCleanse'!I26</f>
        <v>0</v>
      </c>
      <c r="G13" s="93">
        <f>'[12]1.1_OrigTargets_PreDataCleanse'!J26</f>
        <v>0</v>
      </c>
      <c r="H13" s="93">
        <f>'[12]1.1_OrigTargets_PreDataCleanse'!K26</f>
        <v>0</v>
      </c>
      <c r="I13" s="93">
        <f>'[12]1.1_OrigTargets_PreDataCleanse'!L26</f>
        <v>0</v>
      </c>
      <c r="J13" s="93">
        <f>'[12]1.1_OrigTargets_PreDataCleanse'!M26</f>
        <v>0</v>
      </c>
      <c r="K13" s="92">
        <f>'[12]1.1_OrigTargets_PreDataCleanse'!N26</f>
        <v>0</v>
      </c>
      <c r="M13" s="93">
        <f>'[12]1.1_OrigTargets_PreDataCleanse'!S26</f>
        <v>0</v>
      </c>
      <c r="N13" s="93">
        <f>'[12]1.1_OrigTargets_PreDataCleanse'!T26</f>
        <v>0</v>
      </c>
      <c r="O13" s="93">
        <f>'[12]1.1_OrigTargets_PreDataCleanse'!U26</f>
        <v>0</v>
      </c>
      <c r="P13" s="93">
        <f>'[12]1.1_OrigTargets_PreDataCleanse'!V26</f>
        <v>0</v>
      </c>
      <c r="Q13" s="93">
        <f>'[12]1.1_OrigTargets_PreDataCleanse'!W26</f>
        <v>0</v>
      </c>
      <c r="R13" s="92">
        <f>'[12]1.1_OrigTargets_PreDataCleanse'!X26</f>
        <v>0</v>
      </c>
      <c r="T13" s="93">
        <f>'[12]1.1_OrigTargets_PreDataCleanse'!AC26</f>
        <v>0</v>
      </c>
      <c r="U13" s="93">
        <f>'[12]1.1_OrigTargets_PreDataCleanse'!AD26</f>
        <v>0</v>
      </c>
      <c r="V13" s="93">
        <f>'[12]1.1_OrigTargets_PreDataCleanse'!AE26</f>
        <v>0</v>
      </c>
      <c r="W13" s="93">
        <f>'[12]1.1_OrigTargets_PreDataCleanse'!AF26</f>
        <v>0</v>
      </c>
      <c r="X13" s="93">
        <f>'[12]1.1_OrigTargets_PreDataCleanse'!AG26</f>
        <v>0</v>
      </c>
      <c r="Y13" s="92">
        <f>'[12]1.1_OrigTargets_PreDataCleanse'!AH26</f>
        <v>0</v>
      </c>
      <c r="AA13" s="93">
        <f>'[12]1.1_OrigTargets_PreDataCleanse'!AK26</f>
        <v>0</v>
      </c>
      <c r="AB13" s="93">
        <f>'[12]1.1_OrigTargets_PreDataCleanse'!AL26</f>
        <v>0</v>
      </c>
      <c r="AC13" s="93">
        <f>'[12]1.1_OrigTargets_PreDataCleanse'!AM26</f>
        <v>0</v>
      </c>
      <c r="AD13" s="93">
        <f>'[12]1.1_OrigTargets_PreDataCleanse'!AN26</f>
        <v>0</v>
      </c>
      <c r="AE13" s="93">
        <f>'[12]1.1_OrigTargets_PreDataCleanse'!AO26</f>
        <v>0</v>
      </c>
      <c r="AF13" s="92">
        <f>'[12]1.1_OrigTargets_PreDataCleanse'!AP26</f>
        <v>0</v>
      </c>
      <c r="AG13" s="94"/>
      <c r="AH13" s="93">
        <f>'[12]1.1_OrigTargets_PreDataCleanse'!AR26+'[12]1.1_OrigTargets_PreDataCleanse'!AY26</f>
        <v>0</v>
      </c>
      <c r="AI13" s="101">
        <f>'[12]1.1_OrigTargets_PreDataCleanse'!AS26+'[12]1.1_OrigTargets_PreDataCleanse'!AZ26</f>
        <v>0</v>
      </c>
      <c r="AJ13" s="101">
        <f>'[12]1.1_OrigTargets_PreDataCleanse'!AT26+'[12]1.1_OrigTargets_PreDataCleanse'!BA26</f>
        <v>0</v>
      </c>
      <c r="AK13" s="101">
        <f>'[12]1.1_OrigTargets_PreDataCleanse'!AU26+'[12]1.1_OrigTargets_PreDataCleanse'!BB26</f>
        <v>0</v>
      </c>
      <c r="AL13" s="101">
        <f>'[12]1.1_OrigTargets_PreDataCleanse'!AV26+'[12]1.1_OrigTargets_PreDataCleanse'!BC26</f>
        <v>0</v>
      </c>
      <c r="AM13" s="100">
        <f>'[12]1.1_OrigTargets_PreDataCleanse'!AW26+'[12]1.1_OrigTargets_PreDataCleanse'!BD26</f>
        <v>0</v>
      </c>
      <c r="AN13" s="94"/>
      <c r="AO13" s="93">
        <f>'[12]1.1_OrigTargets_PreDataCleanse'!BF26</f>
        <v>0</v>
      </c>
      <c r="AP13" s="93">
        <f>-'[12]1.1_OrigTargets_PreDataCleanse'!BG26+'[12]1.1_OrigTargets_PreDataCleanse'!BL26</f>
        <v>0</v>
      </c>
      <c r="AQ13" s="93">
        <f>-'[12]1.1_OrigTargets_PreDataCleanse'!BH26+'[12]1.1_OrigTargets_PreDataCleanse'!BM26</f>
        <v>0</v>
      </c>
      <c r="AR13" s="93">
        <f>-'[12]1.1_OrigTargets_PreDataCleanse'!BI26+'[12]1.1_OrigTargets_PreDataCleanse'!BN26</f>
        <v>0</v>
      </c>
      <c r="AS13" s="93">
        <f>-'[12]1.1_OrigTargets_PreDataCleanse'!BJ26+'[12]1.1_OrigTargets_PreDataCleanse'!BO26</f>
        <v>0</v>
      </c>
      <c r="AT13" s="92">
        <f>-'[12]1.1_OrigTargets_PreDataCleanse'!BK26+'[12]1.1_OrigTargets_PreDataCleanse'!BP26</f>
        <v>0</v>
      </c>
      <c r="AU13" s="94"/>
      <c r="AV13" s="93">
        <f>'[12]1.1_OrigTargets_PreDataCleanse'!BR26</f>
        <v>0</v>
      </c>
      <c r="AW13" s="93">
        <f>'[12]1.1_OrigTargets_PreDataCleanse'!BS26</f>
        <v>0</v>
      </c>
      <c r="AX13" s="93">
        <f>'[12]1.1_OrigTargets_PreDataCleanse'!BT26</f>
        <v>0</v>
      </c>
      <c r="AY13" s="93">
        <f>'[12]1.1_OrigTargets_PreDataCleanse'!BU26</f>
        <v>0</v>
      </c>
      <c r="AZ13" s="93">
        <f>'[12]1.1_OrigTargets_PreDataCleanse'!BV26</f>
        <v>0</v>
      </c>
      <c r="BA13" s="92">
        <f>'[12]1.1_OrigTargets_PreDataCleanse'!BW26</f>
        <v>0</v>
      </c>
    </row>
    <row r="14" spans="1:202" ht="12.75" thickBot="1" x14ac:dyDescent="0.35">
      <c r="A14" s="341" t="str">
        <f>A10</f>
        <v>400KV Network</v>
      </c>
      <c r="B14" s="169">
        <v>2</v>
      </c>
      <c r="C14" s="168" t="s">
        <v>43</v>
      </c>
      <c r="D14" s="418" t="s">
        <v>178</v>
      </c>
      <c r="E14" s="102" t="str">
        <f t="shared" ref="E14:E45" si="0">E10</f>
        <v>Low</v>
      </c>
      <c r="F14" s="101">
        <f>'[12]1.1_OrigTargets_PreDataCleanse'!I27</f>
        <v>0</v>
      </c>
      <c r="G14" s="101">
        <f>'[12]1.1_OrigTargets_PreDataCleanse'!J27</f>
        <v>0</v>
      </c>
      <c r="H14" s="101">
        <f>'[12]1.1_OrigTargets_PreDataCleanse'!K27</f>
        <v>0</v>
      </c>
      <c r="I14" s="101">
        <f>'[12]1.1_OrigTargets_PreDataCleanse'!L27</f>
        <v>0</v>
      </c>
      <c r="J14" s="101">
        <f>'[12]1.1_OrigTargets_PreDataCleanse'!M27</f>
        <v>0</v>
      </c>
      <c r="K14" s="100">
        <f>'[12]1.1_OrigTargets_PreDataCleanse'!N27</f>
        <v>0</v>
      </c>
      <c r="M14" s="101">
        <f>'[12]1.1_OrigTargets_PreDataCleanse'!S27</f>
        <v>0</v>
      </c>
      <c r="N14" s="101">
        <f>'[12]1.1_OrigTargets_PreDataCleanse'!T27</f>
        <v>0</v>
      </c>
      <c r="O14" s="101">
        <f>'[12]1.1_OrigTargets_PreDataCleanse'!U27</f>
        <v>0</v>
      </c>
      <c r="P14" s="101">
        <f>'[12]1.1_OrigTargets_PreDataCleanse'!V27</f>
        <v>0</v>
      </c>
      <c r="Q14" s="101">
        <f>'[12]1.1_OrigTargets_PreDataCleanse'!W27</f>
        <v>0</v>
      </c>
      <c r="R14" s="100">
        <f>'[12]1.1_OrigTargets_PreDataCleanse'!X27</f>
        <v>0</v>
      </c>
      <c r="T14" s="101">
        <f>'[12]1.1_OrigTargets_PreDataCleanse'!AC27</f>
        <v>0</v>
      </c>
      <c r="U14" s="101">
        <f>'[12]1.1_OrigTargets_PreDataCleanse'!AD27</f>
        <v>0</v>
      </c>
      <c r="V14" s="101">
        <f>'[12]1.1_OrigTargets_PreDataCleanse'!AE27</f>
        <v>0</v>
      </c>
      <c r="W14" s="101">
        <f>'[12]1.1_OrigTargets_PreDataCleanse'!AF27</f>
        <v>0</v>
      </c>
      <c r="X14" s="101">
        <f>'[12]1.1_OrigTargets_PreDataCleanse'!AG27</f>
        <v>0</v>
      </c>
      <c r="Y14" s="100">
        <f>'[12]1.1_OrigTargets_PreDataCleanse'!AH27</f>
        <v>0</v>
      </c>
      <c r="AA14" s="101">
        <f>'[12]1.1_OrigTargets_PreDataCleanse'!AK27</f>
        <v>0</v>
      </c>
      <c r="AB14" s="101">
        <f>'[12]1.1_OrigTargets_PreDataCleanse'!AL27</f>
        <v>0</v>
      </c>
      <c r="AC14" s="101">
        <f>'[12]1.1_OrigTargets_PreDataCleanse'!AM27</f>
        <v>0</v>
      </c>
      <c r="AD14" s="101">
        <f>'[12]1.1_OrigTargets_PreDataCleanse'!AN27</f>
        <v>0</v>
      </c>
      <c r="AE14" s="101">
        <f>'[12]1.1_OrigTargets_PreDataCleanse'!AO27</f>
        <v>0</v>
      </c>
      <c r="AF14" s="100">
        <f>'[12]1.1_OrigTargets_PreDataCleanse'!AP27</f>
        <v>0</v>
      </c>
      <c r="AG14" s="94"/>
      <c r="AH14" s="101">
        <f>'[12]1.1_OrigTargets_PreDataCleanse'!AR27+'[12]1.1_OrigTargets_PreDataCleanse'!AY27</f>
        <v>0</v>
      </c>
      <c r="AI14" s="101">
        <f>'[12]1.1_OrigTargets_PreDataCleanse'!AS27+'[12]1.1_OrigTargets_PreDataCleanse'!AZ27</f>
        <v>0</v>
      </c>
      <c r="AJ14" s="101">
        <f>'[12]1.1_OrigTargets_PreDataCleanse'!AT27+'[12]1.1_OrigTargets_PreDataCleanse'!BA27</f>
        <v>0</v>
      </c>
      <c r="AK14" s="101">
        <f>'[12]1.1_OrigTargets_PreDataCleanse'!AU27+'[12]1.1_OrigTargets_PreDataCleanse'!BB27</f>
        <v>0</v>
      </c>
      <c r="AL14" s="101">
        <f>'[12]1.1_OrigTargets_PreDataCleanse'!AV27+'[12]1.1_OrigTargets_PreDataCleanse'!BC27</f>
        <v>0</v>
      </c>
      <c r="AM14" s="100">
        <f>'[12]1.1_OrigTargets_PreDataCleanse'!AW27+'[12]1.1_OrigTargets_PreDataCleanse'!BD27</f>
        <v>0</v>
      </c>
      <c r="AN14" s="94"/>
      <c r="AO14" s="101">
        <f>'[12]1.1_OrigTargets_PreDataCleanse'!BF27</f>
        <v>0</v>
      </c>
      <c r="AP14" s="101">
        <f>-'[12]1.1_OrigTargets_PreDataCleanse'!BG27+'[12]1.1_OrigTargets_PreDataCleanse'!BL27</f>
        <v>0</v>
      </c>
      <c r="AQ14" s="101">
        <f>-'[12]1.1_OrigTargets_PreDataCleanse'!BH27+'[12]1.1_OrigTargets_PreDataCleanse'!BM27</f>
        <v>0</v>
      </c>
      <c r="AR14" s="101">
        <f>-'[12]1.1_OrigTargets_PreDataCleanse'!BI27+'[12]1.1_OrigTargets_PreDataCleanse'!BN27</f>
        <v>0</v>
      </c>
      <c r="AS14" s="101">
        <f>-'[12]1.1_OrigTargets_PreDataCleanse'!BJ27+'[12]1.1_OrigTargets_PreDataCleanse'!BO27</f>
        <v>0</v>
      </c>
      <c r="AT14" s="100">
        <f>-'[12]1.1_OrigTargets_PreDataCleanse'!BK27+'[12]1.1_OrigTargets_PreDataCleanse'!BP27</f>
        <v>0</v>
      </c>
      <c r="AU14" s="94"/>
      <c r="AV14" s="101">
        <f>'[12]1.1_OrigTargets_PreDataCleanse'!BR27</f>
        <v>0</v>
      </c>
      <c r="AW14" s="101">
        <f>'[12]1.1_OrigTargets_PreDataCleanse'!BS27</f>
        <v>0</v>
      </c>
      <c r="AX14" s="101">
        <f>'[12]1.1_OrigTargets_PreDataCleanse'!BT27</f>
        <v>0</v>
      </c>
      <c r="AY14" s="101">
        <f>'[12]1.1_OrigTargets_PreDataCleanse'!BU27</f>
        <v>0</v>
      </c>
      <c r="AZ14" s="101">
        <f>'[12]1.1_OrigTargets_PreDataCleanse'!BV27</f>
        <v>0</v>
      </c>
      <c r="BA14" s="100">
        <f>'[12]1.1_OrigTargets_PreDataCleanse'!BW27</f>
        <v>0</v>
      </c>
    </row>
    <row r="15" spans="1:202" ht="12.75" thickBot="1" x14ac:dyDescent="0.35">
      <c r="A15" s="342"/>
      <c r="B15" s="23"/>
      <c r="C15" s="133"/>
      <c r="D15" s="419"/>
      <c r="E15" s="99" t="str">
        <f t="shared" si="0"/>
        <v>Medium</v>
      </c>
      <c r="F15" s="98">
        <f>'[12]1.1_OrigTargets_PreDataCleanse'!I28</f>
        <v>18</v>
      </c>
      <c r="G15" s="98">
        <f>'[12]1.1_OrigTargets_PreDataCleanse'!J28</f>
        <v>7</v>
      </c>
      <c r="H15" s="98">
        <f>'[12]1.1_OrigTargets_PreDataCleanse'!K28</f>
        <v>7</v>
      </c>
      <c r="I15" s="98">
        <f>'[12]1.1_OrigTargets_PreDataCleanse'!L28</f>
        <v>4</v>
      </c>
      <c r="J15" s="98">
        <f>'[12]1.1_OrigTargets_PreDataCleanse'!M28</f>
        <v>0</v>
      </c>
      <c r="K15" s="97">
        <f>'[12]1.1_OrigTargets_PreDataCleanse'!N28</f>
        <v>0</v>
      </c>
      <c r="M15" s="98">
        <f>'[12]1.1_OrigTargets_PreDataCleanse'!S28</f>
        <v>18</v>
      </c>
      <c r="N15" s="98">
        <f>'[12]1.1_OrigTargets_PreDataCleanse'!T28</f>
        <v>7</v>
      </c>
      <c r="O15" s="98">
        <f>'[12]1.1_OrigTargets_PreDataCleanse'!U28</f>
        <v>3</v>
      </c>
      <c r="P15" s="98">
        <f>'[12]1.1_OrigTargets_PreDataCleanse'!V28</f>
        <v>6</v>
      </c>
      <c r="Q15" s="98">
        <f>'[12]1.1_OrigTargets_PreDataCleanse'!W28</f>
        <v>2</v>
      </c>
      <c r="R15" s="97">
        <f>'[12]1.1_OrigTargets_PreDataCleanse'!X28</f>
        <v>0</v>
      </c>
      <c r="T15" s="98">
        <f>'[12]1.1_OrigTargets_PreDataCleanse'!AC28</f>
        <v>18</v>
      </c>
      <c r="U15" s="98">
        <f>'[12]1.1_OrigTargets_PreDataCleanse'!AD28</f>
        <v>7</v>
      </c>
      <c r="V15" s="98">
        <f>'[12]1.1_OrigTargets_PreDataCleanse'!AE28</f>
        <v>3</v>
      </c>
      <c r="W15" s="98">
        <f>'[12]1.1_OrigTargets_PreDataCleanse'!AF28</f>
        <v>6</v>
      </c>
      <c r="X15" s="98">
        <f>'[12]1.1_OrigTargets_PreDataCleanse'!AG28</f>
        <v>2</v>
      </c>
      <c r="Y15" s="97">
        <f>'[12]1.1_OrigTargets_PreDataCleanse'!AH28</f>
        <v>0</v>
      </c>
      <c r="AA15" s="98">
        <f>'[12]1.1_OrigTargets_PreDataCleanse'!AK28</f>
        <v>0</v>
      </c>
      <c r="AB15" s="98">
        <f>'[12]1.1_OrigTargets_PreDataCleanse'!AL28</f>
        <v>0</v>
      </c>
      <c r="AC15" s="98">
        <f>'[12]1.1_OrigTargets_PreDataCleanse'!AM28</f>
        <v>0</v>
      </c>
      <c r="AD15" s="98">
        <f>'[12]1.1_OrigTargets_PreDataCleanse'!AN28</f>
        <v>0</v>
      </c>
      <c r="AE15" s="98">
        <f>'[12]1.1_OrigTargets_PreDataCleanse'!AO28</f>
        <v>0</v>
      </c>
      <c r="AF15" s="97">
        <f>'[12]1.1_OrigTargets_PreDataCleanse'!AP28</f>
        <v>0</v>
      </c>
      <c r="AG15" s="94"/>
      <c r="AH15" s="98">
        <f>'[12]1.1_OrigTargets_PreDataCleanse'!AR28+'[12]1.1_OrigTargets_PreDataCleanse'!AY28</f>
        <v>0</v>
      </c>
      <c r="AI15" s="101">
        <f>'[12]1.1_OrigTargets_PreDataCleanse'!AS28+'[12]1.1_OrigTargets_PreDataCleanse'!AZ28</f>
        <v>0</v>
      </c>
      <c r="AJ15" s="101">
        <f>'[12]1.1_OrigTargets_PreDataCleanse'!AT28+'[12]1.1_OrigTargets_PreDataCleanse'!BA28</f>
        <v>0</v>
      </c>
      <c r="AK15" s="101">
        <f>'[12]1.1_OrigTargets_PreDataCleanse'!AU28+'[12]1.1_OrigTargets_PreDataCleanse'!BB28</f>
        <v>0</v>
      </c>
      <c r="AL15" s="101">
        <f>'[12]1.1_OrigTargets_PreDataCleanse'!AV28+'[12]1.1_OrigTargets_PreDataCleanse'!BC28</f>
        <v>0</v>
      </c>
      <c r="AM15" s="100">
        <f>'[12]1.1_OrigTargets_PreDataCleanse'!AW28+'[12]1.1_OrigTargets_PreDataCleanse'!BD28</f>
        <v>0</v>
      </c>
      <c r="AN15" s="94"/>
      <c r="AO15" s="98">
        <f>'[12]1.1_OrigTargets_PreDataCleanse'!BF28</f>
        <v>0</v>
      </c>
      <c r="AP15" s="98">
        <f>-'[12]1.1_OrigTargets_PreDataCleanse'!BG28+'[12]1.1_OrigTargets_PreDataCleanse'!BL28</f>
        <v>0</v>
      </c>
      <c r="AQ15" s="98">
        <f>-'[12]1.1_OrigTargets_PreDataCleanse'!BH28+'[12]1.1_OrigTargets_PreDataCleanse'!BM28</f>
        <v>0</v>
      </c>
      <c r="AR15" s="98">
        <f>-'[12]1.1_OrigTargets_PreDataCleanse'!BI28+'[12]1.1_OrigTargets_PreDataCleanse'!BN28</f>
        <v>0</v>
      </c>
      <c r="AS15" s="98">
        <f>-'[12]1.1_OrigTargets_PreDataCleanse'!BJ28+'[12]1.1_OrigTargets_PreDataCleanse'!BO28</f>
        <v>0</v>
      </c>
      <c r="AT15" s="97">
        <f>-'[12]1.1_OrigTargets_PreDataCleanse'!BK28+'[12]1.1_OrigTargets_PreDataCleanse'!BP28</f>
        <v>0</v>
      </c>
      <c r="AU15" s="94"/>
      <c r="AV15" s="98">
        <f>'[12]1.1_OrigTargets_PreDataCleanse'!BR28</f>
        <v>0</v>
      </c>
      <c r="AW15" s="98">
        <f>'[12]1.1_OrigTargets_PreDataCleanse'!BS28</f>
        <v>0</v>
      </c>
      <c r="AX15" s="98">
        <f>'[12]1.1_OrigTargets_PreDataCleanse'!BT28</f>
        <v>0</v>
      </c>
      <c r="AY15" s="98">
        <f>'[12]1.1_OrigTargets_PreDataCleanse'!BU28</f>
        <v>0</v>
      </c>
      <c r="AZ15" s="98">
        <f>'[12]1.1_OrigTargets_PreDataCleanse'!BV28</f>
        <v>0</v>
      </c>
      <c r="BA15" s="97">
        <f>'[12]1.1_OrigTargets_PreDataCleanse'!BW28</f>
        <v>0</v>
      </c>
    </row>
    <row r="16" spans="1:202" ht="12.75" thickBot="1" x14ac:dyDescent="0.35">
      <c r="A16" s="342"/>
      <c r="B16" s="23"/>
      <c r="C16" s="133"/>
      <c r="D16" s="419"/>
      <c r="E16" s="99" t="str">
        <f t="shared" si="0"/>
        <v>High</v>
      </c>
      <c r="F16" s="98">
        <f>'[12]1.1_OrigTargets_PreDataCleanse'!I29</f>
        <v>7</v>
      </c>
      <c r="G16" s="98">
        <f>'[12]1.1_OrigTargets_PreDataCleanse'!J29</f>
        <v>0</v>
      </c>
      <c r="H16" s="98">
        <f>'[12]1.1_OrigTargets_PreDataCleanse'!K29</f>
        <v>0</v>
      </c>
      <c r="I16" s="98">
        <f>'[12]1.1_OrigTargets_PreDataCleanse'!L29</f>
        <v>7</v>
      </c>
      <c r="J16" s="98">
        <f>'[12]1.1_OrigTargets_PreDataCleanse'!M29</f>
        <v>0</v>
      </c>
      <c r="K16" s="97">
        <f>'[12]1.1_OrigTargets_PreDataCleanse'!N29</f>
        <v>0</v>
      </c>
      <c r="M16" s="98">
        <f>'[12]1.1_OrigTargets_PreDataCleanse'!S29</f>
        <v>7</v>
      </c>
      <c r="N16" s="98">
        <f>'[12]1.1_OrigTargets_PreDataCleanse'!T29</f>
        <v>0</v>
      </c>
      <c r="O16" s="98">
        <f>'[12]1.1_OrigTargets_PreDataCleanse'!U29</f>
        <v>0</v>
      </c>
      <c r="P16" s="98">
        <f>'[12]1.1_OrigTargets_PreDataCleanse'!V29</f>
        <v>5</v>
      </c>
      <c r="Q16" s="98">
        <f>'[12]1.1_OrigTargets_PreDataCleanse'!W29</f>
        <v>0</v>
      </c>
      <c r="R16" s="97">
        <f>'[12]1.1_OrigTargets_PreDataCleanse'!X29</f>
        <v>2</v>
      </c>
      <c r="T16" s="98">
        <f>'[12]1.1_OrigTargets_PreDataCleanse'!AC29</f>
        <v>7</v>
      </c>
      <c r="U16" s="98">
        <f>'[12]1.1_OrigTargets_PreDataCleanse'!AD29</f>
        <v>0</v>
      </c>
      <c r="V16" s="98">
        <f>'[12]1.1_OrigTargets_PreDataCleanse'!AE29</f>
        <v>0</v>
      </c>
      <c r="W16" s="98">
        <f>'[12]1.1_OrigTargets_PreDataCleanse'!AF29</f>
        <v>5</v>
      </c>
      <c r="X16" s="98">
        <f>'[12]1.1_OrigTargets_PreDataCleanse'!AG29</f>
        <v>0</v>
      </c>
      <c r="Y16" s="97">
        <f>'[12]1.1_OrigTargets_PreDataCleanse'!AH29</f>
        <v>2</v>
      </c>
      <c r="AA16" s="98">
        <f>'[12]1.1_OrigTargets_PreDataCleanse'!AK29</f>
        <v>0</v>
      </c>
      <c r="AB16" s="98">
        <f>'[12]1.1_OrigTargets_PreDataCleanse'!AL29</f>
        <v>0</v>
      </c>
      <c r="AC16" s="98">
        <f>'[12]1.1_OrigTargets_PreDataCleanse'!AM29</f>
        <v>0</v>
      </c>
      <c r="AD16" s="98">
        <f>'[12]1.1_OrigTargets_PreDataCleanse'!AN29</f>
        <v>0</v>
      </c>
      <c r="AE16" s="98">
        <f>'[12]1.1_OrigTargets_PreDataCleanse'!AO29</f>
        <v>0</v>
      </c>
      <c r="AF16" s="97">
        <f>'[12]1.1_OrigTargets_PreDataCleanse'!AP29</f>
        <v>0</v>
      </c>
      <c r="AG16" s="94"/>
      <c r="AH16" s="98">
        <f>'[12]1.1_OrigTargets_PreDataCleanse'!AR29+'[12]1.1_OrigTargets_PreDataCleanse'!AY29</f>
        <v>0</v>
      </c>
      <c r="AI16" s="101">
        <f>'[12]1.1_OrigTargets_PreDataCleanse'!AS29+'[12]1.1_OrigTargets_PreDataCleanse'!AZ29</f>
        <v>0</v>
      </c>
      <c r="AJ16" s="101">
        <f>'[12]1.1_OrigTargets_PreDataCleanse'!AT29+'[12]1.1_OrigTargets_PreDataCleanse'!BA29</f>
        <v>0</v>
      </c>
      <c r="AK16" s="101">
        <f>'[12]1.1_OrigTargets_PreDataCleanse'!AU29+'[12]1.1_OrigTargets_PreDataCleanse'!BB29</f>
        <v>0</v>
      </c>
      <c r="AL16" s="101">
        <f>'[12]1.1_OrigTargets_PreDataCleanse'!AV29+'[12]1.1_OrigTargets_PreDataCleanse'!BC29</f>
        <v>0</v>
      </c>
      <c r="AM16" s="100">
        <f>'[12]1.1_OrigTargets_PreDataCleanse'!AW29+'[12]1.1_OrigTargets_PreDataCleanse'!BD29</f>
        <v>0</v>
      </c>
      <c r="AN16" s="94"/>
      <c r="AO16" s="98">
        <f>'[12]1.1_OrigTargets_PreDataCleanse'!BF29</f>
        <v>0</v>
      </c>
      <c r="AP16" s="98">
        <f>-'[12]1.1_OrigTargets_PreDataCleanse'!BG29+'[12]1.1_OrigTargets_PreDataCleanse'!BL29</f>
        <v>0</v>
      </c>
      <c r="AQ16" s="98">
        <f>-'[12]1.1_OrigTargets_PreDataCleanse'!BH29+'[12]1.1_OrigTargets_PreDataCleanse'!BM29</f>
        <v>0</v>
      </c>
      <c r="AR16" s="98">
        <f>-'[12]1.1_OrigTargets_PreDataCleanse'!BI29+'[12]1.1_OrigTargets_PreDataCleanse'!BN29</f>
        <v>0</v>
      </c>
      <c r="AS16" s="98">
        <f>-'[12]1.1_OrigTargets_PreDataCleanse'!BJ29+'[12]1.1_OrigTargets_PreDataCleanse'!BO29</f>
        <v>0</v>
      </c>
      <c r="AT16" s="97">
        <f>-'[12]1.1_OrigTargets_PreDataCleanse'!BK29+'[12]1.1_OrigTargets_PreDataCleanse'!BP29</f>
        <v>0</v>
      </c>
      <c r="AU16" s="94"/>
      <c r="AV16" s="98">
        <f>'[12]1.1_OrigTargets_PreDataCleanse'!BR29</f>
        <v>0</v>
      </c>
      <c r="AW16" s="98">
        <f>'[12]1.1_OrigTargets_PreDataCleanse'!BS29</f>
        <v>0</v>
      </c>
      <c r="AX16" s="98">
        <f>'[12]1.1_OrigTargets_PreDataCleanse'!BT29</f>
        <v>0</v>
      </c>
      <c r="AY16" s="98">
        <f>'[12]1.1_OrigTargets_PreDataCleanse'!BU29</f>
        <v>0</v>
      </c>
      <c r="AZ16" s="98">
        <f>'[12]1.1_OrigTargets_PreDataCleanse'!BV29</f>
        <v>0</v>
      </c>
      <c r="BA16" s="97">
        <f>'[12]1.1_OrigTargets_PreDataCleanse'!BW29</f>
        <v>0</v>
      </c>
    </row>
    <row r="17" spans="1:53" ht="12.75" thickBot="1" x14ac:dyDescent="0.35">
      <c r="A17" s="342"/>
      <c r="B17" s="171"/>
      <c r="C17" s="170"/>
      <c r="D17" s="420"/>
      <c r="E17" s="95" t="str">
        <f t="shared" si="0"/>
        <v>Very high</v>
      </c>
      <c r="F17" s="93">
        <f>'[12]1.1_OrigTargets_PreDataCleanse'!I30</f>
        <v>0</v>
      </c>
      <c r="G17" s="93">
        <f>'[12]1.1_OrigTargets_PreDataCleanse'!J30</f>
        <v>0</v>
      </c>
      <c r="H17" s="93">
        <f>'[12]1.1_OrigTargets_PreDataCleanse'!K30</f>
        <v>0</v>
      </c>
      <c r="I17" s="93">
        <f>'[12]1.1_OrigTargets_PreDataCleanse'!L30</f>
        <v>0</v>
      </c>
      <c r="J17" s="93">
        <f>'[12]1.1_OrigTargets_PreDataCleanse'!M30</f>
        <v>0</v>
      </c>
      <c r="K17" s="92">
        <f>'[12]1.1_OrigTargets_PreDataCleanse'!N30</f>
        <v>0</v>
      </c>
      <c r="M17" s="93">
        <f>'[12]1.1_OrigTargets_PreDataCleanse'!S30</f>
        <v>0</v>
      </c>
      <c r="N17" s="93">
        <f>'[12]1.1_OrigTargets_PreDataCleanse'!T30</f>
        <v>0</v>
      </c>
      <c r="O17" s="93">
        <f>'[12]1.1_OrigTargets_PreDataCleanse'!U30</f>
        <v>0</v>
      </c>
      <c r="P17" s="93">
        <f>'[12]1.1_OrigTargets_PreDataCleanse'!V30</f>
        <v>0</v>
      </c>
      <c r="Q17" s="93">
        <f>'[12]1.1_OrigTargets_PreDataCleanse'!W30</f>
        <v>0</v>
      </c>
      <c r="R17" s="92">
        <f>'[12]1.1_OrigTargets_PreDataCleanse'!X30</f>
        <v>0</v>
      </c>
      <c r="T17" s="93">
        <f>'[12]1.1_OrigTargets_PreDataCleanse'!AC30</f>
        <v>0</v>
      </c>
      <c r="U17" s="93">
        <f>'[12]1.1_OrigTargets_PreDataCleanse'!AD30</f>
        <v>0</v>
      </c>
      <c r="V17" s="93">
        <f>'[12]1.1_OrigTargets_PreDataCleanse'!AE30</f>
        <v>0</v>
      </c>
      <c r="W17" s="93">
        <f>'[12]1.1_OrigTargets_PreDataCleanse'!AF30</f>
        <v>0</v>
      </c>
      <c r="X17" s="93">
        <f>'[12]1.1_OrigTargets_PreDataCleanse'!AG30</f>
        <v>0</v>
      </c>
      <c r="Y17" s="92">
        <f>'[12]1.1_OrigTargets_PreDataCleanse'!AH30</f>
        <v>0</v>
      </c>
      <c r="AA17" s="93">
        <f>'[12]1.1_OrigTargets_PreDataCleanse'!AK30</f>
        <v>0</v>
      </c>
      <c r="AB17" s="93">
        <f>'[12]1.1_OrigTargets_PreDataCleanse'!AL30</f>
        <v>0</v>
      </c>
      <c r="AC17" s="93">
        <f>'[12]1.1_OrigTargets_PreDataCleanse'!AM30</f>
        <v>0</v>
      </c>
      <c r="AD17" s="93">
        <f>'[12]1.1_OrigTargets_PreDataCleanse'!AN30</f>
        <v>0</v>
      </c>
      <c r="AE17" s="93">
        <f>'[12]1.1_OrigTargets_PreDataCleanse'!AO30</f>
        <v>0</v>
      </c>
      <c r="AF17" s="92">
        <f>'[12]1.1_OrigTargets_PreDataCleanse'!AP30</f>
        <v>0</v>
      </c>
      <c r="AG17" s="94"/>
      <c r="AH17" s="93">
        <f>'[12]1.1_OrigTargets_PreDataCleanse'!AR30+'[12]1.1_OrigTargets_PreDataCleanse'!AY30</f>
        <v>0</v>
      </c>
      <c r="AI17" s="101">
        <f>'[12]1.1_OrigTargets_PreDataCleanse'!AS30+'[12]1.1_OrigTargets_PreDataCleanse'!AZ30</f>
        <v>0</v>
      </c>
      <c r="AJ17" s="101">
        <f>'[12]1.1_OrigTargets_PreDataCleanse'!AT30+'[12]1.1_OrigTargets_PreDataCleanse'!BA30</f>
        <v>0</v>
      </c>
      <c r="AK17" s="101">
        <f>'[12]1.1_OrigTargets_PreDataCleanse'!AU30+'[12]1.1_OrigTargets_PreDataCleanse'!BB30</f>
        <v>0</v>
      </c>
      <c r="AL17" s="101">
        <f>'[12]1.1_OrigTargets_PreDataCleanse'!AV30+'[12]1.1_OrigTargets_PreDataCleanse'!BC30</f>
        <v>0</v>
      </c>
      <c r="AM17" s="100">
        <f>'[12]1.1_OrigTargets_PreDataCleanse'!AW30+'[12]1.1_OrigTargets_PreDataCleanse'!BD30</f>
        <v>0</v>
      </c>
      <c r="AN17" s="94"/>
      <c r="AO17" s="93">
        <f>'[12]1.1_OrigTargets_PreDataCleanse'!BF30</f>
        <v>0</v>
      </c>
      <c r="AP17" s="93">
        <f>-'[12]1.1_OrigTargets_PreDataCleanse'!BG30+'[12]1.1_OrigTargets_PreDataCleanse'!BL30</f>
        <v>0</v>
      </c>
      <c r="AQ17" s="93">
        <f>-'[12]1.1_OrigTargets_PreDataCleanse'!BH30+'[12]1.1_OrigTargets_PreDataCleanse'!BM30</f>
        <v>0</v>
      </c>
      <c r="AR17" s="93">
        <f>-'[12]1.1_OrigTargets_PreDataCleanse'!BI30+'[12]1.1_OrigTargets_PreDataCleanse'!BN30</f>
        <v>0</v>
      </c>
      <c r="AS17" s="93">
        <f>-'[12]1.1_OrigTargets_PreDataCleanse'!BJ30+'[12]1.1_OrigTargets_PreDataCleanse'!BO30</f>
        <v>0</v>
      </c>
      <c r="AT17" s="92">
        <f>-'[12]1.1_OrigTargets_PreDataCleanse'!BK30+'[12]1.1_OrigTargets_PreDataCleanse'!BP30</f>
        <v>0</v>
      </c>
      <c r="AU17" s="94"/>
      <c r="AV17" s="93">
        <f>'[12]1.1_OrigTargets_PreDataCleanse'!BR30</f>
        <v>0</v>
      </c>
      <c r="AW17" s="93">
        <f>'[12]1.1_OrigTargets_PreDataCleanse'!BS30</f>
        <v>0</v>
      </c>
      <c r="AX17" s="93">
        <f>'[12]1.1_OrigTargets_PreDataCleanse'!BT30</f>
        <v>0</v>
      </c>
      <c r="AY17" s="93">
        <f>'[12]1.1_OrigTargets_PreDataCleanse'!BU30</f>
        <v>0</v>
      </c>
      <c r="AZ17" s="93">
        <f>'[12]1.1_OrigTargets_PreDataCleanse'!BV30</f>
        <v>0</v>
      </c>
      <c r="BA17" s="92">
        <f>'[12]1.1_OrigTargets_PreDataCleanse'!BW30</f>
        <v>0</v>
      </c>
    </row>
    <row r="18" spans="1:53" ht="12.75" thickBot="1" x14ac:dyDescent="0.35">
      <c r="A18" s="341" t="str">
        <f>A14</f>
        <v>400KV Network</v>
      </c>
      <c r="B18" s="169">
        <v>3</v>
      </c>
      <c r="C18" s="168" t="s">
        <v>44</v>
      </c>
      <c r="D18" s="418" t="s">
        <v>178</v>
      </c>
      <c r="E18" s="102" t="str">
        <f t="shared" si="0"/>
        <v>Low</v>
      </c>
      <c r="F18" s="101">
        <f>'[12]1.1_OrigTargets_PreDataCleanse'!I31</f>
        <v>0</v>
      </c>
      <c r="G18" s="101">
        <f>'[12]1.1_OrigTargets_PreDataCleanse'!J31</f>
        <v>0</v>
      </c>
      <c r="H18" s="101">
        <f>'[12]1.1_OrigTargets_PreDataCleanse'!K31</f>
        <v>0</v>
      </c>
      <c r="I18" s="101">
        <f>'[12]1.1_OrigTargets_PreDataCleanse'!L31</f>
        <v>0</v>
      </c>
      <c r="J18" s="101">
        <f>'[12]1.1_OrigTargets_PreDataCleanse'!M31</f>
        <v>0</v>
      </c>
      <c r="K18" s="100">
        <f>'[12]1.1_OrigTargets_PreDataCleanse'!N31</f>
        <v>0</v>
      </c>
      <c r="M18" s="101">
        <f>'[12]1.1_OrigTargets_PreDataCleanse'!S31</f>
        <v>0</v>
      </c>
      <c r="N18" s="101">
        <f>'[12]1.1_OrigTargets_PreDataCleanse'!T31</f>
        <v>0</v>
      </c>
      <c r="O18" s="101">
        <f>'[12]1.1_OrigTargets_PreDataCleanse'!U31</f>
        <v>0</v>
      </c>
      <c r="P18" s="101">
        <f>'[12]1.1_OrigTargets_PreDataCleanse'!V31</f>
        <v>0</v>
      </c>
      <c r="Q18" s="101">
        <f>'[12]1.1_OrigTargets_PreDataCleanse'!W31</f>
        <v>0</v>
      </c>
      <c r="R18" s="100">
        <f>'[12]1.1_OrigTargets_PreDataCleanse'!X31</f>
        <v>0</v>
      </c>
      <c r="T18" s="101">
        <f>'[12]1.1_OrigTargets_PreDataCleanse'!AC31</f>
        <v>0</v>
      </c>
      <c r="U18" s="101">
        <f>'[12]1.1_OrigTargets_PreDataCleanse'!AD31</f>
        <v>0</v>
      </c>
      <c r="V18" s="101">
        <f>'[12]1.1_OrigTargets_PreDataCleanse'!AE31</f>
        <v>0</v>
      </c>
      <c r="W18" s="101">
        <f>'[12]1.1_OrigTargets_PreDataCleanse'!AF31</f>
        <v>0</v>
      </c>
      <c r="X18" s="101">
        <f>'[12]1.1_OrigTargets_PreDataCleanse'!AG31</f>
        <v>0</v>
      </c>
      <c r="Y18" s="100">
        <f>'[12]1.1_OrigTargets_PreDataCleanse'!AH31</f>
        <v>0</v>
      </c>
      <c r="AA18" s="101">
        <f>'[12]1.1_OrigTargets_PreDataCleanse'!AK31</f>
        <v>0</v>
      </c>
      <c r="AB18" s="101">
        <f>'[12]1.1_OrigTargets_PreDataCleanse'!AL31</f>
        <v>0</v>
      </c>
      <c r="AC18" s="101">
        <f>'[12]1.1_OrigTargets_PreDataCleanse'!AM31</f>
        <v>0</v>
      </c>
      <c r="AD18" s="101">
        <f>'[12]1.1_OrigTargets_PreDataCleanse'!AN31</f>
        <v>0</v>
      </c>
      <c r="AE18" s="101">
        <f>'[12]1.1_OrigTargets_PreDataCleanse'!AO31</f>
        <v>0</v>
      </c>
      <c r="AF18" s="100">
        <f>'[12]1.1_OrigTargets_PreDataCleanse'!AP31</f>
        <v>0</v>
      </c>
      <c r="AG18" s="94"/>
      <c r="AH18" s="101">
        <f>'[12]1.1_OrigTargets_PreDataCleanse'!AR31+'[12]1.1_OrigTargets_PreDataCleanse'!AY31</f>
        <v>0</v>
      </c>
      <c r="AI18" s="101">
        <f>'[12]1.1_OrigTargets_PreDataCleanse'!AS31+'[12]1.1_OrigTargets_PreDataCleanse'!AZ31</f>
        <v>0</v>
      </c>
      <c r="AJ18" s="101">
        <f>'[12]1.1_OrigTargets_PreDataCleanse'!AT31+'[12]1.1_OrigTargets_PreDataCleanse'!BA31</f>
        <v>0</v>
      </c>
      <c r="AK18" s="101">
        <f>'[12]1.1_OrigTargets_PreDataCleanse'!AU31+'[12]1.1_OrigTargets_PreDataCleanse'!BB31</f>
        <v>0</v>
      </c>
      <c r="AL18" s="101">
        <f>'[12]1.1_OrigTargets_PreDataCleanse'!AV31+'[12]1.1_OrigTargets_PreDataCleanse'!BC31</f>
        <v>0</v>
      </c>
      <c r="AM18" s="100">
        <f>'[12]1.1_OrigTargets_PreDataCleanse'!AW31+'[12]1.1_OrigTargets_PreDataCleanse'!BD31</f>
        <v>0</v>
      </c>
      <c r="AN18" s="94"/>
      <c r="AO18" s="101">
        <f>'[12]1.1_OrigTargets_PreDataCleanse'!BF31</f>
        <v>0</v>
      </c>
      <c r="AP18" s="101">
        <f>-'[12]1.1_OrigTargets_PreDataCleanse'!BG31+'[12]1.1_OrigTargets_PreDataCleanse'!BL31</f>
        <v>0</v>
      </c>
      <c r="AQ18" s="101">
        <f>-'[12]1.1_OrigTargets_PreDataCleanse'!BH31+'[12]1.1_OrigTargets_PreDataCleanse'!BM31</f>
        <v>0</v>
      </c>
      <c r="AR18" s="101">
        <f>-'[12]1.1_OrigTargets_PreDataCleanse'!BI31+'[12]1.1_OrigTargets_PreDataCleanse'!BN31</f>
        <v>0</v>
      </c>
      <c r="AS18" s="101">
        <f>-'[12]1.1_OrigTargets_PreDataCleanse'!BJ31+'[12]1.1_OrigTargets_PreDataCleanse'!BO31</f>
        <v>0</v>
      </c>
      <c r="AT18" s="100">
        <f>-'[12]1.1_OrigTargets_PreDataCleanse'!BK31+'[12]1.1_OrigTargets_PreDataCleanse'!BP31</f>
        <v>0</v>
      </c>
      <c r="AU18" s="94"/>
      <c r="AV18" s="101">
        <f>'[12]1.1_OrigTargets_PreDataCleanse'!BR31</f>
        <v>0</v>
      </c>
      <c r="AW18" s="101">
        <f>'[12]1.1_OrigTargets_PreDataCleanse'!BS31</f>
        <v>0</v>
      </c>
      <c r="AX18" s="101">
        <f>'[12]1.1_OrigTargets_PreDataCleanse'!BT31</f>
        <v>0</v>
      </c>
      <c r="AY18" s="101">
        <f>'[12]1.1_OrigTargets_PreDataCleanse'!BU31</f>
        <v>0</v>
      </c>
      <c r="AZ18" s="101">
        <f>'[12]1.1_OrigTargets_PreDataCleanse'!BV31</f>
        <v>0</v>
      </c>
      <c r="BA18" s="100">
        <f>'[12]1.1_OrigTargets_PreDataCleanse'!BW31</f>
        <v>0</v>
      </c>
    </row>
    <row r="19" spans="1:53" ht="12.75" thickBot="1" x14ac:dyDescent="0.35">
      <c r="A19" s="342"/>
      <c r="B19" s="23"/>
      <c r="C19" s="133"/>
      <c r="D19" s="419"/>
      <c r="E19" s="99" t="str">
        <f t="shared" si="0"/>
        <v>Medium</v>
      </c>
      <c r="F19" s="98">
        <f>'[12]1.1_OrigTargets_PreDataCleanse'!I32</f>
        <v>0</v>
      </c>
      <c r="G19" s="98">
        <f>'[12]1.1_OrigTargets_PreDataCleanse'!J32</f>
        <v>0</v>
      </c>
      <c r="H19" s="98">
        <f>'[12]1.1_OrigTargets_PreDataCleanse'!K32</f>
        <v>0</v>
      </c>
      <c r="I19" s="98">
        <f>'[12]1.1_OrigTargets_PreDataCleanse'!L32</f>
        <v>0</v>
      </c>
      <c r="J19" s="98">
        <f>'[12]1.1_OrigTargets_PreDataCleanse'!M32</f>
        <v>0</v>
      </c>
      <c r="K19" s="97">
        <f>'[12]1.1_OrigTargets_PreDataCleanse'!N32</f>
        <v>0</v>
      </c>
      <c r="M19" s="98">
        <f>'[12]1.1_OrigTargets_PreDataCleanse'!S32</f>
        <v>0</v>
      </c>
      <c r="N19" s="98">
        <f>'[12]1.1_OrigTargets_PreDataCleanse'!T32</f>
        <v>0</v>
      </c>
      <c r="O19" s="98">
        <f>'[12]1.1_OrigTargets_PreDataCleanse'!U32</f>
        <v>0</v>
      </c>
      <c r="P19" s="98">
        <f>'[12]1.1_OrigTargets_PreDataCleanse'!V32</f>
        <v>0</v>
      </c>
      <c r="Q19" s="98">
        <f>'[12]1.1_OrigTargets_PreDataCleanse'!W32</f>
        <v>0</v>
      </c>
      <c r="R19" s="97">
        <f>'[12]1.1_OrigTargets_PreDataCleanse'!X32</f>
        <v>0</v>
      </c>
      <c r="T19" s="98">
        <f>'[12]1.1_OrigTargets_PreDataCleanse'!AC32</f>
        <v>0</v>
      </c>
      <c r="U19" s="98">
        <f>'[12]1.1_OrigTargets_PreDataCleanse'!AD32</f>
        <v>0</v>
      </c>
      <c r="V19" s="98">
        <f>'[12]1.1_OrigTargets_PreDataCleanse'!AE32</f>
        <v>0</v>
      </c>
      <c r="W19" s="98">
        <f>'[12]1.1_OrigTargets_PreDataCleanse'!AF32</f>
        <v>0</v>
      </c>
      <c r="X19" s="98">
        <f>'[12]1.1_OrigTargets_PreDataCleanse'!AG32</f>
        <v>0</v>
      </c>
      <c r="Y19" s="97">
        <f>'[12]1.1_OrigTargets_PreDataCleanse'!AH32</f>
        <v>0</v>
      </c>
      <c r="AA19" s="98">
        <f>'[12]1.1_OrigTargets_PreDataCleanse'!AK32</f>
        <v>0</v>
      </c>
      <c r="AB19" s="98">
        <f>'[12]1.1_OrigTargets_PreDataCleanse'!AL32</f>
        <v>0</v>
      </c>
      <c r="AC19" s="98">
        <f>'[12]1.1_OrigTargets_PreDataCleanse'!AM32</f>
        <v>0</v>
      </c>
      <c r="AD19" s="98">
        <f>'[12]1.1_OrigTargets_PreDataCleanse'!AN32</f>
        <v>0</v>
      </c>
      <c r="AE19" s="98">
        <f>'[12]1.1_OrigTargets_PreDataCleanse'!AO32</f>
        <v>0</v>
      </c>
      <c r="AF19" s="97">
        <f>'[12]1.1_OrigTargets_PreDataCleanse'!AP32</f>
        <v>0</v>
      </c>
      <c r="AG19" s="94"/>
      <c r="AH19" s="98">
        <f>'[12]1.1_OrigTargets_PreDataCleanse'!AR32+'[12]1.1_OrigTargets_PreDataCleanse'!AY32</f>
        <v>0</v>
      </c>
      <c r="AI19" s="101">
        <f>'[12]1.1_OrigTargets_PreDataCleanse'!AS32+'[12]1.1_OrigTargets_PreDataCleanse'!AZ32</f>
        <v>0</v>
      </c>
      <c r="AJ19" s="101">
        <f>'[12]1.1_OrigTargets_PreDataCleanse'!AT32+'[12]1.1_OrigTargets_PreDataCleanse'!BA32</f>
        <v>0</v>
      </c>
      <c r="AK19" s="101">
        <f>'[12]1.1_OrigTargets_PreDataCleanse'!AU32+'[12]1.1_OrigTargets_PreDataCleanse'!BB32</f>
        <v>0</v>
      </c>
      <c r="AL19" s="101">
        <f>'[12]1.1_OrigTargets_PreDataCleanse'!AV32+'[12]1.1_OrigTargets_PreDataCleanse'!BC32</f>
        <v>0</v>
      </c>
      <c r="AM19" s="100">
        <f>'[12]1.1_OrigTargets_PreDataCleanse'!AW32+'[12]1.1_OrigTargets_PreDataCleanse'!BD32</f>
        <v>0</v>
      </c>
      <c r="AN19" s="94"/>
      <c r="AO19" s="98">
        <f>'[12]1.1_OrigTargets_PreDataCleanse'!BF32</f>
        <v>0</v>
      </c>
      <c r="AP19" s="98">
        <f>-'[12]1.1_OrigTargets_PreDataCleanse'!BG32+'[12]1.1_OrigTargets_PreDataCleanse'!BL32</f>
        <v>0</v>
      </c>
      <c r="AQ19" s="98">
        <f>-'[12]1.1_OrigTargets_PreDataCleanse'!BH32+'[12]1.1_OrigTargets_PreDataCleanse'!BM32</f>
        <v>0</v>
      </c>
      <c r="AR19" s="98">
        <f>-'[12]1.1_OrigTargets_PreDataCleanse'!BI32+'[12]1.1_OrigTargets_PreDataCleanse'!BN32</f>
        <v>0</v>
      </c>
      <c r="AS19" s="98">
        <f>-'[12]1.1_OrigTargets_PreDataCleanse'!BJ32+'[12]1.1_OrigTargets_PreDataCleanse'!BO32</f>
        <v>0</v>
      </c>
      <c r="AT19" s="97">
        <f>-'[12]1.1_OrigTargets_PreDataCleanse'!BK32+'[12]1.1_OrigTargets_PreDataCleanse'!BP32</f>
        <v>0</v>
      </c>
      <c r="AU19" s="94"/>
      <c r="AV19" s="98">
        <f>'[12]1.1_OrigTargets_PreDataCleanse'!BR32</f>
        <v>0</v>
      </c>
      <c r="AW19" s="98">
        <f>'[12]1.1_OrigTargets_PreDataCleanse'!BS32</f>
        <v>0</v>
      </c>
      <c r="AX19" s="98">
        <f>'[12]1.1_OrigTargets_PreDataCleanse'!BT32</f>
        <v>0</v>
      </c>
      <c r="AY19" s="98">
        <f>'[12]1.1_OrigTargets_PreDataCleanse'!BU32</f>
        <v>0</v>
      </c>
      <c r="AZ19" s="98">
        <f>'[12]1.1_OrigTargets_PreDataCleanse'!BV32</f>
        <v>0</v>
      </c>
      <c r="BA19" s="97">
        <f>'[12]1.1_OrigTargets_PreDataCleanse'!BW32</f>
        <v>0</v>
      </c>
    </row>
    <row r="20" spans="1:53" ht="12.75" thickBot="1" x14ac:dyDescent="0.35">
      <c r="A20" s="342"/>
      <c r="B20" s="23"/>
      <c r="C20" s="133"/>
      <c r="D20" s="419"/>
      <c r="E20" s="99" t="str">
        <f t="shared" si="0"/>
        <v>High</v>
      </c>
      <c r="F20" s="98">
        <f>'[12]1.1_OrigTargets_PreDataCleanse'!I33</f>
        <v>2</v>
      </c>
      <c r="G20" s="98">
        <f>'[12]1.1_OrigTargets_PreDataCleanse'!J33</f>
        <v>0</v>
      </c>
      <c r="H20" s="98">
        <f>'[12]1.1_OrigTargets_PreDataCleanse'!K33</f>
        <v>0</v>
      </c>
      <c r="I20" s="98">
        <f>'[12]1.1_OrigTargets_PreDataCleanse'!L33</f>
        <v>0</v>
      </c>
      <c r="J20" s="98">
        <f>'[12]1.1_OrigTargets_PreDataCleanse'!M33</f>
        <v>2</v>
      </c>
      <c r="K20" s="97">
        <f>'[12]1.1_OrigTargets_PreDataCleanse'!N33</f>
        <v>0</v>
      </c>
      <c r="M20" s="98">
        <f>'[12]1.1_OrigTargets_PreDataCleanse'!S33</f>
        <v>2</v>
      </c>
      <c r="N20" s="98">
        <f>'[12]1.1_OrigTargets_PreDataCleanse'!T33</f>
        <v>0</v>
      </c>
      <c r="O20" s="98">
        <f>'[12]1.1_OrigTargets_PreDataCleanse'!U33</f>
        <v>0</v>
      </c>
      <c r="P20" s="98">
        <f>'[12]1.1_OrigTargets_PreDataCleanse'!V33</f>
        <v>0</v>
      </c>
      <c r="Q20" s="98">
        <f>'[12]1.1_OrigTargets_PreDataCleanse'!W33</f>
        <v>0</v>
      </c>
      <c r="R20" s="97">
        <f>'[12]1.1_OrigTargets_PreDataCleanse'!X33</f>
        <v>2</v>
      </c>
      <c r="T20" s="98">
        <f>'[12]1.1_OrigTargets_PreDataCleanse'!AC33</f>
        <v>2</v>
      </c>
      <c r="U20" s="98">
        <f>'[12]1.1_OrigTargets_PreDataCleanse'!AD33</f>
        <v>0</v>
      </c>
      <c r="V20" s="98">
        <f>'[12]1.1_OrigTargets_PreDataCleanse'!AE33</f>
        <v>0</v>
      </c>
      <c r="W20" s="98">
        <f>'[12]1.1_OrigTargets_PreDataCleanse'!AF33</f>
        <v>0</v>
      </c>
      <c r="X20" s="98">
        <f>'[12]1.1_OrigTargets_PreDataCleanse'!AG33</f>
        <v>0</v>
      </c>
      <c r="Y20" s="97">
        <f>'[12]1.1_OrigTargets_PreDataCleanse'!AH33</f>
        <v>2</v>
      </c>
      <c r="AA20" s="98">
        <f>'[12]1.1_OrigTargets_PreDataCleanse'!AK33</f>
        <v>0</v>
      </c>
      <c r="AB20" s="98">
        <f>'[12]1.1_OrigTargets_PreDataCleanse'!AL33</f>
        <v>0</v>
      </c>
      <c r="AC20" s="98">
        <f>'[12]1.1_OrigTargets_PreDataCleanse'!AM33</f>
        <v>0</v>
      </c>
      <c r="AD20" s="98">
        <f>'[12]1.1_OrigTargets_PreDataCleanse'!AN33</f>
        <v>0</v>
      </c>
      <c r="AE20" s="98">
        <f>'[12]1.1_OrigTargets_PreDataCleanse'!AO33</f>
        <v>0</v>
      </c>
      <c r="AF20" s="97">
        <f>'[12]1.1_OrigTargets_PreDataCleanse'!AP33</f>
        <v>0</v>
      </c>
      <c r="AG20" s="94"/>
      <c r="AH20" s="98">
        <f>'[12]1.1_OrigTargets_PreDataCleanse'!AR33+'[12]1.1_OrigTargets_PreDataCleanse'!AY33</f>
        <v>0</v>
      </c>
      <c r="AI20" s="101">
        <f>'[12]1.1_OrigTargets_PreDataCleanse'!AS33+'[12]1.1_OrigTargets_PreDataCleanse'!AZ33</f>
        <v>0</v>
      </c>
      <c r="AJ20" s="101">
        <f>'[12]1.1_OrigTargets_PreDataCleanse'!AT33+'[12]1.1_OrigTargets_PreDataCleanse'!BA33</f>
        <v>0</v>
      </c>
      <c r="AK20" s="101">
        <f>'[12]1.1_OrigTargets_PreDataCleanse'!AU33+'[12]1.1_OrigTargets_PreDataCleanse'!BB33</f>
        <v>0</v>
      </c>
      <c r="AL20" s="101">
        <f>'[12]1.1_OrigTargets_PreDataCleanse'!AV33+'[12]1.1_OrigTargets_PreDataCleanse'!BC33</f>
        <v>0</v>
      </c>
      <c r="AM20" s="100">
        <f>'[12]1.1_OrigTargets_PreDataCleanse'!AW33+'[12]1.1_OrigTargets_PreDataCleanse'!BD33</f>
        <v>0</v>
      </c>
      <c r="AN20" s="94"/>
      <c r="AO20" s="98">
        <f>'[12]1.1_OrigTargets_PreDataCleanse'!BF33</f>
        <v>0</v>
      </c>
      <c r="AP20" s="98">
        <f>-'[12]1.1_OrigTargets_PreDataCleanse'!BG33+'[12]1.1_OrigTargets_PreDataCleanse'!BL33</f>
        <v>0</v>
      </c>
      <c r="AQ20" s="98">
        <f>-'[12]1.1_OrigTargets_PreDataCleanse'!BH33+'[12]1.1_OrigTargets_PreDataCleanse'!BM33</f>
        <v>0</v>
      </c>
      <c r="AR20" s="98">
        <f>-'[12]1.1_OrigTargets_PreDataCleanse'!BI33+'[12]1.1_OrigTargets_PreDataCleanse'!BN33</f>
        <v>0</v>
      </c>
      <c r="AS20" s="98">
        <f>-'[12]1.1_OrigTargets_PreDataCleanse'!BJ33+'[12]1.1_OrigTargets_PreDataCleanse'!BO33</f>
        <v>0</v>
      </c>
      <c r="AT20" s="97">
        <f>-'[12]1.1_OrigTargets_PreDataCleanse'!BK33+'[12]1.1_OrigTargets_PreDataCleanse'!BP33</f>
        <v>0</v>
      </c>
      <c r="AU20" s="94"/>
      <c r="AV20" s="98">
        <f>'[12]1.1_OrigTargets_PreDataCleanse'!BR33</f>
        <v>0</v>
      </c>
      <c r="AW20" s="98">
        <f>'[12]1.1_OrigTargets_PreDataCleanse'!BS33</f>
        <v>0</v>
      </c>
      <c r="AX20" s="98">
        <f>'[12]1.1_OrigTargets_PreDataCleanse'!BT33</f>
        <v>0</v>
      </c>
      <c r="AY20" s="98">
        <f>'[12]1.1_OrigTargets_PreDataCleanse'!BU33</f>
        <v>0</v>
      </c>
      <c r="AZ20" s="98">
        <f>'[12]1.1_OrigTargets_PreDataCleanse'!BV33</f>
        <v>0</v>
      </c>
      <c r="BA20" s="97">
        <f>'[12]1.1_OrigTargets_PreDataCleanse'!BW33</f>
        <v>0</v>
      </c>
    </row>
    <row r="21" spans="1:53" ht="12.75" thickBot="1" x14ac:dyDescent="0.35">
      <c r="A21" s="342"/>
      <c r="B21" s="171"/>
      <c r="C21" s="170"/>
      <c r="D21" s="420"/>
      <c r="E21" s="95" t="str">
        <f t="shared" si="0"/>
        <v>Very high</v>
      </c>
      <c r="F21" s="93">
        <f>'[12]1.1_OrigTargets_PreDataCleanse'!I34</f>
        <v>0</v>
      </c>
      <c r="G21" s="93">
        <f>'[12]1.1_OrigTargets_PreDataCleanse'!J34</f>
        <v>0</v>
      </c>
      <c r="H21" s="93">
        <f>'[12]1.1_OrigTargets_PreDataCleanse'!K34</f>
        <v>0</v>
      </c>
      <c r="I21" s="93">
        <f>'[12]1.1_OrigTargets_PreDataCleanse'!L34</f>
        <v>0</v>
      </c>
      <c r="J21" s="93">
        <f>'[12]1.1_OrigTargets_PreDataCleanse'!M34</f>
        <v>0</v>
      </c>
      <c r="K21" s="92">
        <f>'[12]1.1_OrigTargets_PreDataCleanse'!N34</f>
        <v>0</v>
      </c>
      <c r="M21" s="93">
        <f>'[12]1.1_OrigTargets_PreDataCleanse'!S34</f>
        <v>0</v>
      </c>
      <c r="N21" s="93">
        <f>'[12]1.1_OrigTargets_PreDataCleanse'!T34</f>
        <v>0</v>
      </c>
      <c r="O21" s="93">
        <f>'[12]1.1_OrigTargets_PreDataCleanse'!U34</f>
        <v>0</v>
      </c>
      <c r="P21" s="93">
        <f>'[12]1.1_OrigTargets_PreDataCleanse'!V34</f>
        <v>0</v>
      </c>
      <c r="Q21" s="93">
        <f>'[12]1.1_OrigTargets_PreDataCleanse'!W34</f>
        <v>0</v>
      </c>
      <c r="R21" s="92">
        <f>'[12]1.1_OrigTargets_PreDataCleanse'!X34</f>
        <v>0</v>
      </c>
      <c r="T21" s="93">
        <f>'[12]1.1_OrigTargets_PreDataCleanse'!AC34</f>
        <v>0</v>
      </c>
      <c r="U21" s="93">
        <f>'[12]1.1_OrigTargets_PreDataCleanse'!AD34</f>
        <v>0</v>
      </c>
      <c r="V21" s="93">
        <f>'[12]1.1_OrigTargets_PreDataCleanse'!AE34</f>
        <v>0</v>
      </c>
      <c r="W21" s="93">
        <f>'[12]1.1_OrigTargets_PreDataCleanse'!AF34</f>
        <v>0</v>
      </c>
      <c r="X21" s="93">
        <f>'[12]1.1_OrigTargets_PreDataCleanse'!AG34</f>
        <v>0</v>
      </c>
      <c r="Y21" s="92">
        <f>'[12]1.1_OrigTargets_PreDataCleanse'!AH34</f>
        <v>0</v>
      </c>
      <c r="AA21" s="93">
        <f>'[12]1.1_OrigTargets_PreDataCleanse'!AK34</f>
        <v>0</v>
      </c>
      <c r="AB21" s="93">
        <f>'[12]1.1_OrigTargets_PreDataCleanse'!AL34</f>
        <v>0</v>
      </c>
      <c r="AC21" s="93">
        <f>'[12]1.1_OrigTargets_PreDataCleanse'!AM34</f>
        <v>0</v>
      </c>
      <c r="AD21" s="93">
        <f>'[12]1.1_OrigTargets_PreDataCleanse'!AN34</f>
        <v>0</v>
      </c>
      <c r="AE21" s="93">
        <f>'[12]1.1_OrigTargets_PreDataCleanse'!AO34</f>
        <v>0</v>
      </c>
      <c r="AF21" s="92">
        <f>'[12]1.1_OrigTargets_PreDataCleanse'!AP34</f>
        <v>0</v>
      </c>
      <c r="AG21" s="94"/>
      <c r="AH21" s="93">
        <f>'[12]1.1_OrigTargets_PreDataCleanse'!AR34+'[12]1.1_OrigTargets_PreDataCleanse'!AY34</f>
        <v>0</v>
      </c>
      <c r="AI21" s="101">
        <f>'[12]1.1_OrigTargets_PreDataCleanse'!AS34+'[12]1.1_OrigTargets_PreDataCleanse'!AZ34</f>
        <v>0</v>
      </c>
      <c r="AJ21" s="101">
        <f>'[12]1.1_OrigTargets_PreDataCleanse'!AT34+'[12]1.1_OrigTargets_PreDataCleanse'!BA34</f>
        <v>0</v>
      </c>
      <c r="AK21" s="101">
        <f>'[12]1.1_OrigTargets_PreDataCleanse'!AU34+'[12]1.1_OrigTargets_PreDataCleanse'!BB34</f>
        <v>0</v>
      </c>
      <c r="AL21" s="101">
        <f>'[12]1.1_OrigTargets_PreDataCleanse'!AV34+'[12]1.1_OrigTargets_PreDataCleanse'!BC34</f>
        <v>0</v>
      </c>
      <c r="AM21" s="100">
        <f>'[12]1.1_OrigTargets_PreDataCleanse'!AW34+'[12]1.1_OrigTargets_PreDataCleanse'!BD34</f>
        <v>0</v>
      </c>
      <c r="AN21" s="94"/>
      <c r="AO21" s="93">
        <f>'[12]1.1_OrigTargets_PreDataCleanse'!BF34</f>
        <v>0</v>
      </c>
      <c r="AP21" s="93">
        <f>-'[12]1.1_OrigTargets_PreDataCleanse'!BG34+'[12]1.1_OrigTargets_PreDataCleanse'!BL34</f>
        <v>0</v>
      </c>
      <c r="AQ21" s="93">
        <f>-'[12]1.1_OrigTargets_PreDataCleanse'!BH34+'[12]1.1_OrigTargets_PreDataCleanse'!BM34</f>
        <v>0</v>
      </c>
      <c r="AR21" s="93">
        <f>-'[12]1.1_OrigTargets_PreDataCleanse'!BI34+'[12]1.1_OrigTargets_PreDataCleanse'!BN34</f>
        <v>0</v>
      </c>
      <c r="AS21" s="93">
        <f>-'[12]1.1_OrigTargets_PreDataCleanse'!BJ34+'[12]1.1_OrigTargets_PreDataCleanse'!BO34</f>
        <v>0</v>
      </c>
      <c r="AT21" s="92">
        <f>-'[12]1.1_OrigTargets_PreDataCleanse'!BK34+'[12]1.1_OrigTargets_PreDataCleanse'!BP34</f>
        <v>0</v>
      </c>
      <c r="AU21" s="94"/>
      <c r="AV21" s="93">
        <f>'[12]1.1_OrigTargets_PreDataCleanse'!BR34</f>
        <v>0</v>
      </c>
      <c r="AW21" s="93">
        <f>'[12]1.1_OrigTargets_PreDataCleanse'!BS34</f>
        <v>0</v>
      </c>
      <c r="AX21" s="93">
        <f>'[12]1.1_OrigTargets_PreDataCleanse'!BT34</f>
        <v>0</v>
      </c>
      <c r="AY21" s="93">
        <f>'[12]1.1_OrigTargets_PreDataCleanse'!BU34</f>
        <v>0</v>
      </c>
      <c r="AZ21" s="93">
        <f>'[12]1.1_OrigTargets_PreDataCleanse'!BV34</f>
        <v>0</v>
      </c>
      <c r="BA21" s="92">
        <f>'[12]1.1_OrigTargets_PreDataCleanse'!BW34</f>
        <v>0</v>
      </c>
    </row>
    <row r="22" spans="1:53" ht="12.75" thickBot="1" x14ac:dyDescent="0.35">
      <c r="A22" s="341" t="str">
        <f>A18</f>
        <v>400KV Network</v>
      </c>
      <c r="B22" s="169">
        <v>4</v>
      </c>
      <c r="C22" s="168" t="s">
        <v>45</v>
      </c>
      <c r="D22" s="418" t="s">
        <v>179</v>
      </c>
      <c r="E22" s="102" t="str">
        <f t="shared" si="0"/>
        <v>Low</v>
      </c>
      <c r="F22" s="101">
        <f>'[12]1.1_OrigTargets_PreDataCleanse'!I35</f>
        <v>0</v>
      </c>
      <c r="G22" s="101">
        <f>'[12]1.1_OrigTargets_PreDataCleanse'!J35</f>
        <v>0</v>
      </c>
      <c r="H22" s="101">
        <f>'[12]1.1_OrigTargets_PreDataCleanse'!K35</f>
        <v>0</v>
      </c>
      <c r="I22" s="101">
        <f>'[12]1.1_OrigTargets_PreDataCleanse'!L35</f>
        <v>0</v>
      </c>
      <c r="J22" s="101">
        <f>'[12]1.1_OrigTargets_PreDataCleanse'!M35</f>
        <v>0</v>
      </c>
      <c r="K22" s="100">
        <f>'[12]1.1_OrigTargets_PreDataCleanse'!N35</f>
        <v>0</v>
      </c>
      <c r="M22" s="101">
        <f>'[12]1.1_OrigTargets_PreDataCleanse'!S35</f>
        <v>0</v>
      </c>
      <c r="N22" s="101">
        <f>'[12]1.1_OrigTargets_PreDataCleanse'!T35</f>
        <v>0</v>
      </c>
      <c r="O22" s="101">
        <f>'[12]1.1_OrigTargets_PreDataCleanse'!U35</f>
        <v>0</v>
      </c>
      <c r="P22" s="101">
        <f>'[12]1.1_OrigTargets_PreDataCleanse'!V35</f>
        <v>0</v>
      </c>
      <c r="Q22" s="101">
        <f>'[12]1.1_OrigTargets_PreDataCleanse'!W35</f>
        <v>0</v>
      </c>
      <c r="R22" s="100">
        <f>'[12]1.1_OrigTargets_PreDataCleanse'!X35</f>
        <v>0</v>
      </c>
      <c r="T22" s="101">
        <f>'[12]1.1_OrigTargets_PreDataCleanse'!AC35</f>
        <v>0</v>
      </c>
      <c r="U22" s="101">
        <f>'[12]1.1_OrigTargets_PreDataCleanse'!AD35</f>
        <v>0</v>
      </c>
      <c r="V22" s="101">
        <f>'[12]1.1_OrigTargets_PreDataCleanse'!AE35</f>
        <v>0</v>
      </c>
      <c r="W22" s="101">
        <f>'[12]1.1_OrigTargets_PreDataCleanse'!AF35</f>
        <v>0</v>
      </c>
      <c r="X22" s="101">
        <f>'[12]1.1_OrigTargets_PreDataCleanse'!AG35</f>
        <v>0</v>
      </c>
      <c r="Y22" s="100">
        <f>'[12]1.1_OrigTargets_PreDataCleanse'!AH35</f>
        <v>0</v>
      </c>
      <c r="AA22" s="101">
        <f>'[12]1.1_OrigTargets_PreDataCleanse'!AK35</f>
        <v>0</v>
      </c>
      <c r="AB22" s="101">
        <f>'[12]1.1_OrigTargets_PreDataCleanse'!AL35</f>
        <v>0</v>
      </c>
      <c r="AC22" s="101">
        <f>'[12]1.1_OrigTargets_PreDataCleanse'!AM35</f>
        <v>0</v>
      </c>
      <c r="AD22" s="101">
        <f>'[12]1.1_OrigTargets_PreDataCleanse'!AN35</f>
        <v>0</v>
      </c>
      <c r="AE22" s="101">
        <f>'[12]1.1_OrigTargets_PreDataCleanse'!AO35</f>
        <v>0</v>
      </c>
      <c r="AF22" s="100">
        <f>'[12]1.1_OrigTargets_PreDataCleanse'!AP35</f>
        <v>0</v>
      </c>
      <c r="AG22" s="94"/>
      <c r="AH22" s="101">
        <f>'[12]1.1_OrigTargets_PreDataCleanse'!AR35+'[12]1.1_OrigTargets_PreDataCleanse'!AY35</f>
        <v>0</v>
      </c>
      <c r="AI22" s="101">
        <f>'[12]1.1_OrigTargets_PreDataCleanse'!AS35+'[12]1.1_OrigTargets_PreDataCleanse'!AZ35</f>
        <v>0</v>
      </c>
      <c r="AJ22" s="101">
        <f>'[12]1.1_OrigTargets_PreDataCleanse'!AT35+'[12]1.1_OrigTargets_PreDataCleanse'!BA35</f>
        <v>0</v>
      </c>
      <c r="AK22" s="101">
        <f>'[12]1.1_OrigTargets_PreDataCleanse'!AU35+'[12]1.1_OrigTargets_PreDataCleanse'!BB35</f>
        <v>0</v>
      </c>
      <c r="AL22" s="101">
        <f>'[12]1.1_OrigTargets_PreDataCleanse'!AV35+'[12]1.1_OrigTargets_PreDataCleanse'!BC35</f>
        <v>0</v>
      </c>
      <c r="AM22" s="100">
        <f>'[12]1.1_OrigTargets_PreDataCleanse'!AW35+'[12]1.1_OrigTargets_PreDataCleanse'!BD35</f>
        <v>0</v>
      </c>
      <c r="AN22" s="94"/>
      <c r="AO22" s="101">
        <f>'[12]1.1_OrigTargets_PreDataCleanse'!BF35</f>
        <v>0</v>
      </c>
      <c r="AP22" s="101">
        <f>-'[12]1.1_OrigTargets_PreDataCleanse'!BG35+'[12]1.1_OrigTargets_PreDataCleanse'!BL35</f>
        <v>0</v>
      </c>
      <c r="AQ22" s="101">
        <f>-'[12]1.1_OrigTargets_PreDataCleanse'!BH35+'[12]1.1_OrigTargets_PreDataCleanse'!BM35</f>
        <v>0</v>
      </c>
      <c r="AR22" s="101">
        <f>-'[12]1.1_OrigTargets_PreDataCleanse'!BI35+'[12]1.1_OrigTargets_PreDataCleanse'!BN35</f>
        <v>0</v>
      </c>
      <c r="AS22" s="101">
        <f>-'[12]1.1_OrigTargets_PreDataCleanse'!BJ35+'[12]1.1_OrigTargets_PreDataCleanse'!BO35</f>
        <v>0</v>
      </c>
      <c r="AT22" s="100">
        <f>-'[12]1.1_OrigTargets_PreDataCleanse'!BK35+'[12]1.1_OrigTargets_PreDataCleanse'!BP35</f>
        <v>0</v>
      </c>
      <c r="AU22" s="94"/>
      <c r="AV22" s="101">
        <f>'[12]1.1_OrigTargets_PreDataCleanse'!BR35</f>
        <v>0</v>
      </c>
      <c r="AW22" s="101">
        <f>'[12]1.1_OrigTargets_PreDataCleanse'!BS35</f>
        <v>0</v>
      </c>
      <c r="AX22" s="101">
        <f>'[12]1.1_OrigTargets_PreDataCleanse'!BT35</f>
        <v>0</v>
      </c>
      <c r="AY22" s="101">
        <f>'[12]1.1_OrigTargets_PreDataCleanse'!BU35</f>
        <v>0</v>
      </c>
      <c r="AZ22" s="101">
        <f>'[12]1.1_OrigTargets_PreDataCleanse'!BV35</f>
        <v>0</v>
      </c>
      <c r="BA22" s="100">
        <f>'[12]1.1_OrigTargets_PreDataCleanse'!BW35</f>
        <v>0</v>
      </c>
    </row>
    <row r="23" spans="1:53" ht="12.75" thickBot="1" x14ac:dyDescent="0.35">
      <c r="A23" s="342"/>
      <c r="B23" s="23"/>
      <c r="C23" s="133"/>
      <c r="D23" s="419"/>
      <c r="E23" s="99" t="str">
        <f t="shared" si="0"/>
        <v>Medium</v>
      </c>
      <c r="F23" s="98">
        <f>'[12]1.1_OrigTargets_PreDataCleanse'!I36</f>
        <v>13.7</v>
      </c>
      <c r="G23" s="98">
        <f>'[12]1.1_OrigTargets_PreDataCleanse'!J36</f>
        <v>0</v>
      </c>
      <c r="H23" s="98">
        <f>'[12]1.1_OrigTargets_PreDataCleanse'!K36</f>
        <v>0</v>
      </c>
      <c r="I23" s="98">
        <f>'[12]1.1_OrigTargets_PreDataCleanse'!L36</f>
        <v>13.7</v>
      </c>
      <c r="J23" s="98">
        <f>'[12]1.1_OrigTargets_PreDataCleanse'!M36</f>
        <v>0</v>
      </c>
      <c r="K23" s="97">
        <f>'[12]1.1_OrigTargets_PreDataCleanse'!N36</f>
        <v>0</v>
      </c>
      <c r="M23" s="98">
        <f>'[12]1.1_OrigTargets_PreDataCleanse'!S36</f>
        <v>13.7</v>
      </c>
      <c r="N23" s="98">
        <f>'[12]1.1_OrigTargets_PreDataCleanse'!T36</f>
        <v>0</v>
      </c>
      <c r="O23" s="98">
        <f>'[12]1.1_OrigTargets_PreDataCleanse'!U36</f>
        <v>0</v>
      </c>
      <c r="P23" s="98">
        <f>'[12]1.1_OrigTargets_PreDataCleanse'!V36</f>
        <v>13.7</v>
      </c>
      <c r="Q23" s="98">
        <f>'[12]1.1_OrigTargets_PreDataCleanse'!W36</f>
        <v>0</v>
      </c>
      <c r="R23" s="97">
        <f>'[12]1.1_OrigTargets_PreDataCleanse'!X36</f>
        <v>0</v>
      </c>
      <c r="T23" s="98">
        <f>'[12]1.1_OrigTargets_PreDataCleanse'!AC36</f>
        <v>13.7</v>
      </c>
      <c r="U23" s="98">
        <f>'[12]1.1_OrigTargets_PreDataCleanse'!AD36</f>
        <v>0</v>
      </c>
      <c r="V23" s="98">
        <f>'[12]1.1_OrigTargets_PreDataCleanse'!AE36</f>
        <v>0</v>
      </c>
      <c r="W23" s="98">
        <f>'[12]1.1_OrigTargets_PreDataCleanse'!AF36</f>
        <v>13.7</v>
      </c>
      <c r="X23" s="98">
        <f>'[12]1.1_OrigTargets_PreDataCleanse'!AG36</f>
        <v>0</v>
      </c>
      <c r="Y23" s="97">
        <f>'[12]1.1_OrigTargets_PreDataCleanse'!AH36</f>
        <v>0</v>
      </c>
      <c r="AA23" s="98">
        <f>'[12]1.1_OrigTargets_PreDataCleanse'!AK36</f>
        <v>0</v>
      </c>
      <c r="AB23" s="98">
        <f>'[12]1.1_OrigTargets_PreDataCleanse'!AL36</f>
        <v>0</v>
      </c>
      <c r="AC23" s="98">
        <f>'[12]1.1_OrigTargets_PreDataCleanse'!AM36</f>
        <v>0</v>
      </c>
      <c r="AD23" s="98">
        <f>'[12]1.1_OrigTargets_PreDataCleanse'!AN36</f>
        <v>0</v>
      </c>
      <c r="AE23" s="98">
        <f>'[12]1.1_OrigTargets_PreDataCleanse'!AO36</f>
        <v>0</v>
      </c>
      <c r="AF23" s="97">
        <f>'[12]1.1_OrigTargets_PreDataCleanse'!AP36</f>
        <v>0</v>
      </c>
      <c r="AG23" s="94"/>
      <c r="AH23" s="98">
        <f>'[12]1.1_OrigTargets_PreDataCleanse'!AR36+'[12]1.1_OrigTargets_PreDataCleanse'!AY36</f>
        <v>0</v>
      </c>
      <c r="AI23" s="101">
        <f>'[12]1.1_OrigTargets_PreDataCleanse'!AS36+'[12]1.1_OrigTargets_PreDataCleanse'!AZ36</f>
        <v>0</v>
      </c>
      <c r="AJ23" s="101">
        <f>'[12]1.1_OrigTargets_PreDataCleanse'!AT36+'[12]1.1_OrigTargets_PreDataCleanse'!BA36</f>
        <v>0</v>
      </c>
      <c r="AK23" s="101">
        <f>'[12]1.1_OrigTargets_PreDataCleanse'!AU36+'[12]1.1_OrigTargets_PreDataCleanse'!BB36</f>
        <v>0</v>
      </c>
      <c r="AL23" s="101">
        <f>'[12]1.1_OrigTargets_PreDataCleanse'!AV36+'[12]1.1_OrigTargets_PreDataCleanse'!BC36</f>
        <v>0</v>
      </c>
      <c r="AM23" s="100">
        <f>'[12]1.1_OrigTargets_PreDataCleanse'!AW36+'[12]1.1_OrigTargets_PreDataCleanse'!BD36</f>
        <v>0</v>
      </c>
      <c r="AN23" s="94"/>
      <c r="AO23" s="98">
        <f>'[12]1.1_OrigTargets_PreDataCleanse'!BF36</f>
        <v>0</v>
      </c>
      <c r="AP23" s="98">
        <f>-'[12]1.1_OrigTargets_PreDataCleanse'!BG36+'[12]1.1_OrigTargets_PreDataCleanse'!BL36</f>
        <v>0</v>
      </c>
      <c r="AQ23" s="98">
        <f>-'[12]1.1_OrigTargets_PreDataCleanse'!BH36+'[12]1.1_OrigTargets_PreDataCleanse'!BM36</f>
        <v>0</v>
      </c>
      <c r="AR23" s="98">
        <f>-'[12]1.1_OrigTargets_PreDataCleanse'!BI36+'[12]1.1_OrigTargets_PreDataCleanse'!BN36</f>
        <v>0</v>
      </c>
      <c r="AS23" s="98">
        <f>-'[12]1.1_OrigTargets_PreDataCleanse'!BJ36+'[12]1.1_OrigTargets_PreDataCleanse'!BO36</f>
        <v>0</v>
      </c>
      <c r="AT23" s="97">
        <f>-'[12]1.1_OrigTargets_PreDataCleanse'!BK36+'[12]1.1_OrigTargets_PreDataCleanse'!BP36</f>
        <v>0</v>
      </c>
      <c r="AU23" s="94"/>
      <c r="AV23" s="98">
        <f>'[12]1.1_OrigTargets_PreDataCleanse'!BR36</f>
        <v>0</v>
      </c>
      <c r="AW23" s="98">
        <f>'[12]1.1_OrigTargets_PreDataCleanse'!BS36</f>
        <v>0</v>
      </c>
      <c r="AX23" s="98">
        <f>'[12]1.1_OrigTargets_PreDataCleanse'!BT36</f>
        <v>0</v>
      </c>
      <c r="AY23" s="98">
        <f>'[12]1.1_OrigTargets_PreDataCleanse'!BU36</f>
        <v>0</v>
      </c>
      <c r="AZ23" s="98">
        <f>'[12]1.1_OrigTargets_PreDataCleanse'!BV36</f>
        <v>0</v>
      </c>
      <c r="BA23" s="97">
        <f>'[12]1.1_OrigTargets_PreDataCleanse'!BW36</f>
        <v>0</v>
      </c>
    </row>
    <row r="24" spans="1:53" ht="12.75" thickBot="1" x14ac:dyDescent="0.35">
      <c r="A24" s="342"/>
      <c r="B24" s="23"/>
      <c r="C24" s="133"/>
      <c r="D24" s="419"/>
      <c r="E24" s="99" t="str">
        <f t="shared" si="0"/>
        <v>High</v>
      </c>
      <c r="F24" s="98">
        <f>'[12]1.1_OrigTargets_PreDataCleanse'!I37</f>
        <v>0</v>
      </c>
      <c r="G24" s="98">
        <f>'[12]1.1_OrigTargets_PreDataCleanse'!J37</f>
        <v>0</v>
      </c>
      <c r="H24" s="98">
        <f>'[12]1.1_OrigTargets_PreDataCleanse'!K37</f>
        <v>0</v>
      </c>
      <c r="I24" s="98">
        <f>'[12]1.1_OrigTargets_PreDataCleanse'!L37</f>
        <v>0</v>
      </c>
      <c r="J24" s="98">
        <f>'[12]1.1_OrigTargets_PreDataCleanse'!M37</f>
        <v>0</v>
      </c>
      <c r="K24" s="97">
        <f>'[12]1.1_OrigTargets_PreDataCleanse'!N37</f>
        <v>0</v>
      </c>
      <c r="M24" s="98">
        <f>'[12]1.1_OrigTargets_PreDataCleanse'!S37</f>
        <v>0</v>
      </c>
      <c r="N24" s="98">
        <f>'[12]1.1_OrigTargets_PreDataCleanse'!T37</f>
        <v>0</v>
      </c>
      <c r="O24" s="98">
        <f>'[12]1.1_OrigTargets_PreDataCleanse'!U37</f>
        <v>0</v>
      </c>
      <c r="P24" s="98">
        <f>'[12]1.1_OrigTargets_PreDataCleanse'!V37</f>
        <v>0</v>
      </c>
      <c r="Q24" s="98">
        <f>'[12]1.1_OrigTargets_PreDataCleanse'!W37</f>
        <v>0</v>
      </c>
      <c r="R24" s="97">
        <f>'[12]1.1_OrigTargets_PreDataCleanse'!X37</f>
        <v>0</v>
      </c>
      <c r="T24" s="98">
        <f>'[12]1.1_OrigTargets_PreDataCleanse'!AC37</f>
        <v>0</v>
      </c>
      <c r="U24" s="98">
        <f>'[12]1.1_OrigTargets_PreDataCleanse'!AD37</f>
        <v>0</v>
      </c>
      <c r="V24" s="98">
        <f>'[12]1.1_OrigTargets_PreDataCleanse'!AE37</f>
        <v>0</v>
      </c>
      <c r="W24" s="98">
        <f>'[12]1.1_OrigTargets_PreDataCleanse'!AF37</f>
        <v>0</v>
      </c>
      <c r="X24" s="98">
        <f>'[12]1.1_OrigTargets_PreDataCleanse'!AG37</f>
        <v>0</v>
      </c>
      <c r="Y24" s="97">
        <f>'[12]1.1_OrigTargets_PreDataCleanse'!AH37</f>
        <v>0</v>
      </c>
      <c r="AA24" s="98">
        <f>'[12]1.1_OrigTargets_PreDataCleanse'!AK37</f>
        <v>0</v>
      </c>
      <c r="AB24" s="98">
        <f>'[12]1.1_OrigTargets_PreDataCleanse'!AL37</f>
        <v>0</v>
      </c>
      <c r="AC24" s="98">
        <f>'[12]1.1_OrigTargets_PreDataCleanse'!AM37</f>
        <v>0</v>
      </c>
      <c r="AD24" s="98">
        <f>'[12]1.1_OrigTargets_PreDataCleanse'!AN37</f>
        <v>0</v>
      </c>
      <c r="AE24" s="98">
        <f>'[12]1.1_OrigTargets_PreDataCleanse'!AO37</f>
        <v>0</v>
      </c>
      <c r="AF24" s="97">
        <f>'[12]1.1_OrigTargets_PreDataCleanse'!AP37</f>
        <v>0</v>
      </c>
      <c r="AG24" s="94"/>
      <c r="AH24" s="98">
        <f>'[12]1.1_OrigTargets_PreDataCleanse'!AR37+'[12]1.1_OrigTargets_PreDataCleanse'!AY37</f>
        <v>0</v>
      </c>
      <c r="AI24" s="101">
        <f>'[12]1.1_OrigTargets_PreDataCleanse'!AS37+'[12]1.1_OrigTargets_PreDataCleanse'!AZ37</f>
        <v>0</v>
      </c>
      <c r="AJ24" s="101">
        <f>'[12]1.1_OrigTargets_PreDataCleanse'!AT37+'[12]1.1_OrigTargets_PreDataCleanse'!BA37</f>
        <v>0</v>
      </c>
      <c r="AK24" s="101">
        <f>'[12]1.1_OrigTargets_PreDataCleanse'!AU37+'[12]1.1_OrigTargets_PreDataCleanse'!BB37</f>
        <v>0</v>
      </c>
      <c r="AL24" s="101">
        <f>'[12]1.1_OrigTargets_PreDataCleanse'!AV37+'[12]1.1_OrigTargets_PreDataCleanse'!BC37</f>
        <v>0</v>
      </c>
      <c r="AM24" s="100">
        <f>'[12]1.1_OrigTargets_PreDataCleanse'!AW37+'[12]1.1_OrigTargets_PreDataCleanse'!BD37</f>
        <v>0</v>
      </c>
      <c r="AN24" s="94"/>
      <c r="AO24" s="98">
        <f>'[12]1.1_OrigTargets_PreDataCleanse'!BF37</f>
        <v>0</v>
      </c>
      <c r="AP24" s="98">
        <f>-'[12]1.1_OrigTargets_PreDataCleanse'!BG37+'[12]1.1_OrigTargets_PreDataCleanse'!BL37</f>
        <v>0</v>
      </c>
      <c r="AQ24" s="98">
        <f>-'[12]1.1_OrigTargets_PreDataCleanse'!BH37+'[12]1.1_OrigTargets_PreDataCleanse'!BM37</f>
        <v>0</v>
      </c>
      <c r="AR24" s="98">
        <f>-'[12]1.1_OrigTargets_PreDataCleanse'!BI37+'[12]1.1_OrigTargets_PreDataCleanse'!BN37</f>
        <v>0</v>
      </c>
      <c r="AS24" s="98">
        <f>-'[12]1.1_OrigTargets_PreDataCleanse'!BJ37+'[12]1.1_OrigTargets_PreDataCleanse'!BO37</f>
        <v>0</v>
      </c>
      <c r="AT24" s="97">
        <f>-'[12]1.1_OrigTargets_PreDataCleanse'!BK37+'[12]1.1_OrigTargets_PreDataCleanse'!BP37</f>
        <v>0</v>
      </c>
      <c r="AU24" s="94"/>
      <c r="AV24" s="98">
        <f>'[12]1.1_OrigTargets_PreDataCleanse'!BR37</f>
        <v>0</v>
      </c>
      <c r="AW24" s="98">
        <f>'[12]1.1_OrigTargets_PreDataCleanse'!BS37</f>
        <v>0</v>
      </c>
      <c r="AX24" s="98">
        <f>'[12]1.1_OrigTargets_PreDataCleanse'!BT37</f>
        <v>0</v>
      </c>
      <c r="AY24" s="98">
        <f>'[12]1.1_OrigTargets_PreDataCleanse'!BU37</f>
        <v>0</v>
      </c>
      <c r="AZ24" s="98">
        <f>'[12]1.1_OrigTargets_PreDataCleanse'!BV37</f>
        <v>0</v>
      </c>
      <c r="BA24" s="97">
        <f>'[12]1.1_OrigTargets_PreDataCleanse'!BW37</f>
        <v>0</v>
      </c>
    </row>
    <row r="25" spans="1:53" ht="12.75" thickBot="1" x14ac:dyDescent="0.35">
      <c r="A25" s="342"/>
      <c r="B25" s="171"/>
      <c r="C25" s="170"/>
      <c r="D25" s="420"/>
      <c r="E25" s="95" t="str">
        <f t="shared" si="0"/>
        <v>Very high</v>
      </c>
      <c r="F25" s="93">
        <f>'[12]1.1_OrigTargets_PreDataCleanse'!I38</f>
        <v>0</v>
      </c>
      <c r="G25" s="93">
        <f>'[12]1.1_OrigTargets_PreDataCleanse'!J38</f>
        <v>0</v>
      </c>
      <c r="H25" s="93">
        <f>'[12]1.1_OrigTargets_PreDataCleanse'!K38</f>
        <v>0</v>
      </c>
      <c r="I25" s="93">
        <f>'[12]1.1_OrigTargets_PreDataCleanse'!L38</f>
        <v>0</v>
      </c>
      <c r="J25" s="93">
        <f>'[12]1.1_OrigTargets_PreDataCleanse'!M38</f>
        <v>0</v>
      </c>
      <c r="K25" s="92">
        <f>'[12]1.1_OrigTargets_PreDataCleanse'!N38</f>
        <v>0</v>
      </c>
      <c r="M25" s="93">
        <f>'[12]1.1_OrigTargets_PreDataCleanse'!S38</f>
        <v>0</v>
      </c>
      <c r="N25" s="93">
        <f>'[12]1.1_OrigTargets_PreDataCleanse'!T38</f>
        <v>0</v>
      </c>
      <c r="O25" s="93">
        <f>'[12]1.1_OrigTargets_PreDataCleanse'!U38</f>
        <v>0</v>
      </c>
      <c r="P25" s="93">
        <f>'[12]1.1_OrigTargets_PreDataCleanse'!V38</f>
        <v>0</v>
      </c>
      <c r="Q25" s="93">
        <f>'[12]1.1_OrigTargets_PreDataCleanse'!W38</f>
        <v>0</v>
      </c>
      <c r="R25" s="92">
        <f>'[12]1.1_OrigTargets_PreDataCleanse'!X38</f>
        <v>0</v>
      </c>
      <c r="T25" s="93">
        <f>'[12]1.1_OrigTargets_PreDataCleanse'!AC38</f>
        <v>0</v>
      </c>
      <c r="U25" s="93">
        <f>'[12]1.1_OrigTargets_PreDataCleanse'!AD38</f>
        <v>0</v>
      </c>
      <c r="V25" s="93">
        <f>'[12]1.1_OrigTargets_PreDataCleanse'!AE38</f>
        <v>0</v>
      </c>
      <c r="W25" s="93">
        <f>'[12]1.1_OrigTargets_PreDataCleanse'!AF38</f>
        <v>0</v>
      </c>
      <c r="X25" s="93">
        <f>'[12]1.1_OrigTargets_PreDataCleanse'!AG38</f>
        <v>0</v>
      </c>
      <c r="Y25" s="92">
        <f>'[12]1.1_OrigTargets_PreDataCleanse'!AH38</f>
        <v>0</v>
      </c>
      <c r="AA25" s="93">
        <f>'[12]1.1_OrigTargets_PreDataCleanse'!AK38</f>
        <v>0</v>
      </c>
      <c r="AB25" s="93">
        <f>'[12]1.1_OrigTargets_PreDataCleanse'!AL38</f>
        <v>0</v>
      </c>
      <c r="AC25" s="93">
        <f>'[12]1.1_OrigTargets_PreDataCleanse'!AM38</f>
        <v>0</v>
      </c>
      <c r="AD25" s="93">
        <f>'[12]1.1_OrigTargets_PreDataCleanse'!AN38</f>
        <v>0</v>
      </c>
      <c r="AE25" s="93">
        <f>'[12]1.1_OrigTargets_PreDataCleanse'!AO38</f>
        <v>0</v>
      </c>
      <c r="AF25" s="92">
        <f>'[12]1.1_OrigTargets_PreDataCleanse'!AP38</f>
        <v>0</v>
      </c>
      <c r="AG25" s="94"/>
      <c r="AH25" s="93">
        <f>'[12]1.1_OrigTargets_PreDataCleanse'!AR38+'[12]1.1_OrigTargets_PreDataCleanse'!AY38</f>
        <v>0</v>
      </c>
      <c r="AI25" s="101">
        <f>'[12]1.1_OrigTargets_PreDataCleanse'!AS38+'[12]1.1_OrigTargets_PreDataCleanse'!AZ38</f>
        <v>0</v>
      </c>
      <c r="AJ25" s="101">
        <f>'[12]1.1_OrigTargets_PreDataCleanse'!AT38+'[12]1.1_OrigTargets_PreDataCleanse'!BA38</f>
        <v>0</v>
      </c>
      <c r="AK25" s="101">
        <f>'[12]1.1_OrigTargets_PreDataCleanse'!AU38+'[12]1.1_OrigTargets_PreDataCleanse'!BB38</f>
        <v>0</v>
      </c>
      <c r="AL25" s="101">
        <f>'[12]1.1_OrigTargets_PreDataCleanse'!AV38+'[12]1.1_OrigTargets_PreDataCleanse'!BC38</f>
        <v>0</v>
      </c>
      <c r="AM25" s="100">
        <f>'[12]1.1_OrigTargets_PreDataCleanse'!AW38+'[12]1.1_OrigTargets_PreDataCleanse'!BD38</f>
        <v>0</v>
      </c>
      <c r="AN25" s="94"/>
      <c r="AO25" s="93">
        <f>'[12]1.1_OrigTargets_PreDataCleanse'!BF38</f>
        <v>0</v>
      </c>
      <c r="AP25" s="93">
        <f>-'[12]1.1_OrigTargets_PreDataCleanse'!BG38+'[12]1.1_OrigTargets_PreDataCleanse'!BL38</f>
        <v>0</v>
      </c>
      <c r="AQ25" s="93">
        <f>-'[12]1.1_OrigTargets_PreDataCleanse'!BH38+'[12]1.1_OrigTargets_PreDataCleanse'!BM38</f>
        <v>0</v>
      </c>
      <c r="AR25" s="93">
        <f>-'[12]1.1_OrigTargets_PreDataCleanse'!BI38+'[12]1.1_OrigTargets_PreDataCleanse'!BN38</f>
        <v>0</v>
      </c>
      <c r="AS25" s="93">
        <f>-'[12]1.1_OrigTargets_PreDataCleanse'!BJ38+'[12]1.1_OrigTargets_PreDataCleanse'!BO38</f>
        <v>0</v>
      </c>
      <c r="AT25" s="92">
        <f>-'[12]1.1_OrigTargets_PreDataCleanse'!BK38+'[12]1.1_OrigTargets_PreDataCleanse'!BP38</f>
        <v>0</v>
      </c>
      <c r="AU25" s="94"/>
      <c r="AV25" s="93">
        <f>'[12]1.1_OrigTargets_PreDataCleanse'!BR38</f>
        <v>0</v>
      </c>
      <c r="AW25" s="93">
        <f>'[12]1.1_OrigTargets_PreDataCleanse'!BS38</f>
        <v>0</v>
      </c>
      <c r="AX25" s="93">
        <f>'[12]1.1_OrigTargets_PreDataCleanse'!BT38</f>
        <v>0</v>
      </c>
      <c r="AY25" s="93">
        <f>'[12]1.1_OrigTargets_PreDataCleanse'!BU38</f>
        <v>0</v>
      </c>
      <c r="AZ25" s="93">
        <f>'[12]1.1_OrigTargets_PreDataCleanse'!BV38</f>
        <v>0</v>
      </c>
      <c r="BA25" s="92">
        <f>'[12]1.1_OrigTargets_PreDataCleanse'!BW38</f>
        <v>0</v>
      </c>
    </row>
    <row r="26" spans="1:53" ht="12.75" thickBot="1" x14ac:dyDescent="0.35">
      <c r="A26" s="341" t="str">
        <f>A22</f>
        <v>400KV Network</v>
      </c>
      <c r="B26" s="169">
        <v>5</v>
      </c>
      <c r="C26" s="168" t="s">
        <v>46</v>
      </c>
      <c r="D26" s="418" t="s">
        <v>179</v>
      </c>
      <c r="E26" s="102" t="str">
        <f t="shared" si="0"/>
        <v>Low</v>
      </c>
      <c r="F26" s="101">
        <f>'[12]1.1_OrigTargets_PreDataCleanse'!I39</f>
        <v>0</v>
      </c>
      <c r="G26" s="101">
        <f>'[12]1.1_OrigTargets_PreDataCleanse'!J39</f>
        <v>0</v>
      </c>
      <c r="H26" s="101">
        <f>'[12]1.1_OrigTargets_PreDataCleanse'!K39</f>
        <v>0</v>
      </c>
      <c r="I26" s="101">
        <f>'[12]1.1_OrigTargets_PreDataCleanse'!L39</f>
        <v>0</v>
      </c>
      <c r="J26" s="101">
        <f>'[12]1.1_OrigTargets_PreDataCleanse'!M39</f>
        <v>0</v>
      </c>
      <c r="K26" s="100">
        <f>'[12]1.1_OrigTargets_PreDataCleanse'!N39</f>
        <v>0</v>
      </c>
      <c r="M26" s="101">
        <f>'[12]1.1_OrigTargets_PreDataCleanse'!S39</f>
        <v>0</v>
      </c>
      <c r="N26" s="101">
        <f>'[12]1.1_OrigTargets_PreDataCleanse'!T39</f>
        <v>0</v>
      </c>
      <c r="O26" s="101">
        <f>'[12]1.1_OrigTargets_PreDataCleanse'!U39</f>
        <v>0</v>
      </c>
      <c r="P26" s="101">
        <f>'[12]1.1_OrigTargets_PreDataCleanse'!V39</f>
        <v>0</v>
      </c>
      <c r="Q26" s="101">
        <f>'[12]1.1_OrigTargets_PreDataCleanse'!W39</f>
        <v>0</v>
      </c>
      <c r="R26" s="100">
        <f>'[12]1.1_OrigTargets_PreDataCleanse'!X39</f>
        <v>0</v>
      </c>
      <c r="T26" s="101">
        <f>'[12]1.1_OrigTargets_PreDataCleanse'!AC39</f>
        <v>0</v>
      </c>
      <c r="U26" s="101">
        <f>'[12]1.1_OrigTargets_PreDataCleanse'!AD39</f>
        <v>0</v>
      </c>
      <c r="V26" s="101">
        <f>'[12]1.1_OrigTargets_PreDataCleanse'!AE39</f>
        <v>0</v>
      </c>
      <c r="W26" s="101">
        <f>'[12]1.1_OrigTargets_PreDataCleanse'!AF39</f>
        <v>0</v>
      </c>
      <c r="X26" s="101">
        <f>'[12]1.1_OrigTargets_PreDataCleanse'!AG39</f>
        <v>0</v>
      </c>
      <c r="Y26" s="100">
        <f>'[12]1.1_OrigTargets_PreDataCleanse'!AH39</f>
        <v>0</v>
      </c>
      <c r="AA26" s="101">
        <f>'[12]1.1_OrigTargets_PreDataCleanse'!AK39</f>
        <v>0</v>
      </c>
      <c r="AB26" s="101">
        <f>'[12]1.1_OrigTargets_PreDataCleanse'!AL39</f>
        <v>0</v>
      </c>
      <c r="AC26" s="101">
        <f>'[12]1.1_OrigTargets_PreDataCleanse'!AM39</f>
        <v>0</v>
      </c>
      <c r="AD26" s="101">
        <f>'[12]1.1_OrigTargets_PreDataCleanse'!AN39</f>
        <v>0</v>
      </c>
      <c r="AE26" s="101">
        <f>'[12]1.1_OrigTargets_PreDataCleanse'!AO39</f>
        <v>0</v>
      </c>
      <c r="AF26" s="100">
        <f>'[12]1.1_OrigTargets_PreDataCleanse'!AP39</f>
        <v>0</v>
      </c>
      <c r="AG26" s="94"/>
      <c r="AH26" s="101">
        <f>'[12]1.1_OrigTargets_PreDataCleanse'!AR39+'[12]1.1_OrigTargets_PreDataCleanse'!AY39</f>
        <v>0</v>
      </c>
      <c r="AI26" s="101">
        <f>'[12]1.1_OrigTargets_PreDataCleanse'!AS39+'[12]1.1_OrigTargets_PreDataCleanse'!AZ39</f>
        <v>0</v>
      </c>
      <c r="AJ26" s="101">
        <f>'[12]1.1_OrigTargets_PreDataCleanse'!AT39+'[12]1.1_OrigTargets_PreDataCleanse'!BA39</f>
        <v>0</v>
      </c>
      <c r="AK26" s="101">
        <f>'[12]1.1_OrigTargets_PreDataCleanse'!AU39+'[12]1.1_OrigTargets_PreDataCleanse'!BB39</f>
        <v>0</v>
      </c>
      <c r="AL26" s="101">
        <f>'[12]1.1_OrigTargets_PreDataCleanse'!AV39+'[12]1.1_OrigTargets_PreDataCleanse'!BC39</f>
        <v>0</v>
      </c>
      <c r="AM26" s="100">
        <f>'[12]1.1_OrigTargets_PreDataCleanse'!AW39+'[12]1.1_OrigTargets_PreDataCleanse'!BD39</f>
        <v>0</v>
      </c>
      <c r="AN26" s="94"/>
      <c r="AO26" s="101">
        <f>'[12]1.1_OrigTargets_PreDataCleanse'!BF39</f>
        <v>0</v>
      </c>
      <c r="AP26" s="101">
        <f>-'[12]1.1_OrigTargets_PreDataCleanse'!BG39+'[12]1.1_OrigTargets_PreDataCleanse'!BL39</f>
        <v>0</v>
      </c>
      <c r="AQ26" s="101">
        <f>-'[12]1.1_OrigTargets_PreDataCleanse'!BH39+'[12]1.1_OrigTargets_PreDataCleanse'!BM39</f>
        <v>0</v>
      </c>
      <c r="AR26" s="101">
        <f>-'[12]1.1_OrigTargets_PreDataCleanse'!BI39+'[12]1.1_OrigTargets_PreDataCleanse'!BN39</f>
        <v>0</v>
      </c>
      <c r="AS26" s="101">
        <f>-'[12]1.1_OrigTargets_PreDataCleanse'!BJ39+'[12]1.1_OrigTargets_PreDataCleanse'!BO39</f>
        <v>0</v>
      </c>
      <c r="AT26" s="100">
        <f>-'[12]1.1_OrigTargets_PreDataCleanse'!BK39+'[12]1.1_OrigTargets_PreDataCleanse'!BP39</f>
        <v>0</v>
      </c>
      <c r="AU26" s="94"/>
      <c r="AV26" s="101">
        <f>'[12]1.1_OrigTargets_PreDataCleanse'!BR39</f>
        <v>0</v>
      </c>
      <c r="AW26" s="101">
        <f>'[12]1.1_OrigTargets_PreDataCleanse'!BS39</f>
        <v>0</v>
      </c>
      <c r="AX26" s="101">
        <f>'[12]1.1_OrigTargets_PreDataCleanse'!BT39</f>
        <v>0</v>
      </c>
      <c r="AY26" s="101">
        <f>'[12]1.1_OrigTargets_PreDataCleanse'!BU39</f>
        <v>0</v>
      </c>
      <c r="AZ26" s="101">
        <f>'[12]1.1_OrigTargets_PreDataCleanse'!BV39</f>
        <v>0</v>
      </c>
      <c r="BA26" s="100">
        <f>'[12]1.1_OrigTargets_PreDataCleanse'!BW39</f>
        <v>0</v>
      </c>
    </row>
    <row r="27" spans="1:53" ht="12.75" thickBot="1" x14ac:dyDescent="0.35">
      <c r="A27" s="342"/>
      <c r="B27" s="23"/>
      <c r="C27" s="133"/>
      <c r="D27" s="419"/>
      <c r="E27" s="99" t="str">
        <f t="shared" si="0"/>
        <v>Medium</v>
      </c>
      <c r="F27" s="98">
        <f>'[12]1.1_OrigTargets_PreDataCleanse'!I40</f>
        <v>898.69100000000014</v>
      </c>
      <c r="G27" s="98">
        <f>'[12]1.1_OrigTargets_PreDataCleanse'!J40</f>
        <v>286.29399999999998</v>
      </c>
      <c r="H27" s="98">
        <f>'[12]1.1_OrigTargets_PreDataCleanse'!K40</f>
        <v>158.63</v>
      </c>
      <c r="I27" s="98">
        <f>'[12]1.1_OrigTargets_PreDataCleanse'!L40</f>
        <v>63.739999999999995</v>
      </c>
      <c r="J27" s="98">
        <f>'[12]1.1_OrigTargets_PreDataCleanse'!M40</f>
        <v>390.02700000000016</v>
      </c>
      <c r="K27" s="97">
        <f>'[12]1.1_OrigTargets_PreDataCleanse'!N40</f>
        <v>0</v>
      </c>
      <c r="M27" s="98">
        <f>'[12]1.1_OrigTargets_PreDataCleanse'!S40</f>
        <v>898.69100000000026</v>
      </c>
      <c r="N27" s="98">
        <f>'[12]1.1_OrigTargets_PreDataCleanse'!T40</f>
        <v>182.53300000000002</v>
      </c>
      <c r="O27" s="98">
        <f>'[12]1.1_OrigTargets_PreDataCleanse'!U40</f>
        <v>176.70000000000002</v>
      </c>
      <c r="P27" s="98">
        <f>'[12]1.1_OrigTargets_PreDataCleanse'!V40</f>
        <v>158.63</v>
      </c>
      <c r="Q27" s="98">
        <f>'[12]1.1_OrigTargets_PreDataCleanse'!W40</f>
        <v>63.739999999999995</v>
      </c>
      <c r="R27" s="97">
        <f>'[12]1.1_OrigTargets_PreDataCleanse'!X40</f>
        <v>317.08800000000014</v>
      </c>
      <c r="T27" s="98">
        <f>'[12]1.1_OrigTargets_PreDataCleanse'!AC40</f>
        <v>898.69100000000014</v>
      </c>
      <c r="U27" s="98">
        <f>'[12]1.1_OrigTargets_PreDataCleanse'!AD40</f>
        <v>109.59399999999999</v>
      </c>
      <c r="V27" s="98">
        <f>'[12]1.1_OrigTargets_PreDataCleanse'!AE40</f>
        <v>176.70000000000002</v>
      </c>
      <c r="W27" s="98">
        <f>'[12]1.1_OrigTargets_PreDataCleanse'!AF40</f>
        <v>158.63</v>
      </c>
      <c r="X27" s="98">
        <f>'[12]1.1_OrigTargets_PreDataCleanse'!AG40</f>
        <v>63.739999999999995</v>
      </c>
      <c r="Y27" s="97">
        <f>'[12]1.1_OrigTargets_PreDataCleanse'!AH40</f>
        <v>390.02700000000016</v>
      </c>
      <c r="AA27" s="98">
        <f>'[12]1.1_OrigTargets_PreDataCleanse'!AK40</f>
        <v>0</v>
      </c>
      <c r="AB27" s="98">
        <f>'[12]1.1_OrigTargets_PreDataCleanse'!AL40</f>
        <v>72.939000000000021</v>
      </c>
      <c r="AC27" s="98">
        <f>'[12]1.1_OrigTargets_PreDataCleanse'!AM40</f>
        <v>0</v>
      </c>
      <c r="AD27" s="98">
        <f>'[12]1.1_OrigTargets_PreDataCleanse'!AN40</f>
        <v>0</v>
      </c>
      <c r="AE27" s="98">
        <f>'[12]1.1_OrigTargets_PreDataCleanse'!AO40</f>
        <v>0</v>
      </c>
      <c r="AF27" s="97">
        <f>'[12]1.1_OrigTargets_PreDataCleanse'!AP40</f>
        <v>-72.939000000000021</v>
      </c>
      <c r="AG27" s="94"/>
      <c r="AH27" s="98">
        <f>'[12]1.1_OrigTargets_PreDataCleanse'!AR40+'[12]1.1_OrigTargets_PreDataCleanse'!AY40</f>
        <v>0</v>
      </c>
      <c r="AI27" s="101">
        <f>'[12]1.1_OrigTargets_PreDataCleanse'!AS40+'[12]1.1_OrigTargets_PreDataCleanse'!AZ40</f>
        <v>72.938999999999993</v>
      </c>
      <c r="AJ27" s="101">
        <f>'[12]1.1_OrigTargets_PreDataCleanse'!AT40+'[12]1.1_OrigTargets_PreDataCleanse'!BA40</f>
        <v>0</v>
      </c>
      <c r="AK27" s="101">
        <f>'[12]1.1_OrigTargets_PreDataCleanse'!AU40+'[12]1.1_OrigTargets_PreDataCleanse'!BB40</f>
        <v>0</v>
      </c>
      <c r="AL27" s="101">
        <f>'[12]1.1_OrigTargets_PreDataCleanse'!AV40+'[12]1.1_OrigTargets_PreDataCleanse'!BC40</f>
        <v>0</v>
      </c>
      <c r="AM27" s="100">
        <f>'[12]1.1_OrigTargets_PreDataCleanse'!AW40+'[12]1.1_OrigTargets_PreDataCleanse'!BD40</f>
        <v>-72.939000000000007</v>
      </c>
      <c r="AN27" s="94"/>
      <c r="AO27" s="98">
        <f>'[12]1.1_OrigTargets_PreDataCleanse'!BF40</f>
        <v>0</v>
      </c>
      <c r="AP27" s="98">
        <f>-'[12]1.1_OrigTargets_PreDataCleanse'!BG40+'[12]1.1_OrigTargets_PreDataCleanse'!BL40</f>
        <v>0</v>
      </c>
      <c r="AQ27" s="98">
        <f>-'[12]1.1_OrigTargets_PreDataCleanse'!BH40+'[12]1.1_OrigTargets_PreDataCleanse'!BM40</f>
        <v>0</v>
      </c>
      <c r="AR27" s="98">
        <f>-'[12]1.1_OrigTargets_PreDataCleanse'!BI40+'[12]1.1_OrigTargets_PreDataCleanse'!BN40</f>
        <v>0</v>
      </c>
      <c r="AS27" s="98">
        <f>-'[12]1.1_OrigTargets_PreDataCleanse'!BJ40+'[12]1.1_OrigTargets_PreDataCleanse'!BO40</f>
        <v>0</v>
      </c>
      <c r="AT27" s="97">
        <f>-'[12]1.1_OrigTargets_PreDataCleanse'!BK40+'[12]1.1_OrigTargets_PreDataCleanse'!BP40</f>
        <v>0</v>
      </c>
      <c r="AU27" s="94"/>
      <c r="AV27" s="98">
        <f>'[12]1.1_OrigTargets_PreDataCleanse'!BR40</f>
        <v>0</v>
      </c>
      <c r="AW27" s="98">
        <f>'[12]1.1_OrigTargets_PreDataCleanse'!BS40</f>
        <v>0</v>
      </c>
      <c r="AX27" s="98">
        <f>'[12]1.1_OrigTargets_PreDataCleanse'!BT40</f>
        <v>0</v>
      </c>
      <c r="AY27" s="98">
        <f>'[12]1.1_OrigTargets_PreDataCleanse'!BU40</f>
        <v>0</v>
      </c>
      <c r="AZ27" s="98">
        <f>'[12]1.1_OrigTargets_PreDataCleanse'!BV40</f>
        <v>0</v>
      </c>
      <c r="BA27" s="97">
        <f>'[12]1.1_OrigTargets_PreDataCleanse'!BW40</f>
        <v>0</v>
      </c>
    </row>
    <row r="28" spans="1:53" ht="12.75" thickBot="1" x14ac:dyDescent="0.35">
      <c r="A28" s="342"/>
      <c r="B28" s="23"/>
      <c r="C28" s="133"/>
      <c r="D28" s="419"/>
      <c r="E28" s="99" t="str">
        <f t="shared" si="0"/>
        <v>High</v>
      </c>
      <c r="F28" s="98">
        <f>'[12]1.1_OrigTargets_PreDataCleanse'!I41</f>
        <v>0</v>
      </c>
      <c r="G28" s="98">
        <f>'[12]1.1_OrigTargets_PreDataCleanse'!J41</f>
        <v>0</v>
      </c>
      <c r="H28" s="98">
        <f>'[12]1.1_OrigTargets_PreDataCleanse'!K41</f>
        <v>0</v>
      </c>
      <c r="I28" s="98">
        <f>'[12]1.1_OrigTargets_PreDataCleanse'!L41</f>
        <v>0</v>
      </c>
      <c r="J28" s="98">
        <f>'[12]1.1_OrigTargets_PreDataCleanse'!M41</f>
        <v>0</v>
      </c>
      <c r="K28" s="97">
        <f>'[12]1.1_OrigTargets_PreDataCleanse'!N41</f>
        <v>0</v>
      </c>
      <c r="M28" s="98">
        <f>'[12]1.1_OrigTargets_PreDataCleanse'!S41</f>
        <v>0</v>
      </c>
      <c r="N28" s="98">
        <f>'[12]1.1_OrigTargets_PreDataCleanse'!T41</f>
        <v>0</v>
      </c>
      <c r="O28" s="98">
        <f>'[12]1.1_OrigTargets_PreDataCleanse'!U41</f>
        <v>0</v>
      </c>
      <c r="P28" s="98">
        <f>'[12]1.1_OrigTargets_PreDataCleanse'!V41</f>
        <v>0</v>
      </c>
      <c r="Q28" s="98">
        <f>'[12]1.1_OrigTargets_PreDataCleanse'!W41</f>
        <v>0</v>
      </c>
      <c r="R28" s="97">
        <f>'[12]1.1_OrigTargets_PreDataCleanse'!X41</f>
        <v>0</v>
      </c>
      <c r="T28" s="98">
        <f>'[12]1.1_OrigTargets_PreDataCleanse'!AC41</f>
        <v>0</v>
      </c>
      <c r="U28" s="98">
        <f>'[12]1.1_OrigTargets_PreDataCleanse'!AD41</f>
        <v>0</v>
      </c>
      <c r="V28" s="98">
        <f>'[12]1.1_OrigTargets_PreDataCleanse'!AE41</f>
        <v>0</v>
      </c>
      <c r="W28" s="98">
        <f>'[12]1.1_OrigTargets_PreDataCleanse'!AF41</f>
        <v>0</v>
      </c>
      <c r="X28" s="98">
        <f>'[12]1.1_OrigTargets_PreDataCleanse'!AG41</f>
        <v>0</v>
      </c>
      <c r="Y28" s="97">
        <f>'[12]1.1_OrigTargets_PreDataCleanse'!AH41</f>
        <v>0</v>
      </c>
      <c r="AA28" s="98">
        <f>'[12]1.1_OrigTargets_PreDataCleanse'!AK41</f>
        <v>0</v>
      </c>
      <c r="AB28" s="98">
        <f>'[12]1.1_OrigTargets_PreDataCleanse'!AL41</f>
        <v>0</v>
      </c>
      <c r="AC28" s="98">
        <f>'[12]1.1_OrigTargets_PreDataCleanse'!AM41</f>
        <v>0</v>
      </c>
      <c r="AD28" s="98">
        <f>'[12]1.1_OrigTargets_PreDataCleanse'!AN41</f>
        <v>0</v>
      </c>
      <c r="AE28" s="98">
        <f>'[12]1.1_OrigTargets_PreDataCleanse'!AO41</f>
        <v>0</v>
      </c>
      <c r="AF28" s="97">
        <f>'[12]1.1_OrigTargets_PreDataCleanse'!AP41</f>
        <v>0</v>
      </c>
      <c r="AG28" s="94"/>
      <c r="AH28" s="98">
        <f>'[12]1.1_OrigTargets_PreDataCleanse'!AR41+'[12]1.1_OrigTargets_PreDataCleanse'!AY41</f>
        <v>0</v>
      </c>
      <c r="AI28" s="101">
        <f>'[12]1.1_OrigTargets_PreDataCleanse'!AS41+'[12]1.1_OrigTargets_PreDataCleanse'!AZ41</f>
        <v>0</v>
      </c>
      <c r="AJ28" s="101">
        <f>'[12]1.1_OrigTargets_PreDataCleanse'!AT41+'[12]1.1_OrigTargets_PreDataCleanse'!BA41</f>
        <v>0</v>
      </c>
      <c r="AK28" s="101">
        <f>'[12]1.1_OrigTargets_PreDataCleanse'!AU41+'[12]1.1_OrigTargets_PreDataCleanse'!BB41</f>
        <v>0</v>
      </c>
      <c r="AL28" s="101">
        <f>'[12]1.1_OrigTargets_PreDataCleanse'!AV41+'[12]1.1_OrigTargets_PreDataCleanse'!BC41</f>
        <v>0</v>
      </c>
      <c r="AM28" s="100">
        <f>'[12]1.1_OrigTargets_PreDataCleanse'!AW41+'[12]1.1_OrigTargets_PreDataCleanse'!BD41</f>
        <v>0</v>
      </c>
      <c r="AN28" s="94"/>
      <c r="AO28" s="98">
        <f>'[12]1.1_OrigTargets_PreDataCleanse'!BF41</f>
        <v>0</v>
      </c>
      <c r="AP28" s="98">
        <f>-'[12]1.1_OrigTargets_PreDataCleanse'!BG41+'[12]1.1_OrigTargets_PreDataCleanse'!BL41</f>
        <v>0</v>
      </c>
      <c r="AQ28" s="98">
        <f>-'[12]1.1_OrigTargets_PreDataCleanse'!BH41+'[12]1.1_OrigTargets_PreDataCleanse'!BM41</f>
        <v>0</v>
      </c>
      <c r="AR28" s="98">
        <f>-'[12]1.1_OrigTargets_PreDataCleanse'!BI41+'[12]1.1_OrigTargets_PreDataCleanse'!BN41</f>
        <v>0</v>
      </c>
      <c r="AS28" s="98">
        <f>-'[12]1.1_OrigTargets_PreDataCleanse'!BJ41+'[12]1.1_OrigTargets_PreDataCleanse'!BO41</f>
        <v>0</v>
      </c>
      <c r="AT28" s="97">
        <f>-'[12]1.1_OrigTargets_PreDataCleanse'!BK41+'[12]1.1_OrigTargets_PreDataCleanse'!BP41</f>
        <v>0</v>
      </c>
      <c r="AU28" s="94"/>
      <c r="AV28" s="98">
        <f>'[12]1.1_OrigTargets_PreDataCleanse'!BR41</f>
        <v>0</v>
      </c>
      <c r="AW28" s="98">
        <f>'[12]1.1_OrigTargets_PreDataCleanse'!BS41</f>
        <v>0</v>
      </c>
      <c r="AX28" s="98">
        <f>'[12]1.1_OrigTargets_PreDataCleanse'!BT41</f>
        <v>0</v>
      </c>
      <c r="AY28" s="98">
        <f>'[12]1.1_OrigTargets_PreDataCleanse'!BU41</f>
        <v>0</v>
      </c>
      <c r="AZ28" s="98">
        <f>'[12]1.1_OrigTargets_PreDataCleanse'!BV41</f>
        <v>0</v>
      </c>
      <c r="BA28" s="97">
        <f>'[12]1.1_OrigTargets_PreDataCleanse'!BW41</f>
        <v>0</v>
      </c>
    </row>
    <row r="29" spans="1:53" ht="12.75" thickBot="1" x14ac:dyDescent="0.35">
      <c r="A29" s="342"/>
      <c r="B29" s="171"/>
      <c r="C29" s="170"/>
      <c r="D29" s="420"/>
      <c r="E29" s="95" t="str">
        <f t="shared" si="0"/>
        <v>Very high</v>
      </c>
      <c r="F29" s="93">
        <f>'[12]1.1_OrigTargets_PreDataCleanse'!I42</f>
        <v>0</v>
      </c>
      <c r="G29" s="93">
        <f>'[12]1.1_OrigTargets_PreDataCleanse'!J42</f>
        <v>0</v>
      </c>
      <c r="H29" s="93">
        <f>'[12]1.1_OrigTargets_PreDataCleanse'!K42</f>
        <v>0</v>
      </c>
      <c r="I29" s="93">
        <f>'[12]1.1_OrigTargets_PreDataCleanse'!L42</f>
        <v>0</v>
      </c>
      <c r="J29" s="93">
        <f>'[12]1.1_OrigTargets_PreDataCleanse'!M42</f>
        <v>0</v>
      </c>
      <c r="K29" s="92">
        <f>'[12]1.1_OrigTargets_PreDataCleanse'!N42</f>
        <v>0</v>
      </c>
      <c r="M29" s="93">
        <f>'[12]1.1_OrigTargets_PreDataCleanse'!S42</f>
        <v>0</v>
      </c>
      <c r="N29" s="93">
        <f>'[12]1.1_OrigTargets_PreDataCleanse'!T42</f>
        <v>0</v>
      </c>
      <c r="O29" s="93">
        <f>'[12]1.1_OrigTargets_PreDataCleanse'!U42</f>
        <v>0</v>
      </c>
      <c r="P29" s="93">
        <f>'[12]1.1_OrigTargets_PreDataCleanse'!V42</f>
        <v>0</v>
      </c>
      <c r="Q29" s="93">
        <f>'[12]1.1_OrigTargets_PreDataCleanse'!W42</f>
        <v>0</v>
      </c>
      <c r="R29" s="92">
        <f>'[12]1.1_OrigTargets_PreDataCleanse'!X42</f>
        <v>0</v>
      </c>
      <c r="T29" s="93">
        <f>'[12]1.1_OrigTargets_PreDataCleanse'!AC42</f>
        <v>0</v>
      </c>
      <c r="U29" s="93">
        <f>'[12]1.1_OrigTargets_PreDataCleanse'!AD42</f>
        <v>0</v>
      </c>
      <c r="V29" s="93">
        <f>'[12]1.1_OrigTargets_PreDataCleanse'!AE42</f>
        <v>0</v>
      </c>
      <c r="W29" s="93">
        <f>'[12]1.1_OrigTargets_PreDataCleanse'!AF42</f>
        <v>0</v>
      </c>
      <c r="X29" s="93">
        <f>'[12]1.1_OrigTargets_PreDataCleanse'!AG42</f>
        <v>0</v>
      </c>
      <c r="Y29" s="92">
        <f>'[12]1.1_OrigTargets_PreDataCleanse'!AH42</f>
        <v>0</v>
      </c>
      <c r="AA29" s="93">
        <f>'[12]1.1_OrigTargets_PreDataCleanse'!AK42</f>
        <v>0</v>
      </c>
      <c r="AB29" s="93">
        <f>'[12]1.1_OrigTargets_PreDataCleanse'!AL42</f>
        <v>0</v>
      </c>
      <c r="AC29" s="93">
        <f>'[12]1.1_OrigTargets_PreDataCleanse'!AM42</f>
        <v>0</v>
      </c>
      <c r="AD29" s="93">
        <f>'[12]1.1_OrigTargets_PreDataCleanse'!AN42</f>
        <v>0</v>
      </c>
      <c r="AE29" s="93">
        <f>'[12]1.1_OrigTargets_PreDataCleanse'!AO42</f>
        <v>0</v>
      </c>
      <c r="AF29" s="92">
        <f>'[12]1.1_OrigTargets_PreDataCleanse'!AP42</f>
        <v>0</v>
      </c>
      <c r="AG29" s="94"/>
      <c r="AH29" s="93">
        <f>'[12]1.1_OrigTargets_PreDataCleanse'!AR42+'[12]1.1_OrigTargets_PreDataCleanse'!AY42</f>
        <v>0</v>
      </c>
      <c r="AI29" s="101">
        <f>'[12]1.1_OrigTargets_PreDataCleanse'!AS42+'[12]1.1_OrigTargets_PreDataCleanse'!AZ42</f>
        <v>0</v>
      </c>
      <c r="AJ29" s="101">
        <f>'[12]1.1_OrigTargets_PreDataCleanse'!AT42+'[12]1.1_OrigTargets_PreDataCleanse'!BA42</f>
        <v>0</v>
      </c>
      <c r="AK29" s="101">
        <f>'[12]1.1_OrigTargets_PreDataCleanse'!AU42+'[12]1.1_OrigTargets_PreDataCleanse'!BB42</f>
        <v>0</v>
      </c>
      <c r="AL29" s="101">
        <f>'[12]1.1_OrigTargets_PreDataCleanse'!AV42+'[12]1.1_OrigTargets_PreDataCleanse'!BC42</f>
        <v>0</v>
      </c>
      <c r="AM29" s="100">
        <f>'[12]1.1_OrigTargets_PreDataCleanse'!AW42+'[12]1.1_OrigTargets_PreDataCleanse'!BD42</f>
        <v>0</v>
      </c>
      <c r="AN29" s="94"/>
      <c r="AO29" s="93">
        <f>'[12]1.1_OrigTargets_PreDataCleanse'!BF42</f>
        <v>0</v>
      </c>
      <c r="AP29" s="93">
        <f>-'[12]1.1_OrigTargets_PreDataCleanse'!BG42+'[12]1.1_OrigTargets_PreDataCleanse'!BL42</f>
        <v>0</v>
      </c>
      <c r="AQ29" s="93">
        <f>-'[12]1.1_OrigTargets_PreDataCleanse'!BH42+'[12]1.1_OrigTargets_PreDataCleanse'!BM42</f>
        <v>0</v>
      </c>
      <c r="AR29" s="93">
        <f>-'[12]1.1_OrigTargets_PreDataCleanse'!BI42+'[12]1.1_OrigTargets_PreDataCleanse'!BN42</f>
        <v>0</v>
      </c>
      <c r="AS29" s="93">
        <f>-'[12]1.1_OrigTargets_PreDataCleanse'!BJ42+'[12]1.1_OrigTargets_PreDataCleanse'!BO42</f>
        <v>0</v>
      </c>
      <c r="AT29" s="92">
        <f>-'[12]1.1_OrigTargets_PreDataCleanse'!BK42+'[12]1.1_OrigTargets_PreDataCleanse'!BP42</f>
        <v>0</v>
      </c>
      <c r="AU29" s="94"/>
      <c r="AV29" s="93">
        <f>'[12]1.1_OrigTargets_PreDataCleanse'!BR42</f>
        <v>0</v>
      </c>
      <c r="AW29" s="93">
        <f>'[12]1.1_OrigTargets_PreDataCleanse'!BS42</f>
        <v>0</v>
      </c>
      <c r="AX29" s="93">
        <f>'[12]1.1_OrigTargets_PreDataCleanse'!BT42</f>
        <v>0</v>
      </c>
      <c r="AY29" s="93">
        <f>'[12]1.1_OrigTargets_PreDataCleanse'!BU42</f>
        <v>0</v>
      </c>
      <c r="AZ29" s="93">
        <f>'[12]1.1_OrigTargets_PreDataCleanse'!BV42</f>
        <v>0</v>
      </c>
      <c r="BA29" s="92">
        <f>'[12]1.1_OrigTargets_PreDataCleanse'!BW42</f>
        <v>0</v>
      </c>
    </row>
    <row r="30" spans="1:53" ht="12.75" thickBot="1" x14ac:dyDescent="0.35">
      <c r="A30" s="341" t="str">
        <f>A26</f>
        <v>400KV Network</v>
      </c>
      <c r="B30" s="169">
        <v>6</v>
      </c>
      <c r="C30" s="168" t="s">
        <v>47</v>
      </c>
      <c r="D30" s="418" t="s">
        <v>179</v>
      </c>
      <c r="E30" s="102" t="str">
        <f t="shared" si="0"/>
        <v>Low</v>
      </c>
      <c r="F30" s="101">
        <f>'[12]1.1_OrigTargets_PreDataCleanse'!I43</f>
        <v>0</v>
      </c>
      <c r="G30" s="101">
        <f>'[12]1.1_OrigTargets_PreDataCleanse'!J43</f>
        <v>0</v>
      </c>
      <c r="H30" s="101">
        <f>'[12]1.1_OrigTargets_PreDataCleanse'!K43</f>
        <v>0</v>
      </c>
      <c r="I30" s="101">
        <f>'[12]1.1_OrigTargets_PreDataCleanse'!L43</f>
        <v>0</v>
      </c>
      <c r="J30" s="101">
        <f>'[12]1.1_OrigTargets_PreDataCleanse'!M43</f>
        <v>0</v>
      </c>
      <c r="K30" s="100">
        <f>'[12]1.1_OrigTargets_PreDataCleanse'!N43</f>
        <v>0</v>
      </c>
      <c r="M30" s="101">
        <f>'[12]1.1_OrigTargets_PreDataCleanse'!S43</f>
        <v>0</v>
      </c>
      <c r="N30" s="101">
        <f>'[12]1.1_OrigTargets_PreDataCleanse'!T43</f>
        <v>0</v>
      </c>
      <c r="O30" s="101">
        <f>'[12]1.1_OrigTargets_PreDataCleanse'!U43</f>
        <v>0</v>
      </c>
      <c r="P30" s="101">
        <f>'[12]1.1_OrigTargets_PreDataCleanse'!V43</f>
        <v>0</v>
      </c>
      <c r="Q30" s="101">
        <f>'[12]1.1_OrigTargets_PreDataCleanse'!W43</f>
        <v>0</v>
      </c>
      <c r="R30" s="100">
        <f>'[12]1.1_OrigTargets_PreDataCleanse'!X43</f>
        <v>0</v>
      </c>
      <c r="T30" s="101">
        <f>'[12]1.1_OrigTargets_PreDataCleanse'!AC43</f>
        <v>0</v>
      </c>
      <c r="U30" s="101">
        <f>'[12]1.1_OrigTargets_PreDataCleanse'!AD43</f>
        <v>0</v>
      </c>
      <c r="V30" s="101">
        <f>'[12]1.1_OrigTargets_PreDataCleanse'!AE43</f>
        <v>0</v>
      </c>
      <c r="W30" s="101">
        <f>'[12]1.1_OrigTargets_PreDataCleanse'!AF43</f>
        <v>0</v>
      </c>
      <c r="X30" s="101">
        <f>'[12]1.1_OrigTargets_PreDataCleanse'!AG43</f>
        <v>0</v>
      </c>
      <c r="Y30" s="100">
        <f>'[12]1.1_OrigTargets_PreDataCleanse'!AH43</f>
        <v>0</v>
      </c>
      <c r="AA30" s="101">
        <f>'[12]1.1_OrigTargets_PreDataCleanse'!AK43</f>
        <v>0</v>
      </c>
      <c r="AB30" s="101">
        <f>'[12]1.1_OrigTargets_PreDataCleanse'!AL43</f>
        <v>0</v>
      </c>
      <c r="AC30" s="101">
        <f>'[12]1.1_OrigTargets_PreDataCleanse'!AM43</f>
        <v>0</v>
      </c>
      <c r="AD30" s="101">
        <f>'[12]1.1_OrigTargets_PreDataCleanse'!AN43</f>
        <v>0</v>
      </c>
      <c r="AE30" s="101">
        <f>'[12]1.1_OrigTargets_PreDataCleanse'!AO43</f>
        <v>0</v>
      </c>
      <c r="AF30" s="100">
        <f>'[12]1.1_OrigTargets_PreDataCleanse'!AP43</f>
        <v>0</v>
      </c>
      <c r="AG30" s="94"/>
      <c r="AH30" s="101">
        <f>'[12]1.1_OrigTargets_PreDataCleanse'!AR43+'[12]1.1_OrigTargets_PreDataCleanse'!AY43</f>
        <v>0</v>
      </c>
      <c r="AI30" s="101">
        <f>'[12]1.1_OrigTargets_PreDataCleanse'!AS43+'[12]1.1_OrigTargets_PreDataCleanse'!AZ43</f>
        <v>0</v>
      </c>
      <c r="AJ30" s="101">
        <f>'[12]1.1_OrigTargets_PreDataCleanse'!AT43+'[12]1.1_OrigTargets_PreDataCleanse'!BA43</f>
        <v>0</v>
      </c>
      <c r="AK30" s="101">
        <f>'[12]1.1_OrigTargets_PreDataCleanse'!AU43+'[12]1.1_OrigTargets_PreDataCleanse'!BB43</f>
        <v>0</v>
      </c>
      <c r="AL30" s="101">
        <f>'[12]1.1_OrigTargets_PreDataCleanse'!AV43+'[12]1.1_OrigTargets_PreDataCleanse'!BC43</f>
        <v>0</v>
      </c>
      <c r="AM30" s="100">
        <f>'[12]1.1_OrigTargets_PreDataCleanse'!AW43+'[12]1.1_OrigTargets_PreDataCleanse'!BD43</f>
        <v>0</v>
      </c>
      <c r="AN30" s="94"/>
      <c r="AO30" s="101">
        <f>'[12]1.1_OrigTargets_PreDataCleanse'!BF43</f>
        <v>0</v>
      </c>
      <c r="AP30" s="101">
        <f>-'[12]1.1_OrigTargets_PreDataCleanse'!BG43+'[12]1.1_OrigTargets_PreDataCleanse'!BL43</f>
        <v>0</v>
      </c>
      <c r="AQ30" s="101">
        <f>-'[12]1.1_OrigTargets_PreDataCleanse'!BH43+'[12]1.1_OrigTargets_PreDataCleanse'!BM43</f>
        <v>0</v>
      </c>
      <c r="AR30" s="101">
        <f>-'[12]1.1_OrigTargets_PreDataCleanse'!BI43+'[12]1.1_OrigTargets_PreDataCleanse'!BN43</f>
        <v>0</v>
      </c>
      <c r="AS30" s="101">
        <f>-'[12]1.1_OrigTargets_PreDataCleanse'!BJ43+'[12]1.1_OrigTargets_PreDataCleanse'!BO43</f>
        <v>0</v>
      </c>
      <c r="AT30" s="100">
        <f>-'[12]1.1_OrigTargets_PreDataCleanse'!BK43+'[12]1.1_OrigTargets_PreDataCleanse'!BP43</f>
        <v>0</v>
      </c>
      <c r="AU30" s="94"/>
      <c r="AV30" s="101">
        <f>'[12]1.1_OrigTargets_PreDataCleanse'!BR43</f>
        <v>0</v>
      </c>
      <c r="AW30" s="101">
        <f>'[12]1.1_OrigTargets_PreDataCleanse'!BS43</f>
        <v>0</v>
      </c>
      <c r="AX30" s="101">
        <f>'[12]1.1_OrigTargets_PreDataCleanse'!BT43</f>
        <v>0</v>
      </c>
      <c r="AY30" s="101">
        <f>'[12]1.1_OrigTargets_PreDataCleanse'!BU43</f>
        <v>0</v>
      </c>
      <c r="AZ30" s="101">
        <f>'[12]1.1_OrigTargets_PreDataCleanse'!BV43</f>
        <v>0</v>
      </c>
      <c r="BA30" s="100">
        <f>'[12]1.1_OrigTargets_PreDataCleanse'!BW43</f>
        <v>0</v>
      </c>
    </row>
    <row r="31" spans="1:53" ht="12.75" thickBot="1" x14ac:dyDescent="0.35">
      <c r="A31" s="342"/>
      <c r="B31" s="23"/>
      <c r="C31" s="133"/>
      <c r="D31" s="419"/>
      <c r="E31" s="99" t="str">
        <f t="shared" si="0"/>
        <v>Medium</v>
      </c>
      <c r="F31" s="98">
        <f>'[12]1.1_OrigTargets_PreDataCleanse'!I44</f>
        <v>898.6909999999998</v>
      </c>
      <c r="G31" s="98">
        <f>'[12]1.1_OrigTargets_PreDataCleanse'!J44</f>
        <v>359.23299999999995</v>
      </c>
      <c r="H31" s="98">
        <f>'[12]1.1_OrigTargets_PreDataCleanse'!K44</f>
        <v>338.63799999999992</v>
      </c>
      <c r="I31" s="98">
        <f>'[12]1.1_OrigTargets_PreDataCleanse'!L44</f>
        <v>98.679999999999993</v>
      </c>
      <c r="J31" s="98">
        <f>'[12]1.1_OrigTargets_PreDataCleanse'!M44</f>
        <v>38.760000000000005</v>
      </c>
      <c r="K31" s="97">
        <f>'[12]1.1_OrigTargets_PreDataCleanse'!N44</f>
        <v>63.38</v>
      </c>
      <c r="M31" s="98">
        <f>'[12]1.1_OrigTargets_PreDataCleanse'!S44</f>
        <v>898.6909999999998</v>
      </c>
      <c r="N31" s="98">
        <f>'[12]1.1_OrigTargets_PreDataCleanse'!T44</f>
        <v>97.815000000000012</v>
      </c>
      <c r="O31" s="98">
        <f>'[12]1.1_OrigTargets_PreDataCleanse'!U44</f>
        <v>261.41800000000001</v>
      </c>
      <c r="P31" s="98">
        <f>'[12]1.1_OrigTargets_PreDataCleanse'!V44</f>
        <v>338.63799999999992</v>
      </c>
      <c r="Q31" s="98">
        <f>'[12]1.1_OrigTargets_PreDataCleanse'!W44</f>
        <v>98.679999999999993</v>
      </c>
      <c r="R31" s="97">
        <f>'[12]1.1_OrigTargets_PreDataCleanse'!X44</f>
        <v>102.14</v>
      </c>
      <c r="T31" s="98">
        <f>'[12]1.1_OrigTargets_PreDataCleanse'!AC44</f>
        <v>898.6909999999998</v>
      </c>
      <c r="U31" s="98">
        <f>'[12]1.1_OrigTargets_PreDataCleanse'!AD44</f>
        <v>23.86</v>
      </c>
      <c r="V31" s="98">
        <f>'[12]1.1_OrigTargets_PreDataCleanse'!AE44</f>
        <v>335.37299999999993</v>
      </c>
      <c r="W31" s="98">
        <f>'[12]1.1_OrigTargets_PreDataCleanse'!AF44</f>
        <v>338.63799999999992</v>
      </c>
      <c r="X31" s="98">
        <f>'[12]1.1_OrigTargets_PreDataCleanse'!AG44</f>
        <v>98.679999999999993</v>
      </c>
      <c r="Y31" s="97">
        <f>'[12]1.1_OrigTargets_PreDataCleanse'!AH44</f>
        <v>102.14</v>
      </c>
      <c r="AA31" s="98">
        <f>'[12]1.1_OrigTargets_PreDataCleanse'!AK44</f>
        <v>8.5265128291212022E-14</v>
      </c>
      <c r="AB31" s="98">
        <f>'[12]1.1_OrigTargets_PreDataCleanse'!AL44</f>
        <v>73.955000000000013</v>
      </c>
      <c r="AC31" s="98">
        <f>'[12]1.1_OrigTargets_PreDataCleanse'!AM44</f>
        <v>-73.954999999999927</v>
      </c>
      <c r="AD31" s="98">
        <f>'[12]1.1_OrigTargets_PreDataCleanse'!AN44</f>
        <v>0</v>
      </c>
      <c r="AE31" s="98">
        <f>'[12]1.1_OrigTargets_PreDataCleanse'!AO44</f>
        <v>0</v>
      </c>
      <c r="AF31" s="97">
        <f>'[12]1.1_OrigTargets_PreDataCleanse'!AP44</f>
        <v>0</v>
      </c>
      <c r="AG31" s="94"/>
      <c r="AH31" s="98">
        <f>'[12]1.1_OrigTargets_PreDataCleanse'!AR44+'[12]1.1_OrigTargets_PreDataCleanse'!AY44</f>
        <v>0</v>
      </c>
      <c r="AI31" s="101">
        <f>'[12]1.1_OrigTargets_PreDataCleanse'!AS44+'[12]1.1_OrigTargets_PreDataCleanse'!AZ44</f>
        <v>73.954999999999998</v>
      </c>
      <c r="AJ31" s="101">
        <f>'[12]1.1_OrigTargets_PreDataCleanse'!AT44+'[12]1.1_OrigTargets_PreDataCleanse'!BA44</f>
        <v>-73.954999999999998</v>
      </c>
      <c r="AK31" s="101">
        <f>'[12]1.1_OrigTargets_PreDataCleanse'!AU44+'[12]1.1_OrigTargets_PreDataCleanse'!BB44</f>
        <v>0</v>
      </c>
      <c r="AL31" s="101">
        <f>'[12]1.1_OrigTargets_PreDataCleanse'!AV44+'[12]1.1_OrigTargets_PreDataCleanse'!BC44</f>
        <v>0</v>
      </c>
      <c r="AM31" s="100">
        <f>'[12]1.1_OrigTargets_PreDataCleanse'!AW44+'[12]1.1_OrigTargets_PreDataCleanse'!BD44</f>
        <v>0</v>
      </c>
      <c r="AN31" s="94"/>
      <c r="AO31" s="98">
        <f>'[12]1.1_OrigTargets_PreDataCleanse'!BF44</f>
        <v>0</v>
      </c>
      <c r="AP31" s="98">
        <f>-'[12]1.1_OrigTargets_PreDataCleanse'!BG44+'[12]1.1_OrigTargets_PreDataCleanse'!BL44</f>
        <v>0</v>
      </c>
      <c r="AQ31" s="98">
        <f>-'[12]1.1_OrigTargets_PreDataCleanse'!BH44+'[12]1.1_OrigTargets_PreDataCleanse'!BM44</f>
        <v>0</v>
      </c>
      <c r="AR31" s="98">
        <f>-'[12]1.1_OrigTargets_PreDataCleanse'!BI44+'[12]1.1_OrigTargets_PreDataCleanse'!BN44</f>
        <v>0</v>
      </c>
      <c r="AS31" s="98">
        <f>-'[12]1.1_OrigTargets_PreDataCleanse'!BJ44+'[12]1.1_OrigTargets_PreDataCleanse'!BO44</f>
        <v>0</v>
      </c>
      <c r="AT31" s="97">
        <f>-'[12]1.1_OrigTargets_PreDataCleanse'!BK44+'[12]1.1_OrigTargets_PreDataCleanse'!BP44</f>
        <v>0</v>
      </c>
      <c r="AU31" s="94"/>
      <c r="AV31" s="98">
        <f>'[12]1.1_OrigTargets_PreDataCleanse'!BR44</f>
        <v>0</v>
      </c>
      <c r="AW31" s="98">
        <f>'[12]1.1_OrigTargets_PreDataCleanse'!BS44</f>
        <v>0</v>
      </c>
      <c r="AX31" s="98">
        <f>'[12]1.1_OrigTargets_PreDataCleanse'!BT44</f>
        <v>0</v>
      </c>
      <c r="AY31" s="98">
        <f>'[12]1.1_OrigTargets_PreDataCleanse'!BU44</f>
        <v>0</v>
      </c>
      <c r="AZ31" s="98">
        <f>'[12]1.1_OrigTargets_PreDataCleanse'!BV44</f>
        <v>0</v>
      </c>
      <c r="BA31" s="97">
        <f>'[12]1.1_OrigTargets_PreDataCleanse'!BW44</f>
        <v>0</v>
      </c>
    </row>
    <row r="32" spans="1:53" ht="12.75" thickBot="1" x14ac:dyDescent="0.35">
      <c r="A32" s="342"/>
      <c r="B32" s="23"/>
      <c r="C32" s="133"/>
      <c r="D32" s="419"/>
      <c r="E32" s="99" t="str">
        <f t="shared" si="0"/>
        <v>High</v>
      </c>
      <c r="F32" s="98">
        <f>'[12]1.1_OrigTargets_PreDataCleanse'!I45</f>
        <v>0</v>
      </c>
      <c r="G32" s="98">
        <f>'[12]1.1_OrigTargets_PreDataCleanse'!J45</f>
        <v>0</v>
      </c>
      <c r="H32" s="98">
        <f>'[12]1.1_OrigTargets_PreDataCleanse'!K45</f>
        <v>0</v>
      </c>
      <c r="I32" s="98">
        <f>'[12]1.1_OrigTargets_PreDataCleanse'!L45</f>
        <v>0</v>
      </c>
      <c r="J32" s="98">
        <f>'[12]1.1_OrigTargets_PreDataCleanse'!M45</f>
        <v>0</v>
      </c>
      <c r="K32" s="97">
        <f>'[12]1.1_OrigTargets_PreDataCleanse'!N45</f>
        <v>0</v>
      </c>
      <c r="M32" s="98">
        <f>'[12]1.1_OrigTargets_PreDataCleanse'!S45</f>
        <v>0</v>
      </c>
      <c r="N32" s="98">
        <f>'[12]1.1_OrigTargets_PreDataCleanse'!T45</f>
        <v>0</v>
      </c>
      <c r="O32" s="98">
        <f>'[12]1.1_OrigTargets_PreDataCleanse'!U45</f>
        <v>0</v>
      </c>
      <c r="P32" s="98">
        <f>'[12]1.1_OrigTargets_PreDataCleanse'!V45</f>
        <v>0</v>
      </c>
      <c r="Q32" s="98">
        <f>'[12]1.1_OrigTargets_PreDataCleanse'!W45</f>
        <v>0</v>
      </c>
      <c r="R32" s="97">
        <f>'[12]1.1_OrigTargets_PreDataCleanse'!X45</f>
        <v>0</v>
      </c>
      <c r="T32" s="98">
        <f>'[12]1.1_OrigTargets_PreDataCleanse'!AC45</f>
        <v>0</v>
      </c>
      <c r="U32" s="98">
        <f>'[12]1.1_OrigTargets_PreDataCleanse'!AD45</f>
        <v>0</v>
      </c>
      <c r="V32" s="98">
        <f>'[12]1.1_OrigTargets_PreDataCleanse'!AE45</f>
        <v>0</v>
      </c>
      <c r="W32" s="98">
        <f>'[12]1.1_OrigTargets_PreDataCleanse'!AF45</f>
        <v>0</v>
      </c>
      <c r="X32" s="98">
        <f>'[12]1.1_OrigTargets_PreDataCleanse'!AG45</f>
        <v>0</v>
      </c>
      <c r="Y32" s="97">
        <f>'[12]1.1_OrigTargets_PreDataCleanse'!AH45</f>
        <v>0</v>
      </c>
      <c r="AA32" s="98">
        <f>'[12]1.1_OrigTargets_PreDataCleanse'!AK45</f>
        <v>0</v>
      </c>
      <c r="AB32" s="98">
        <f>'[12]1.1_OrigTargets_PreDataCleanse'!AL45</f>
        <v>0</v>
      </c>
      <c r="AC32" s="98">
        <f>'[12]1.1_OrigTargets_PreDataCleanse'!AM45</f>
        <v>0</v>
      </c>
      <c r="AD32" s="98">
        <f>'[12]1.1_OrigTargets_PreDataCleanse'!AN45</f>
        <v>0</v>
      </c>
      <c r="AE32" s="98">
        <f>'[12]1.1_OrigTargets_PreDataCleanse'!AO45</f>
        <v>0</v>
      </c>
      <c r="AF32" s="97">
        <f>'[12]1.1_OrigTargets_PreDataCleanse'!AP45</f>
        <v>0</v>
      </c>
      <c r="AG32" s="94"/>
      <c r="AH32" s="98">
        <f>'[12]1.1_OrigTargets_PreDataCleanse'!AR45+'[12]1.1_OrigTargets_PreDataCleanse'!AY45</f>
        <v>0</v>
      </c>
      <c r="AI32" s="101">
        <f>'[12]1.1_OrigTargets_PreDataCleanse'!AS45+'[12]1.1_OrigTargets_PreDataCleanse'!AZ45</f>
        <v>0</v>
      </c>
      <c r="AJ32" s="101">
        <f>'[12]1.1_OrigTargets_PreDataCleanse'!AT45+'[12]1.1_OrigTargets_PreDataCleanse'!BA45</f>
        <v>0</v>
      </c>
      <c r="AK32" s="101">
        <f>'[12]1.1_OrigTargets_PreDataCleanse'!AU45+'[12]1.1_OrigTargets_PreDataCleanse'!BB45</f>
        <v>0</v>
      </c>
      <c r="AL32" s="101">
        <f>'[12]1.1_OrigTargets_PreDataCleanse'!AV45+'[12]1.1_OrigTargets_PreDataCleanse'!BC45</f>
        <v>0</v>
      </c>
      <c r="AM32" s="100">
        <f>'[12]1.1_OrigTargets_PreDataCleanse'!AW45+'[12]1.1_OrigTargets_PreDataCleanse'!BD45</f>
        <v>0</v>
      </c>
      <c r="AN32" s="94"/>
      <c r="AO32" s="98">
        <f>'[12]1.1_OrigTargets_PreDataCleanse'!BF45</f>
        <v>0</v>
      </c>
      <c r="AP32" s="98">
        <f>-'[12]1.1_OrigTargets_PreDataCleanse'!BG45+'[12]1.1_OrigTargets_PreDataCleanse'!BL45</f>
        <v>0</v>
      </c>
      <c r="AQ32" s="98">
        <f>-'[12]1.1_OrigTargets_PreDataCleanse'!BH45+'[12]1.1_OrigTargets_PreDataCleanse'!BM45</f>
        <v>0</v>
      </c>
      <c r="AR32" s="98">
        <f>-'[12]1.1_OrigTargets_PreDataCleanse'!BI45+'[12]1.1_OrigTargets_PreDataCleanse'!BN45</f>
        <v>0</v>
      </c>
      <c r="AS32" s="98">
        <f>-'[12]1.1_OrigTargets_PreDataCleanse'!BJ45+'[12]1.1_OrigTargets_PreDataCleanse'!BO45</f>
        <v>0</v>
      </c>
      <c r="AT32" s="97">
        <f>-'[12]1.1_OrigTargets_PreDataCleanse'!BK45+'[12]1.1_OrigTargets_PreDataCleanse'!BP45</f>
        <v>0</v>
      </c>
      <c r="AU32" s="94"/>
      <c r="AV32" s="98">
        <f>'[12]1.1_OrigTargets_PreDataCleanse'!BR45</f>
        <v>0</v>
      </c>
      <c r="AW32" s="98">
        <f>'[12]1.1_OrigTargets_PreDataCleanse'!BS45</f>
        <v>0</v>
      </c>
      <c r="AX32" s="98">
        <f>'[12]1.1_OrigTargets_PreDataCleanse'!BT45</f>
        <v>0</v>
      </c>
      <c r="AY32" s="98">
        <f>'[12]1.1_OrigTargets_PreDataCleanse'!BU45</f>
        <v>0</v>
      </c>
      <c r="AZ32" s="98">
        <f>'[12]1.1_OrigTargets_PreDataCleanse'!BV45</f>
        <v>0</v>
      </c>
      <c r="BA32" s="97">
        <f>'[12]1.1_OrigTargets_PreDataCleanse'!BW45</f>
        <v>0</v>
      </c>
    </row>
    <row r="33" spans="1:53" ht="12.75" thickBot="1" x14ac:dyDescent="0.35">
      <c r="A33" s="342"/>
      <c r="B33" s="171"/>
      <c r="C33" s="170"/>
      <c r="D33" s="420"/>
      <c r="E33" s="95" t="str">
        <f t="shared" si="0"/>
        <v>Very high</v>
      </c>
      <c r="F33" s="93">
        <f>'[12]1.1_OrigTargets_PreDataCleanse'!I46</f>
        <v>0</v>
      </c>
      <c r="G33" s="93">
        <f>'[12]1.1_OrigTargets_PreDataCleanse'!J46</f>
        <v>0</v>
      </c>
      <c r="H33" s="93">
        <f>'[12]1.1_OrigTargets_PreDataCleanse'!K46</f>
        <v>0</v>
      </c>
      <c r="I33" s="93">
        <f>'[12]1.1_OrigTargets_PreDataCleanse'!L46</f>
        <v>0</v>
      </c>
      <c r="J33" s="93">
        <f>'[12]1.1_OrigTargets_PreDataCleanse'!M46</f>
        <v>0</v>
      </c>
      <c r="K33" s="92">
        <f>'[12]1.1_OrigTargets_PreDataCleanse'!N46</f>
        <v>0</v>
      </c>
      <c r="M33" s="93">
        <f>'[12]1.1_OrigTargets_PreDataCleanse'!S46</f>
        <v>0</v>
      </c>
      <c r="N33" s="93">
        <f>'[12]1.1_OrigTargets_PreDataCleanse'!T46</f>
        <v>0</v>
      </c>
      <c r="O33" s="93">
        <f>'[12]1.1_OrigTargets_PreDataCleanse'!U46</f>
        <v>0</v>
      </c>
      <c r="P33" s="93">
        <f>'[12]1.1_OrigTargets_PreDataCleanse'!V46</f>
        <v>0</v>
      </c>
      <c r="Q33" s="93">
        <f>'[12]1.1_OrigTargets_PreDataCleanse'!W46</f>
        <v>0</v>
      </c>
      <c r="R33" s="92">
        <f>'[12]1.1_OrigTargets_PreDataCleanse'!X46</f>
        <v>0</v>
      </c>
      <c r="T33" s="93">
        <f>'[12]1.1_OrigTargets_PreDataCleanse'!AC46</f>
        <v>0</v>
      </c>
      <c r="U33" s="93">
        <f>'[12]1.1_OrigTargets_PreDataCleanse'!AD46</f>
        <v>0</v>
      </c>
      <c r="V33" s="93">
        <f>'[12]1.1_OrigTargets_PreDataCleanse'!AE46</f>
        <v>0</v>
      </c>
      <c r="W33" s="93">
        <f>'[12]1.1_OrigTargets_PreDataCleanse'!AF46</f>
        <v>0</v>
      </c>
      <c r="X33" s="93">
        <f>'[12]1.1_OrigTargets_PreDataCleanse'!AG46</f>
        <v>0</v>
      </c>
      <c r="Y33" s="92">
        <f>'[12]1.1_OrigTargets_PreDataCleanse'!AH46</f>
        <v>0</v>
      </c>
      <c r="AA33" s="93">
        <f>'[12]1.1_OrigTargets_PreDataCleanse'!AK46</f>
        <v>0</v>
      </c>
      <c r="AB33" s="93">
        <f>'[12]1.1_OrigTargets_PreDataCleanse'!AL46</f>
        <v>0</v>
      </c>
      <c r="AC33" s="93">
        <f>'[12]1.1_OrigTargets_PreDataCleanse'!AM46</f>
        <v>0</v>
      </c>
      <c r="AD33" s="93">
        <f>'[12]1.1_OrigTargets_PreDataCleanse'!AN46</f>
        <v>0</v>
      </c>
      <c r="AE33" s="93">
        <f>'[12]1.1_OrigTargets_PreDataCleanse'!AO46</f>
        <v>0</v>
      </c>
      <c r="AF33" s="92">
        <f>'[12]1.1_OrigTargets_PreDataCleanse'!AP46</f>
        <v>0</v>
      </c>
      <c r="AG33" s="94"/>
      <c r="AH33" s="93">
        <f>'[12]1.1_OrigTargets_PreDataCleanse'!AR46+'[12]1.1_OrigTargets_PreDataCleanse'!AY46</f>
        <v>0</v>
      </c>
      <c r="AI33" s="101">
        <f>'[12]1.1_OrigTargets_PreDataCleanse'!AS46+'[12]1.1_OrigTargets_PreDataCleanse'!AZ46</f>
        <v>0</v>
      </c>
      <c r="AJ33" s="101">
        <f>'[12]1.1_OrigTargets_PreDataCleanse'!AT46+'[12]1.1_OrigTargets_PreDataCleanse'!BA46</f>
        <v>0</v>
      </c>
      <c r="AK33" s="101">
        <f>'[12]1.1_OrigTargets_PreDataCleanse'!AU46+'[12]1.1_OrigTargets_PreDataCleanse'!BB46</f>
        <v>0</v>
      </c>
      <c r="AL33" s="101">
        <f>'[12]1.1_OrigTargets_PreDataCleanse'!AV46+'[12]1.1_OrigTargets_PreDataCleanse'!BC46</f>
        <v>0</v>
      </c>
      <c r="AM33" s="100">
        <f>'[12]1.1_OrigTargets_PreDataCleanse'!AW46+'[12]1.1_OrigTargets_PreDataCleanse'!BD46</f>
        <v>0</v>
      </c>
      <c r="AN33" s="94"/>
      <c r="AO33" s="93">
        <f>'[12]1.1_OrigTargets_PreDataCleanse'!BF46</f>
        <v>0</v>
      </c>
      <c r="AP33" s="93">
        <f>-'[12]1.1_OrigTargets_PreDataCleanse'!BG46+'[12]1.1_OrigTargets_PreDataCleanse'!BL46</f>
        <v>0</v>
      </c>
      <c r="AQ33" s="93">
        <f>-'[12]1.1_OrigTargets_PreDataCleanse'!BH46+'[12]1.1_OrigTargets_PreDataCleanse'!BM46</f>
        <v>0</v>
      </c>
      <c r="AR33" s="93">
        <f>-'[12]1.1_OrigTargets_PreDataCleanse'!BI46+'[12]1.1_OrigTargets_PreDataCleanse'!BN46</f>
        <v>0</v>
      </c>
      <c r="AS33" s="93">
        <f>-'[12]1.1_OrigTargets_PreDataCleanse'!BJ46+'[12]1.1_OrigTargets_PreDataCleanse'!BO46</f>
        <v>0</v>
      </c>
      <c r="AT33" s="92">
        <f>-'[12]1.1_OrigTargets_PreDataCleanse'!BK46+'[12]1.1_OrigTargets_PreDataCleanse'!BP46</f>
        <v>0</v>
      </c>
      <c r="AU33" s="94"/>
      <c r="AV33" s="93">
        <f>'[12]1.1_OrigTargets_PreDataCleanse'!BR46</f>
        <v>0</v>
      </c>
      <c r="AW33" s="93">
        <f>'[12]1.1_OrigTargets_PreDataCleanse'!BS46</f>
        <v>0</v>
      </c>
      <c r="AX33" s="93">
        <f>'[12]1.1_OrigTargets_PreDataCleanse'!BT46</f>
        <v>0</v>
      </c>
      <c r="AY33" s="93">
        <f>'[12]1.1_OrigTargets_PreDataCleanse'!BU46</f>
        <v>0</v>
      </c>
      <c r="AZ33" s="93">
        <f>'[12]1.1_OrigTargets_PreDataCleanse'!BV46</f>
        <v>0</v>
      </c>
      <c r="BA33" s="92">
        <f>'[12]1.1_OrigTargets_PreDataCleanse'!BW46</f>
        <v>0</v>
      </c>
    </row>
    <row r="34" spans="1:53" ht="12.75" thickBot="1" x14ac:dyDescent="0.35">
      <c r="A34" s="341" t="str">
        <f>A30</f>
        <v>400KV Network</v>
      </c>
      <c r="B34" s="169">
        <v>7</v>
      </c>
      <c r="C34" s="168" t="s">
        <v>48</v>
      </c>
      <c r="D34" s="418" t="s">
        <v>178</v>
      </c>
      <c r="E34" s="102" t="str">
        <f t="shared" si="0"/>
        <v>Low</v>
      </c>
      <c r="F34" s="101">
        <f>'[12]1.1_OrigTargets_PreDataCleanse'!I47</f>
        <v>0</v>
      </c>
      <c r="G34" s="101">
        <f>'[12]1.1_OrigTargets_PreDataCleanse'!J47</f>
        <v>0</v>
      </c>
      <c r="H34" s="101">
        <f>'[12]1.1_OrigTargets_PreDataCleanse'!K47</f>
        <v>0</v>
      </c>
      <c r="I34" s="101">
        <f>'[12]1.1_OrigTargets_PreDataCleanse'!L47</f>
        <v>0</v>
      </c>
      <c r="J34" s="101">
        <f>'[12]1.1_OrigTargets_PreDataCleanse'!M47</f>
        <v>0</v>
      </c>
      <c r="K34" s="100">
        <f>'[12]1.1_OrigTargets_PreDataCleanse'!N47</f>
        <v>0</v>
      </c>
      <c r="M34" s="101">
        <f>'[12]1.1_OrigTargets_PreDataCleanse'!S47</f>
        <v>0</v>
      </c>
      <c r="N34" s="101">
        <f>'[12]1.1_OrigTargets_PreDataCleanse'!T47</f>
        <v>0</v>
      </c>
      <c r="O34" s="101">
        <f>'[12]1.1_OrigTargets_PreDataCleanse'!U47</f>
        <v>0</v>
      </c>
      <c r="P34" s="101">
        <f>'[12]1.1_OrigTargets_PreDataCleanse'!V47</f>
        <v>0</v>
      </c>
      <c r="Q34" s="101">
        <f>'[12]1.1_OrigTargets_PreDataCleanse'!W47</f>
        <v>0</v>
      </c>
      <c r="R34" s="100">
        <f>'[12]1.1_OrigTargets_PreDataCleanse'!X47</f>
        <v>0</v>
      </c>
      <c r="T34" s="101">
        <f>'[12]1.1_OrigTargets_PreDataCleanse'!AC47</f>
        <v>0</v>
      </c>
      <c r="U34" s="101">
        <f>'[12]1.1_OrigTargets_PreDataCleanse'!AD47</f>
        <v>0</v>
      </c>
      <c r="V34" s="101">
        <f>'[12]1.1_OrigTargets_PreDataCleanse'!AE47</f>
        <v>0</v>
      </c>
      <c r="W34" s="101">
        <f>'[12]1.1_OrigTargets_PreDataCleanse'!AF47</f>
        <v>0</v>
      </c>
      <c r="X34" s="101">
        <f>'[12]1.1_OrigTargets_PreDataCleanse'!AG47</f>
        <v>0</v>
      </c>
      <c r="Y34" s="100">
        <f>'[12]1.1_OrigTargets_PreDataCleanse'!AH47</f>
        <v>0</v>
      </c>
      <c r="AA34" s="101">
        <f>'[12]1.1_OrigTargets_PreDataCleanse'!AK47</f>
        <v>0</v>
      </c>
      <c r="AB34" s="101">
        <f>'[12]1.1_OrigTargets_PreDataCleanse'!AL47</f>
        <v>0</v>
      </c>
      <c r="AC34" s="101">
        <f>'[12]1.1_OrigTargets_PreDataCleanse'!AM47</f>
        <v>0</v>
      </c>
      <c r="AD34" s="101">
        <f>'[12]1.1_OrigTargets_PreDataCleanse'!AN47</f>
        <v>0</v>
      </c>
      <c r="AE34" s="101">
        <f>'[12]1.1_OrigTargets_PreDataCleanse'!AO47</f>
        <v>0</v>
      </c>
      <c r="AF34" s="100">
        <f>'[12]1.1_OrigTargets_PreDataCleanse'!AP47</f>
        <v>0</v>
      </c>
      <c r="AG34" s="94"/>
      <c r="AH34" s="101">
        <f>'[12]1.1_OrigTargets_PreDataCleanse'!AR47+'[12]1.1_OrigTargets_PreDataCleanse'!AY47</f>
        <v>0</v>
      </c>
      <c r="AI34" s="101">
        <f>'[12]1.1_OrigTargets_PreDataCleanse'!AS47+'[12]1.1_OrigTargets_PreDataCleanse'!AZ47</f>
        <v>0</v>
      </c>
      <c r="AJ34" s="101">
        <f>'[12]1.1_OrigTargets_PreDataCleanse'!AT47+'[12]1.1_OrigTargets_PreDataCleanse'!BA47</f>
        <v>0</v>
      </c>
      <c r="AK34" s="101">
        <f>'[12]1.1_OrigTargets_PreDataCleanse'!AU47+'[12]1.1_OrigTargets_PreDataCleanse'!BB47</f>
        <v>0</v>
      </c>
      <c r="AL34" s="101">
        <f>'[12]1.1_OrigTargets_PreDataCleanse'!AV47+'[12]1.1_OrigTargets_PreDataCleanse'!BC47</f>
        <v>0</v>
      </c>
      <c r="AM34" s="100">
        <f>'[12]1.1_OrigTargets_PreDataCleanse'!AW47+'[12]1.1_OrigTargets_PreDataCleanse'!BD47</f>
        <v>0</v>
      </c>
      <c r="AN34" s="94"/>
      <c r="AO34" s="101">
        <f>'[12]1.1_OrigTargets_PreDataCleanse'!BF47</f>
        <v>0</v>
      </c>
      <c r="AP34" s="101">
        <f>-'[12]1.1_OrigTargets_PreDataCleanse'!BG47+'[12]1.1_OrigTargets_PreDataCleanse'!BL47</f>
        <v>0</v>
      </c>
      <c r="AQ34" s="101">
        <f>-'[12]1.1_OrigTargets_PreDataCleanse'!BH47+'[12]1.1_OrigTargets_PreDataCleanse'!BM47</f>
        <v>0</v>
      </c>
      <c r="AR34" s="101">
        <f>-'[12]1.1_OrigTargets_PreDataCleanse'!BI47+'[12]1.1_OrigTargets_PreDataCleanse'!BN47</f>
        <v>0</v>
      </c>
      <c r="AS34" s="101">
        <f>-'[12]1.1_OrigTargets_PreDataCleanse'!BJ47+'[12]1.1_OrigTargets_PreDataCleanse'!BO47</f>
        <v>0</v>
      </c>
      <c r="AT34" s="100">
        <f>-'[12]1.1_OrigTargets_PreDataCleanse'!BK47+'[12]1.1_OrigTargets_PreDataCleanse'!BP47</f>
        <v>0</v>
      </c>
      <c r="AU34" s="94"/>
      <c r="AV34" s="101">
        <f>'[12]1.1_OrigTargets_PreDataCleanse'!BR47</f>
        <v>0</v>
      </c>
      <c r="AW34" s="101">
        <f>'[12]1.1_OrigTargets_PreDataCleanse'!BS47</f>
        <v>0</v>
      </c>
      <c r="AX34" s="101">
        <f>'[12]1.1_OrigTargets_PreDataCleanse'!BT47</f>
        <v>0</v>
      </c>
      <c r="AY34" s="101">
        <f>'[12]1.1_OrigTargets_PreDataCleanse'!BU47</f>
        <v>0</v>
      </c>
      <c r="AZ34" s="101">
        <f>'[12]1.1_OrigTargets_PreDataCleanse'!BV47</f>
        <v>0</v>
      </c>
      <c r="BA34" s="100">
        <f>'[12]1.1_OrigTargets_PreDataCleanse'!BW47</f>
        <v>0</v>
      </c>
    </row>
    <row r="35" spans="1:53" ht="12.75" thickBot="1" x14ac:dyDescent="0.35">
      <c r="A35" s="342"/>
      <c r="B35" s="23"/>
      <c r="C35" s="133"/>
      <c r="D35" s="419"/>
      <c r="E35" s="99" t="str">
        <f t="shared" si="0"/>
        <v>Medium</v>
      </c>
      <c r="F35" s="98">
        <f>'[12]1.1_OrigTargets_PreDataCleanse'!I48</f>
        <v>1714</v>
      </c>
      <c r="G35" s="98">
        <f>'[12]1.1_OrigTargets_PreDataCleanse'!J48</f>
        <v>109</v>
      </c>
      <c r="H35" s="98">
        <f>'[12]1.1_OrigTargets_PreDataCleanse'!K48</f>
        <v>446</v>
      </c>
      <c r="I35" s="98">
        <f>'[12]1.1_OrigTargets_PreDataCleanse'!L48</f>
        <v>715</v>
      </c>
      <c r="J35" s="98">
        <f>'[12]1.1_OrigTargets_PreDataCleanse'!M48</f>
        <v>203</v>
      </c>
      <c r="K35" s="97">
        <f>'[12]1.1_OrigTargets_PreDataCleanse'!N48</f>
        <v>241</v>
      </c>
      <c r="M35" s="98">
        <f>'[12]1.1_OrigTargets_PreDataCleanse'!S48</f>
        <v>1714</v>
      </c>
      <c r="N35" s="98">
        <f>'[12]1.1_OrigTargets_PreDataCleanse'!T48</f>
        <v>103</v>
      </c>
      <c r="O35" s="98">
        <f>'[12]1.1_OrigTargets_PreDataCleanse'!U48</f>
        <v>457</v>
      </c>
      <c r="P35" s="98">
        <f>'[12]1.1_OrigTargets_PreDataCleanse'!V48</f>
        <v>497</v>
      </c>
      <c r="Q35" s="98">
        <f>'[12]1.1_OrigTargets_PreDataCleanse'!W48</f>
        <v>416</v>
      </c>
      <c r="R35" s="97">
        <f>'[12]1.1_OrigTargets_PreDataCleanse'!X48</f>
        <v>241</v>
      </c>
      <c r="T35" s="98">
        <f>'[12]1.1_OrigTargets_PreDataCleanse'!AC48</f>
        <v>1714</v>
      </c>
      <c r="U35" s="98">
        <f>'[12]1.1_OrigTargets_PreDataCleanse'!AD48</f>
        <v>103</v>
      </c>
      <c r="V35" s="98">
        <f>'[12]1.1_OrigTargets_PreDataCleanse'!AE48</f>
        <v>263</v>
      </c>
      <c r="W35" s="98">
        <f>'[12]1.1_OrigTargets_PreDataCleanse'!AF48</f>
        <v>497</v>
      </c>
      <c r="X35" s="98">
        <f>'[12]1.1_OrigTargets_PreDataCleanse'!AG48</f>
        <v>610</v>
      </c>
      <c r="Y35" s="97">
        <f>'[12]1.1_OrigTargets_PreDataCleanse'!AH48</f>
        <v>241</v>
      </c>
      <c r="AA35" s="98">
        <f>'[12]1.1_OrigTargets_PreDataCleanse'!AK48</f>
        <v>0</v>
      </c>
      <c r="AB35" s="98">
        <f>'[12]1.1_OrigTargets_PreDataCleanse'!AL48</f>
        <v>0</v>
      </c>
      <c r="AC35" s="98">
        <f>'[12]1.1_OrigTargets_PreDataCleanse'!AM48</f>
        <v>194</v>
      </c>
      <c r="AD35" s="98">
        <f>'[12]1.1_OrigTargets_PreDataCleanse'!AN48</f>
        <v>0</v>
      </c>
      <c r="AE35" s="98">
        <f>'[12]1.1_OrigTargets_PreDataCleanse'!AO48</f>
        <v>-194</v>
      </c>
      <c r="AF35" s="97">
        <f>'[12]1.1_OrigTargets_PreDataCleanse'!AP48</f>
        <v>0</v>
      </c>
      <c r="AG35" s="94"/>
      <c r="AH35" s="98">
        <f>'[12]1.1_OrigTargets_PreDataCleanse'!AR48+'[12]1.1_OrigTargets_PreDataCleanse'!AY48</f>
        <v>0</v>
      </c>
      <c r="AI35" s="101">
        <f>'[12]1.1_OrigTargets_PreDataCleanse'!AS48+'[12]1.1_OrigTargets_PreDataCleanse'!AZ48</f>
        <v>0</v>
      </c>
      <c r="AJ35" s="101">
        <f>'[12]1.1_OrigTargets_PreDataCleanse'!AT48+'[12]1.1_OrigTargets_PreDataCleanse'!BA48</f>
        <v>0</v>
      </c>
      <c r="AK35" s="101">
        <f>'[12]1.1_OrigTargets_PreDataCleanse'!AU48+'[12]1.1_OrigTargets_PreDataCleanse'!BB48</f>
        <v>0</v>
      </c>
      <c r="AL35" s="101">
        <f>'[12]1.1_OrigTargets_PreDataCleanse'!AV48+'[12]1.1_OrigTargets_PreDataCleanse'!BC48</f>
        <v>0</v>
      </c>
      <c r="AM35" s="100">
        <f>'[12]1.1_OrigTargets_PreDataCleanse'!AW48+'[12]1.1_OrigTargets_PreDataCleanse'!BD48</f>
        <v>0</v>
      </c>
      <c r="AN35" s="94"/>
      <c r="AO35" s="98">
        <f>'[12]1.1_OrigTargets_PreDataCleanse'!BF48</f>
        <v>221</v>
      </c>
      <c r="AP35" s="98">
        <f>-'[12]1.1_OrigTargets_PreDataCleanse'!BG48+'[12]1.1_OrigTargets_PreDataCleanse'!BL48</f>
        <v>54</v>
      </c>
      <c r="AQ35" s="98">
        <f>-'[12]1.1_OrigTargets_PreDataCleanse'!BH48+'[12]1.1_OrigTargets_PreDataCleanse'!BM48</f>
        <v>194</v>
      </c>
      <c r="AR35" s="98">
        <f>-'[12]1.1_OrigTargets_PreDataCleanse'!BI48+'[12]1.1_OrigTargets_PreDataCleanse'!BN48</f>
        <v>0</v>
      </c>
      <c r="AS35" s="98">
        <f>-'[12]1.1_OrigTargets_PreDataCleanse'!BJ48+'[12]1.1_OrigTargets_PreDataCleanse'!BO48</f>
        <v>194</v>
      </c>
      <c r="AT35" s="97">
        <f>-'[12]1.1_OrigTargets_PreDataCleanse'!BK48+'[12]1.1_OrigTargets_PreDataCleanse'!BP48</f>
        <v>0</v>
      </c>
      <c r="AU35" s="94"/>
      <c r="AV35" s="98">
        <f>'[12]1.1_OrigTargets_PreDataCleanse'!BR48</f>
        <v>0</v>
      </c>
      <c r="AW35" s="98">
        <f>'[12]1.1_OrigTargets_PreDataCleanse'!BS48</f>
        <v>0</v>
      </c>
      <c r="AX35" s="98">
        <f>'[12]1.1_OrigTargets_PreDataCleanse'!BT48</f>
        <v>0</v>
      </c>
      <c r="AY35" s="98">
        <f>'[12]1.1_OrigTargets_PreDataCleanse'!BU48</f>
        <v>0</v>
      </c>
      <c r="AZ35" s="98">
        <f>'[12]1.1_OrigTargets_PreDataCleanse'!BV48</f>
        <v>0</v>
      </c>
      <c r="BA35" s="97">
        <f>'[12]1.1_OrigTargets_PreDataCleanse'!BW48</f>
        <v>0</v>
      </c>
    </row>
    <row r="36" spans="1:53" ht="12.75" thickBot="1" x14ac:dyDescent="0.35">
      <c r="A36" s="342"/>
      <c r="B36" s="23"/>
      <c r="C36" s="133"/>
      <c r="D36" s="419"/>
      <c r="E36" s="99" t="str">
        <f t="shared" si="0"/>
        <v>High</v>
      </c>
      <c r="F36" s="98">
        <f>'[12]1.1_OrigTargets_PreDataCleanse'!I49</f>
        <v>0</v>
      </c>
      <c r="G36" s="98">
        <f>'[12]1.1_OrigTargets_PreDataCleanse'!J49</f>
        <v>0</v>
      </c>
      <c r="H36" s="98">
        <f>'[12]1.1_OrigTargets_PreDataCleanse'!K49</f>
        <v>0</v>
      </c>
      <c r="I36" s="98">
        <f>'[12]1.1_OrigTargets_PreDataCleanse'!L49</f>
        <v>0</v>
      </c>
      <c r="J36" s="98">
        <f>'[12]1.1_OrigTargets_PreDataCleanse'!M49</f>
        <v>0</v>
      </c>
      <c r="K36" s="97">
        <f>'[12]1.1_OrigTargets_PreDataCleanse'!N49</f>
        <v>0</v>
      </c>
      <c r="M36" s="98">
        <f>'[12]1.1_OrigTargets_PreDataCleanse'!S49</f>
        <v>0</v>
      </c>
      <c r="N36" s="98">
        <f>'[12]1.1_OrigTargets_PreDataCleanse'!T49</f>
        <v>0</v>
      </c>
      <c r="O36" s="98">
        <f>'[12]1.1_OrigTargets_PreDataCleanse'!U49</f>
        <v>0</v>
      </c>
      <c r="P36" s="98">
        <f>'[12]1.1_OrigTargets_PreDataCleanse'!V49</f>
        <v>0</v>
      </c>
      <c r="Q36" s="98">
        <f>'[12]1.1_OrigTargets_PreDataCleanse'!W49</f>
        <v>0</v>
      </c>
      <c r="R36" s="97">
        <f>'[12]1.1_OrigTargets_PreDataCleanse'!X49</f>
        <v>0</v>
      </c>
      <c r="T36" s="98">
        <f>'[12]1.1_OrigTargets_PreDataCleanse'!AC49</f>
        <v>0</v>
      </c>
      <c r="U36" s="98">
        <f>'[12]1.1_OrigTargets_PreDataCleanse'!AD49</f>
        <v>0</v>
      </c>
      <c r="V36" s="98">
        <f>'[12]1.1_OrigTargets_PreDataCleanse'!AE49</f>
        <v>0</v>
      </c>
      <c r="W36" s="98">
        <f>'[12]1.1_OrigTargets_PreDataCleanse'!AF49</f>
        <v>0</v>
      </c>
      <c r="X36" s="98">
        <f>'[12]1.1_OrigTargets_PreDataCleanse'!AG49</f>
        <v>0</v>
      </c>
      <c r="Y36" s="97">
        <f>'[12]1.1_OrigTargets_PreDataCleanse'!AH49</f>
        <v>0</v>
      </c>
      <c r="AA36" s="98">
        <f>'[12]1.1_OrigTargets_PreDataCleanse'!AK49</f>
        <v>0</v>
      </c>
      <c r="AB36" s="98">
        <f>'[12]1.1_OrigTargets_PreDataCleanse'!AL49</f>
        <v>0</v>
      </c>
      <c r="AC36" s="98">
        <f>'[12]1.1_OrigTargets_PreDataCleanse'!AM49</f>
        <v>0</v>
      </c>
      <c r="AD36" s="98">
        <f>'[12]1.1_OrigTargets_PreDataCleanse'!AN49</f>
        <v>0</v>
      </c>
      <c r="AE36" s="98">
        <f>'[12]1.1_OrigTargets_PreDataCleanse'!AO49</f>
        <v>0</v>
      </c>
      <c r="AF36" s="97">
        <f>'[12]1.1_OrigTargets_PreDataCleanse'!AP49</f>
        <v>0</v>
      </c>
      <c r="AG36" s="94"/>
      <c r="AH36" s="98">
        <f>'[12]1.1_OrigTargets_PreDataCleanse'!AR49+'[12]1.1_OrigTargets_PreDataCleanse'!AY49</f>
        <v>0</v>
      </c>
      <c r="AI36" s="101">
        <f>'[12]1.1_OrigTargets_PreDataCleanse'!AS49+'[12]1.1_OrigTargets_PreDataCleanse'!AZ49</f>
        <v>0</v>
      </c>
      <c r="AJ36" s="101">
        <f>'[12]1.1_OrigTargets_PreDataCleanse'!AT49+'[12]1.1_OrigTargets_PreDataCleanse'!BA49</f>
        <v>0</v>
      </c>
      <c r="AK36" s="101">
        <f>'[12]1.1_OrigTargets_PreDataCleanse'!AU49+'[12]1.1_OrigTargets_PreDataCleanse'!BB49</f>
        <v>0</v>
      </c>
      <c r="AL36" s="101">
        <f>'[12]1.1_OrigTargets_PreDataCleanse'!AV49+'[12]1.1_OrigTargets_PreDataCleanse'!BC49</f>
        <v>0</v>
      </c>
      <c r="AM36" s="100">
        <f>'[12]1.1_OrigTargets_PreDataCleanse'!AW49+'[12]1.1_OrigTargets_PreDataCleanse'!BD49</f>
        <v>0</v>
      </c>
      <c r="AN36" s="94"/>
      <c r="AO36" s="98">
        <f>'[12]1.1_OrigTargets_PreDataCleanse'!BF49</f>
        <v>0</v>
      </c>
      <c r="AP36" s="98">
        <f>-'[12]1.1_OrigTargets_PreDataCleanse'!BG49+'[12]1.1_OrigTargets_PreDataCleanse'!BL49</f>
        <v>0</v>
      </c>
      <c r="AQ36" s="98">
        <f>-'[12]1.1_OrigTargets_PreDataCleanse'!BH49+'[12]1.1_OrigTargets_PreDataCleanse'!BM49</f>
        <v>0</v>
      </c>
      <c r="AR36" s="98">
        <f>-'[12]1.1_OrigTargets_PreDataCleanse'!BI49+'[12]1.1_OrigTargets_PreDataCleanse'!BN49</f>
        <v>0</v>
      </c>
      <c r="AS36" s="98">
        <f>-'[12]1.1_OrigTargets_PreDataCleanse'!BJ49+'[12]1.1_OrigTargets_PreDataCleanse'!BO49</f>
        <v>0</v>
      </c>
      <c r="AT36" s="97">
        <f>-'[12]1.1_OrigTargets_PreDataCleanse'!BK49+'[12]1.1_OrigTargets_PreDataCleanse'!BP49</f>
        <v>0</v>
      </c>
      <c r="AU36" s="94"/>
      <c r="AV36" s="98">
        <f>'[12]1.1_OrigTargets_PreDataCleanse'!BR49</f>
        <v>0</v>
      </c>
      <c r="AW36" s="98">
        <f>'[12]1.1_OrigTargets_PreDataCleanse'!BS49</f>
        <v>0</v>
      </c>
      <c r="AX36" s="98">
        <f>'[12]1.1_OrigTargets_PreDataCleanse'!BT49</f>
        <v>0</v>
      </c>
      <c r="AY36" s="98">
        <f>'[12]1.1_OrigTargets_PreDataCleanse'!BU49</f>
        <v>0</v>
      </c>
      <c r="AZ36" s="98">
        <f>'[12]1.1_OrigTargets_PreDataCleanse'!BV49</f>
        <v>0</v>
      </c>
      <c r="BA36" s="97">
        <f>'[12]1.1_OrigTargets_PreDataCleanse'!BW49</f>
        <v>0</v>
      </c>
    </row>
    <row r="37" spans="1:53" ht="12.75" thickBot="1" x14ac:dyDescent="0.35">
      <c r="A37" s="343"/>
      <c r="B37" s="171"/>
      <c r="C37" s="170"/>
      <c r="D37" s="420"/>
      <c r="E37" s="95" t="str">
        <f t="shared" si="0"/>
        <v>Very high</v>
      </c>
      <c r="F37" s="93">
        <f>'[12]1.1_OrigTargets_PreDataCleanse'!I50</f>
        <v>0</v>
      </c>
      <c r="G37" s="93">
        <f>'[12]1.1_OrigTargets_PreDataCleanse'!J50</f>
        <v>0</v>
      </c>
      <c r="H37" s="93">
        <f>'[12]1.1_OrigTargets_PreDataCleanse'!K50</f>
        <v>0</v>
      </c>
      <c r="I37" s="93">
        <f>'[12]1.1_OrigTargets_PreDataCleanse'!L50</f>
        <v>0</v>
      </c>
      <c r="J37" s="93">
        <f>'[12]1.1_OrigTargets_PreDataCleanse'!M50</f>
        <v>0</v>
      </c>
      <c r="K37" s="92">
        <f>'[12]1.1_OrigTargets_PreDataCleanse'!N50</f>
        <v>0</v>
      </c>
      <c r="M37" s="93">
        <f>'[12]1.1_OrigTargets_PreDataCleanse'!S50</f>
        <v>0</v>
      </c>
      <c r="N37" s="93">
        <f>'[12]1.1_OrigTargets_PreDataCleanse'!T50</f>
        <v>0</v>
      </c>
      <c r="O37" s="93">
        <f>'[12]1.1_OrigTargets_PreDataCleanse'!U50</f>
        <v>0</v>
      </c>
      <c r="P37" s="93">
        <f>'[12]1.1_OrigTargets_PreDataCleanse'!V50</f>
        <v>0</v>
      </c>
      <c r="Q37" s="93">
        <f>'[12]1.1_OrigTargets_PreDataCleanse'!W50</f>
        <v>0</v>
      </c>
      <c r="R37" s="92">
        <f>'[12]1.1_OrigTargets_PreDataCleanse'!X50</f>
        <v>0</v>
      </c>
      <c r="T37" s="93">
        <f>'[12]1.1_OrigTargets_PreDataCleanse'!AC50</f>
        <v>0</v>
      </c>
      <c r="U37" s="93">
        <f>'[12]1.1_OrigTargets_PreDataCleanse'!AD50</f>
        <v>0</v>
      </c>
      <c r="V37" s="93">
        <f>'[12]1.1_OrigTargets_PreDataCleanse'!AE50</f>
        <v>0</v>
      </c>
      <c r="W37" s="93">
        <f>'[12]1.1_OrigTargets_PreDataCleanse'!AF50</f>
        <v>0</v>
      </c>
      <c r="X37" s="93">
        <f>'[12]1.1_OrigTargets_PreDataCleanse'!AG50</f>
        <v>0</v>
      </c>
      <c r="Y37" s="92">
        <f>'[12]1.1_OrigTargets_PreDataCleanse'!AH50</f>
        <v>0</v>
      </c>
      <c r="AA37" s="93">
        <f>'[12]1.1_OrigTargets_PreDataCleanse'!AK50</f>
        <v>0</v>
      </c>
      <c r="AB37" s="93">
        <f>'[12]1.1_OrigTargets_PreDataCleanse'!AL50</f>
        <v>0</v>
      </c>
      <c r="AC37" s="93">
        <f>'[12]1.1_OrigTargets_PreDataCleanse'!AM50</f>
        <v>0</v>
      </c>
      <c r="AD37" s="93">
        <f>'[12]1.1_OrigTargets_PreDataCleanse'!AN50</f>
        <v>0</v>
      </c>
      <c r="AE37" s="93">
        <f>'[12]1.1_OrigTargets_PreDataCleanse'!AO50</f>
        <v>0</v>
      </c>
      <c r="AF37" s="92">
        <f>'[12]1.1_OrigTargets_PreDataCleanse'!AP50</f>
        <v>0</v>
      </c>
      <c r="AG37" s="94"/>
      <c r="AH37" s="93">
        <f>'[12]1.1_OrigTargets_PreDataCleanse'!AR50+'[12]1.1_OrigTargets_PreDataCleanse'!AY50</f>
        <v>0</v>
      </c>
      <c r="AI37" s="101">
        <f>'[12]1.1_OrigTargets_PreDataCleanse'!AS50+'[12]1.1_OrigTargets_PreDataCleanse'!AZ50</f>
        <v>0</v>
      </c>
      <c r="AJ37" s="101">
        <f>'[12]1.1_OrigTargets_PreDataCleanse'!AT50+'[12]1.1_OrigTargets_PreDataCleanse'!BA50</f>
        <v>0</v>
      </c>
      <c r="AK37" s="101">
        <f>'[12]1.1_OrigTargets_PreDataCleanse'!AU50+'[12]1.1_OrigTargets_PreDataCleanse'!BB50</f>
        <v>0</v>
      </c>
      <c r="AL37" s="101">
        <f>'[12]1.1_OrigTargets_PreDataCleanse'!AV50+'[12]1.1_OrigTargets_PreDataCleanse'!BC50</f>
        <v>0</v>
      </c>
      <c r="AM37" s="100">
        <f>'[12]1.1_OrigTargets_PreDataCleanse'!AW50+'[12]1.1_OrigTargets_PreDataCleanse'!BD50</f>
        <v>0</v>
      </c>
      <c r="AN37" s="94"/>
      <c r="AO37" s="93">
        <f>'[12]1.1_OrigTargets_PreDataCleanse'!BF50</f>
        <v>0</v>
      </c>
      <c r="AP37" s="93">
        <f>-'[12]1.1_OrigTargets_PreDataCleanse'!BG50+'[12]1.1_OrigTargets_PreDataCleanse'!BL50</f>
        <v>0</v>
      </c>
      <c r="AQ37" s="93">
        <f>-'[12]1.1_OrigTargets_PreDataCleanse'!BH50+'[12]1.1_OrigTargets_PreDataCleanse'!BM50</f>
        <v>0</v>
      </c>
      <c r="AR37" s="93">
        <f>-'[12]1.1_OrigTargets_PreDataCleanse'!BI50+'[12]1.1_OrigTargets_PreDataCleanse'!BN50</f>
        <v>0</v>
      </c>
      <c r="AS37" s="93">
        <f>-'[12]1.1_OrigTargets_PreDataCleanse'!BJ50+'[12]1.1_OrigTargets_PreDataCleanse'!BO50</f>
        <v>0</v>
      </c>
      <c r="AT37" s="92">
        <f>-'[12]1.1_OrigTargets_PreDataCleanse'!BK50+'[12]1.1_OrigTargets_PreDataCleanse'!BP50</f>
        <v>0</v>
      </c>
      <c r="AU37" s="94"/>
      <c r="AV37" s="93">
        <f>'[12]1.1_OrigTargets_PreDataCleanse'!BR50</f>
        <v>0</v>
      </c>
      <c r="AW37" s="93">
        <f>'[12]1.1_OrigTargets_PreDataCleanse'!BS50</f>
        <v>0</v>
      </c>
      <c r="AX37" s="93">
        <f>'[12]1.1_OrigTargets_PreDataCleanse'!BT50</f>
        <v>0</v>
      </c>
      <c r="AY37" s="93">
        <f>'[12]1.1_OrigTargets_PreDataCleanse'!BU50</f>
        <v>0</v>
      </c>
      <c r="AZ37" s="93">
        <f>'[12]1.1_OrigTargets_PreDataCleanse'!BV50</f>
        <v>0</v>
      </c>
      <c r="BA37" s="92">
        <f>'[12]1.1_OrigTargets_PreDataCleanse'!BW50</f>
        <v>0</v>
      </c>
    </row>
    <row r="38" spans="1:53" ht="12.75" thickBot="1" x14ac:dyDescent="0.35">
      <c r="A38" s="344" t="s">
        <v>38</v>
      </c>
      <c r="B38" s="169">
        <v>1</v>
      </c>
      <c r="C38" s="168" t="s">
        <v>42</v>
      </c>
      <c r="D38" s="103"/>
      <c r="E38" s="102" t="str">
        <f t="shared" si="0"/>
        <v>Low</v>
      </c>
      <c r="F38" s="101">
        <f>'[12]1.1_OrigTargets_PreDataCleanse'!I51</f>
        <v>0</v>
      </c>
      <c r="G38" s="101">
        <f>'[12]1.1_OrigTargets_PreDataCleanse'!J51</f>
        <v>0</v>
      </c>
      <c r="H38" s="101">
        <f>'[12]1.1_OrigTargets_PreDataCleanse'!K51</f>
        <v>0</v>
      </c>
      <c r="I38" s="101">
        <f>'[12]1.1_OrigTargets_PreDataCleanse'!L51</f>
        <v>0</v>
      </c>
      <c r="J38" s="101">
        <f>'[12]1.1_OrigTargets_PreDataCleanse'!M51</f>
        <v>0</v>
      </c>
      <c r="K38" s="100">
        <f>'[12]1.1_OrigTargets_PreDataCleanse'!N51</f>
        <v>0</v>
      </c>
      <c r="M38" s="101">
        <f>'[12]1.1_OrigTargets_PreDataCleanse'!S51</f>
        <v>0</v>
      </c>
      <c r="N38" s="101">
        <f>'[12]1.1_OrigTargets_PreDataCleanse'!T51</f>
        <v>0</v>
      </c>
      <c r="O38" s="101">
        <f>'[12]1.1_OrigTargets_PreDataCleanse'!U51</f>
        <v>0</v>
      </c>
      <c r="P38" s="101">
        <f>'[12]1.1_OrigTargets_PreDataCleanse'!V51</f>
        <v>0</v>
      </c>
      <c r="Q38" s="101">
        <f>'[12]1.1_OrigTargets_PreDataCleanse'!W51</f>
        <v>0</v>
      </c>
      <c r="R38" s="100">
        <f>'[12]1.1_OrigTargets_PreDataCleanse'!X51</f>
        <v>0</v>
      </c>
      <c r="T38" s="101">
        <f>'[12]1.1_OrigTargets_PreDataCleanse'!AC51</f>
        <v>0</v>
      </c>
      <c r="U38" s="101">
        <f>'[12]1.1_OrigTargets_PreDataCleanse'!AD51</f>
        <v>0</v>
      </c>
      <c r="V38" s="101">
        <f>'[12]1.1_OrigTargets_PreDataCleanse'!AE51</f>
        <v>0</v>
      </c>
      <c r="W38" s="101">
        <f>'[12]1.1_OrigTargets_PreDataCleanse'!AF51</f>
        <v>0</v>
      </c>
      <c r="X38" s="101">
        <f>'[12]1.1_OrigTargets_PreDataCleanse'!AG51</f>
        <v>0</v>
      </c>
      <c r="Y38" s="100">
        <f>'[12]1.1_OrigTargets_PreDataCleanse'!AH51</f>
        <v>0</v>
      </c>
      <c r="AA38" s="101">
        <f>'[12]1.1_OrigTargets_PreDataCleanse'!AK51</f>
        <v>0</v>
      </c>
      <c r="AB38" s="101">
        <f>'[12]1.1_OrigTargets_PreDataCleanse'!AL51</f>
        <v>0</v>
      </c>
      <c r="AC38" s="101">
        <f>'[12]1.1_OrigTargets_PreDataCleanse'!AM51</f>
        <v>0</v>
      </c>
      <c r="AD38" s="101">
        <f>'[12]1.1_OrigTargets_PreDataCleanse'!AN51</f>
        <v>0</v>
      </c>
      <c r="AE38" s="101">
        <f>'[12]1.1_OrigTargets_PreDataCleanse'!AO51</f>
        <v>0</v>
      </c>
      <c r="AF38" s="100">
        <f>'[12]1.1_OrigTargets_PreDataCleanse'!AP51</f>
        <v>0</v>
      </c>
      <c r="AG38" s="94"/>
      <c r="AH38" s="101">
        <f>'[12]1.1_OrigTargets_PreDataCleanse'!AR51+'[12]1.1_OrigTargets_PreDataCleanse'!AY51</f>
        <v>0</v>
      </c>
      <c r="AI38" s="101">
        <f>'[12]1.1_OrigTargets_PreDataCleanse'!AS51+'[12]1.1_OrigTargets_PreDataCleanse'!AZ51</f>
        <v>0</v>
      </c>
      <c r="AJ38" s="101">
        <f>'[12]1.1_OrigTargets_PreDataCleanse'!AT51+'[12]1.1_OrigTargets_PreDataCleanse'!BA51</f>
        <v>0</v>
      </c>
      <c r="AK38" s="101">
        <f>'[12]1.1_OrigTargets_PreDataCleanse'!AU51+'[12]1.1_OrigTargets_PreDataCleanse'!BB51</f>
        <v>0</v>
      </c>
      <c r="AL38" s="101">
        <f>'[12]1.1_OrigTargets_PreDataCleanse'!AV51+'[12]1.1_OrigTargets_PreDataCleanse'!BC51</f>
        <v>0</v>
      </c>
      <c r="AM38" s="100">
        <f>'[12]1.1_OrigTargets_PreDataCleanse'!AW51+'[12]1.1_OrigTargets_PreDataCleanse'!BD51</f>
        <v>0</v>
      </c>
      <c r="AN38" s="94"/>
      <c r="AO38" s="101">
        <f>'[12]1.1_OrigTargets_PreDataCleanse'!BF51</f>
        <v>0</v>
      </c>
      <c r="AP38" s="101">
        <f>-'[12]1.1_OrigTargets_PreDataCleanse'!BG51+'[12]1.1_OrigTargets_PreDataCleanse'!BL51</f>
        <v>0</v>
      </c>
      <c r="AQ38" s="101">
        <f>-'[12]1.1_OrigTargets_PreDataCleanse'!BH51+'[12]1.1_OrigTargets_PreDataCleanse'!BM51</f>
        <v>0</v>
      </c>
      <c r="AR38" s="101">
        <f>-'[12]1.1_OrigTargets_PreDataCleanse'!BI51+'[12]1.1_OrigTargets_PreDataCleanse'!BN51</f>
        <v>0</v>
      </c>
      <c r="AS38" s="101">
        <f>-'[12]1.1_OrigTargets_PreDataCleanse'!BJ51+'[12]1.1_OrigTargets_PreDataCleanse'!BO51</f>
        <v>0</v>
      </c>
      <c r="AT38" s="100">
        <f>-'[12]1.1_OrigTargets_PreDataCleanse'!BK51+'[12]1.1_OrigTargets_PreDataCleanse'!BP51</f>
        <v>0</v>
      </c>
      <c r="AU38" s="94"/>
      <c r="AV38" s="101">
        <f>'[12]1.1_OrigTargets_PreDataCleanse'!BR51</f>
        <v>0</v>
      </c>
      <c r="AW38" s="101">
        <f>'[12]1.1_OrigTargets_PreDataCleanse'!BS51</f>
        <v>0</v>
      </c>
      <c r="AX38" s="101">
        <f>'[12]1.1_OrigTargets_PreDataCleanse'!BT51</f>
        <v>0</v>
      </c>
      <c r="AY38" s="101">
        <f>'[12]1.1_OrigTargets_PreDataCleanse'!BU51</f>
        <v>0</v>
      </c>
      <c r="AZ38" s="101">
        <f>'[12]1.1_OrigTargets_PreDataCleanse'!BV51</f>
        <v>0</v>
      </c>
      <c r="BA38" s="100">
        <f>'[12]1.1_OrigTargets_PreDataCleanse'!BW51</f>
        <v>0</v>
      </c>
    </row>
    <row r="39" spans="1:53" ht="12.75" thickBot="1" x14ac:dyDescent="0.35">
      <c r="A39" s="345"/>
      <c r="B39" s="23"/>
      <c r="C39" s="133"/>
      <c r="D39" s="31"/>
      <c r="E39" s="99" t="str">
        <f t="shared" si="0"/>
        <v>Medium</v>
      </c>
      <c r="F39" s="98">
        <f>'[12]1.1_OrigTargets_PreDataCleanse'!I52</f>
        <v>82</v>
      </c>
      <c r="G39" s="98">
        <f>'[12]1.1_OrigTargets_PreDataCleanse'!J52</f>
        <v>32</v>
      </c>
      <c r="H39" s="98">
        <f>'[12]1.1_OrigTargets_PreDataCleanse'!K52</f>
        <v>6</v>
      </c>
      <c r="I39" s="98">
        <f>'[12]1.1_OrigTargets_PreDataCleanse'!L52</f>
        <v>3</v>
      </c>
      <c r="J39" s="98">
        <f>'[12]1.1_OrigTargets_PreDataCleanse'!M52</f>
        <v>0</v>
      </c>
      <c r="K39" s="97">
        <f>'[12]1.1_OrigTargets_PreDataCleanse'!N52</f>
        <v>41</v>
      </c>
      <c r="M39" s="98">
        <f>'[12]1.1_OrigTargets_PreDataCleanse'!S52</f>
        <v>84</v>
      </c>
      <c r="N39" s="98">
        <f>'[12]1.1_OrigTargets_PreDataCleanse'!T52</f>
        <v>24</v>
      </c>
      <c r="O39" s="98">
        <f>'[12]1.1_OrigTargets_PreDataCleanse'!U52</f>
        <v>32</v>
      </c>
      <c r="P39" s="98">
        <f>'[12]1.1_OrigTargets_PreDataCleanse'!V52</f>
        <v>8</v>
      </c>
      <c r="Q39" s="98">
        <f>'[12]1.1_OrigTargets_PreDataCleanse'!W52</f>
        <v>0</v>
      </c>
      <c r="R39" s="97">
        <f>'[12]1.1_OrigTargets_PreDataCleanse'!X52</f>
        <v>20</v>
      </c>
      <c r="T39" s="98">
        <f>'[12]1.1_OrigTargets_PreDataCleanse'!AC52</f>
        <v>82</v>
      </c>
      <c r="U39" s="98">
        <f>'[12]1.1_OrigTargets_PreDataCleanse'!AD52</f>
        <v>0</v>
      </c>
      <c r="V39" s="98">
        <f>'[12]1.1_OrigTargets_PreDataCleanse'!AE52</f>
        <v>32</v>
      </c>
      <c r="W39" s="98">
        <f>'[12]1.1_OrigTargets_PreDataCleanse'!AF52</f>
        <v>9</v>
      </c>
      <c r="X39" s="98">
        <f>'[12]1.1_OrigTargets_PreDataCleanse'!AG52</f>
        <v>0</v>
      </c>
      <c r="Y39" s="97">
        <f>'[12]1.1_OrigTargets_PreDataCleanse'!AH52</f>
        <v>41</v>
      </c>
      <c r="AA39" s="98">
        <f>'[12]1.1_OrigTargets_PreDataCleanse'!AK52</f>
        <v>2</v>
      </c>
      <c r="AB39" s="98">
        <f>'[12]1.1_OrigTargets_PreDataCleanse'!AL52</f>
        <v>24</v>
      </c>
      <c r="AC39" s="98">
        <f>'[12]1.1_OrigTargets_PreDataCleanse'!AM52</f>
        <v>0</v>
      </c>
      <c r="AD39" s="98">
        <f>'[12]1.1_OrigTargets_PreDataCleanse'!AN52</f>
        <v>-1</v>
      </c>
      <c r="AE39" s="98">
        <f>'[12]1.1_OrigTargets_PreDataCleanse'!AO52</f>
        <v>0</v>
      </c>
      <c r="AF39" s="97">
        <f>'[12]1.1_OrigTargets_PreDataCleanse'!AP52</f>
        <v>-21</v>
      </c>
      <c r="AG39" s="94"/>
      <c r="AH39" s="98">
        <f>'[12]1.1_OrigTargets_PreDataCleanse'!AR52+'[12]1.1_OrigTargets_PreDataCleanse'!AY52</f>
        <v>2</v>
      </c>
      <c r="AI39" s="101">
        <f>'[12]1.1_OrigTargets_PreDataCleanse'!AS52+'[12]1.1_OrigTargets_PreDataCleanse'!AZ52</f>
        <v>23</v>
      </c>
      <c r="AJ39" s="101">
        <f>'[12]1.1_OrigTargets_PreDataCleanse'!AT52+'[12]1.1_OrigTargets_PreDataCleanse'!BA52</f>
        <v>0</v>
      </c>
      <c r="AK39" s="101">
        <f>'[12]1.1_OrigTargets_PreDataCleanse'!AU52+'[12]1.1_OrigTargets_PreDataCleanse'!BB52</f>
        <v>0</v>
      </c>
      <c r="AL39" s="101">
        <f>'[12]1.1_OrigTargets_PreDataCleanse'!AV52+'[12]1.1_OrigTargets_PreDataCleanse'!BC52</f>
        <v>0</v>
      </c>
      <c r="AM39" s="100">
        <f>'[12]1.1_OrigTargets_PreDataCleanse'!AW52+'[12]1.1_OrigTargets_PreDataCleanse'!BD52</f>
        <v>-21</v>
      </c>
      <c r="AN39" s="94"/>
      <c r="AO39" s="98">
        <f>'[12]1.1_OrigTargets_PreDataCleanse'!BF52</f>
        <v>0</v>
      </c>
      <c r="AP39" s="98">
        <f>-'[12]1.1_OrigTargets_PreDataCleanse'!BG52+'[12]1.1_OrigTargets_PreDataCleanse'!BL52</f>
        <v>0</v>
      </c>
      <c r="AQ39" s="98">
        <f>-'[12]1.1_OrigTargets_PreDataCleanse'!BH52+'[12]1.1_OrigTargets_PreDataCleanse'!BM52</f>
        <v>0</v>
      </c>
      <c r="AR39" s="98">
        <f>-'[12]1.1_OrigTargets_PreDataCleanse'!BI52+'[12]1.1_OrigTargets_PreDataCleanse'!BN52</f>
        <v>0</v>
      </c>
      <c r="AS39" s="98">
        <f>-'[12]1.1_OrigTargets_PreDataCleanse'!BJ52+'[12]1.1_OrigTargets_PreDataCleanse'!BO52</f>
        <v>0</v>
      </c>
      <c r="AT39" s="97">
        <f>-'[12]1.1_OrigTargets_PreDataCleanse'!BK52+'[12]1.1_OrigTargets_PreDataCleanse'!BP52</f>
        <v>0</v>
      </c>
      <c r="AU39" s="94"/>
      <c r="AV39" s="98">
        <f>'[12]1.1_OrigTargets_PreDataCleanse'!BR52</f>
        <v>0</v>
      </c>
      <c r="AW39" s="98">
        <f>'[12]1.1_OrigTargets_PreDataCleanse'!BS52</f>
        <v>0</v>
      </c>
      <c r="AX39" s="98">
        <f>'[12]1.1_OrigTargets_PreDataCleanse'!BT52</f>
        <v>0</v>
      </c>
      <c r="AY39" s="98">
        <f>'[12]1.1_OrigTargets_PreDataCleanse'!BU52</f>
        <v>0</v>
      </c>
      <c r="AZ39" s="98">
        <f>'[12]1.1_OrigTargets_PreDataCleanse'!BV52</f>
        <v>0</v>
      </c>
      <c r="BA39" s="97">
        <f>'[12]1.1_OrigTargets_PreDataCleanse'!BW52</f>
        <v>0</v>
      </c>
    </row>
    <row r="40" spans="1:53" ht="12.75" thickBot="1" x14ac:dyDescent="0.35">
      <c r="A40" s="345"/>
      <c r="B40" s="23"/>
      <c r="C40" s="133"/>
      <c r="D40" s="31"/>
      <c r="E40" s="99" t="str">
        <f t="shared" si="0"/>
        <v>High</v>
      </c>
      <c r="F40" s="98">
        <f>'[12]1.1_OrigTargets_PreDataCleanse'!I53</f>
        <v>69</v>
      </c>
      <c r="G40" s="98">
        <f>'[12]1.1_OrigTargets_PreDataCleanse'!J53</f>
        <v>13</v>
      </c>
      <c r="H40" s="98">
        <f>'[12]1.1_OrigTargets_PreDataCleanse'!K53</f>
        <v>5</v>
      </c>
      <c r="I40" s="98">
        <f>'[12]1.1_OrigTargets_PreDataCleanse'!L53</f>
        <v>7</v>
      </c>
      <c r="J40" s="98">
        <f>'[12]1.1_OrigTargets_PreDataCleanse'!M53</f>
        <v>18</v>
      </c>
      <c r="K40" s="97">
        <f>'[12]1.1_OrigTargets_PreDataCleanse'!N53</f>
        <v>26</v>
      </c>
      <c r="M40" s="98">
        <f>'[12]1.1_OrigTargets_PreDataCleanse'!S53</f>
        <v>71</v>
      </c>
      <c r="N40" s="98">
        <f>'[12]1.1_OrigTargets_PreDataCleanse'!T53</f>
        <v>16</v>
      </c>
      <c r="O40" s="98">
        <f>'[12]1.1_OrigTargets_PreDataCleanse'!U53</f>
        <v>13</v>
      </c>
      <c r="P40" s="98">
        <f>'[12]1.1_OrigTargets_PreDataCleanse'!V53</f>
        <v>12</v>
      </c>
      <c r="Q40" s="98">
        <f>'[12]1.1_OrigTargets_PreDataCleanse'!W53</f>
        <v>0</v>
      </c>
      <c r="R40" s="97">
        <f>'[12]1.1_OrigTargets_PreDataCleanse'!X53</f>
        <v>30</v>
      </c>
      <c r="T40" s="98">
        <f>'[12]1.1_OrigTargets_PreDataCleanse'!AC53</f>
        <v>69</v>
      </c>
      <c r="U40" s="98">
        <f>'[12]1.1_OrigTargets_PreDataCleanse'!AD53</f>
        <v>0</v>
      </c>
      <c r="V40" s="98">
        <f>'[12]1.1_OrigTargets_PreDataCleanse'!AE53</f>
        <v>13</v>
      </c>
      <c r="W40" s="98">
        <f>'[12]1.1_OrigTargets_PreDataCleanse'!AF53</f>
        <v>12</v>
      </c>
      <c r="X40" s="98">
        <f>'[12]1.1_OrigTargets_PreDataCleanse'!AG53</f>
        <v>0</v>
      </c>
      <c r="Y40" s="97">
        <f>'[12]1.1_OrigTargets_PreDataCleanse'!AH53</f>
        <v>44</v>
      </c>
      <c r="AA40" s="98">
        <f>'[12]1.1_OrigTargets_PreDataCleanse'!AK53</f>
        <v>2</v>
      </c>
      <c r="AB40" s="98">
        <f>'[12]1.1_OrigTargets_PreDataCleanse'!AL53</f>
        <v>16</v>
      </c>
      <c r="AC40" s="98">
        <f>'[12]1.1_OrigTargets_PreDataCleanse'!AM53</f>
        <v>0</v>
      </c>
      <c r="AD40" s="98">
        <f>'[12]1.1_OrigTargets_PreDataCleanse'!AN53</f>
        <v>0</v>
      </c>
      <c r="AE40" s="98">
        <f>'[12]1.1_OrigTargets_PreDataCleanse'!AO53</f>
        <v>0</v>
      </c>
      <c r="AF40" s="97">
        <f>'[12]1.1_OrigTargets_PreDataCleanse'!AP53</f>
        <v>-14</v>
      </c>
      <c r="AG40" s="94"/>
      <c r="AH40" s="98">
        <f>'[12]1.1_OrigTargets_PreDataCleanse'!AR53+'[12]1.1_OrigTargets_PreDataCleanse'!AY53</f>
        <v>2</v>
      </c>
      <c r="AI40" s="101">
        <f>'[12]1.1_OrigTargets_PreDataCleanse'!AS53+'[12]1.1_OrigTargets_PreDataCleanse'!AZ53</f>
        <v>16</v>
      </c>
      <c r="AJ40" s="101">
        <f>'[12]1.1_OrigTargets_PreDataCleanse'!AT53+'[12]1.1_OrigTargets_PreDataCleanse'!BA53</f>
        <v>0</v>
      </c>
      <c r="AK40" s="101">
        <f>'[12]1.1_OrigTargets_PreDataCleanse'!AU53+'[12]1.1_OrigTargets_PreDataCleanse'!BB53</f>
        <v>0</v>
      </c>
      <c r="AL40" s="101">
        <f>'[12]1.1_OrigTargets_PreDataCleanse'!AV53+'[12]1.1_OrigTargets_PreDataCleanse'!BC53</f>
        <v>0</v>
      </c>
      <c r="AM40" s="100">
        <f>'[12]1.1_OrigTargets_PreDataCleanse'!AW53+'[12]1.1_OrigTargets_PreDataCleanse'!BD53</f>
        <v>-14</v>
      </c>
      <c r="AN40" s="94"/>
      <c r="AO40" s="98">
        <f>'[12]1.1_OrigTargets_PreDataCleanse'!BF53</f>
        <v>0</v>
      </c>
      <c r="AP40" s="98">
        <f>-'[12]1.1_OrigTargets_PreDataCleanse'!BG53+'[12]1.1_OrigTargets_PreDataCleanse'!BL53</f>
        <v>0</v>
      </c>
      <c r="AQ40" s="98">
        <f>-'[12]1.1_OrigTargets_PreDataCleanse'!BH53+'[12]1.1_OrigTargets_PreDataCleanse'!BM53</f>
        <v>0</v>
      </c>
      <c r="AR40" s="98">
        <f>-'[12]1.1_OrigTargets_PreDataCleanse'!BI53+'[12]1.1_OrigTargets_PreDataCleanse'!BN53</f>
        <v>0</v>
      </c>
      <c r="AS40" s="98">
        <f>-'[12]1.1_OrigTargets_PreDataCleanse'!BJ53+'[12]1.1_OrigTargets_PreDataCleanse'!BO53</f>
        <v>0</v>
      </c>
      <c r="AT40" s="97">
        <f>-'[12]1.1_OrigTargets_PreDataCleanse'!BK53+'[12]1.1_OrigTargets_PreDataCleanse'!BP53</f>
        <v>0</v>
      </c>
      <c r="AU40" s="94"/>
      <c r="AV40" s="98">
        <f>'[12]1.1_OrigTargets_PreDataCleanse'!BR53</f>
        <v>0</v>
      </c>
      <c r="AW40" s="98">
        <f>'[12]1.1_OrigTargets_PreDataCleanse'!BS53</f>
        <v>0</v>
      </c>
      <c r="AX40" s="98">
        <f>'[12]1.1_OrigTargets_PreDataCleanse'!BT53</f>
        <v>0</v>
      </c>
      <c r="AY40" s="98">
        <f>'[12]1.1_OrigTargets_PreDataCleanse'!BU53</f>
        <v>0</v>
      </c>
      <c r="AZ40" s="98">
        <f>'[12]1.1_OrigTargets_PreDataCleanse'!BV53</f>
        <v>0</v>
      </c>
      <c r="BA40" s="97">
        <f>'[12]1.1_OrigTargets_PreDataCleanse'!BW53</f>
        <v>0</v>
      </c>
    </row>
    <row r="41" spans="1:53" ht="12.75" thickBot="1" x14ac:dyDescent="0.35">
      <c r="A41" s="345"/>
      <c r="B41" s="171"/>
      <c r="C41" s="170"/>
      <c r="D41" s="96"/>
      <c r="E41" s="95" t="str">
        <f t="shared" si="0"/>
        <v>Very high</v>
      </c>
      <c r="F41" s="93">
        <f>'[12]1.1_OrigTargets_PreDataCleanse'!I54</f>
        <v>0</v>
      </c>
      <c r="G41" s="93">
        <f>'[12]1.1_OrigTargets_PreDataCleanse'!J54</f>
        <v>0</v>
      </c>
      <c r="H41" s="93">
        <f>'[12]1.1_OrigTargets_PreDataCleanse'!K54</f>
        <v>0</v>
      </c>
      <c r="I41" s="93">
        <f>'[12]1.1_OrigTargets_PreDataCleanse'!L54</f>
        <v>0</v>
      </c>
      <c r="J41" s="93">
        <f>'[12]1.1_OrigTargets_PreDataCleanse'!M54</f>
        <v>0</v>
      </c>
      <c r="K41" s="92">
        <f>'[12]1.1_OrigTargets_PreDataCleanse'!N54</f>
        <v>0</v>
      </c>
      <c r="M41" s="93">
        <f>'[12]1.1_OrigTargets_PreDataCleanse'!S54</f>
        <v>0</v>
      </c>
      <c r="N41" s="93">
        <f>'[12]1.1_OrigTargets_PreDataCleanse'!T54</f>
        <v>0</v>
      </c>
      <c r="O41" s="93">
        <f>'[12]1.1_OrigTargets_PreDataCleanse'!U54</f>
        <v>0</v>
      </c>
      <c r="P41" s="93">
        <f>'[12]1.1_OrigTargets_PreDataCleanse'!V54</f>
        <v>0</v>
      </c>
      <c r="Q41" s="93">
        <f>'[12]1.1_OrigTargets_PreDataCleanse'!W54</f>
        <v>0</v>
      </c>
      <c r="R41" s="92">
        <f>'[12]1.1_OrigTargets_PreDataCleanse'!X54</f>
        <v>0</v>
      </c>
      <c r="T41" s="93">
        <f>'[12]1.1_OrigTargets_PreDataCleanse'!AC54</f>
        <v>0</v>
      </c>
      <c r="U41" s="93">
        <f>'[12]1.1_OrigTargets_PreDataCleanse'!AD54</f>
        <v>0</v>
      </c>
      <c r="V41" s="93">
        <f>'[12]1.1_OrigTargets_PreDataCleanse'!AE54</f>
        <v>0</v>
      </c>
      <c r="W41" s="93">
        <f>'[12]1.1_OrigTargets_PreDataCleanse'!AF54</f>
        <v>0</v>
      </c>
      <c r="X41" s="93">
        <f>'[12]1.1_OrigTargets_PreDataCleanse'!AG54</f>
        <v>0</v>
      </c>
      <c r="Y41" s="92">
        <f>'[12]1.1_OrigTargets_PreDataCleanse'!AH54</f>
        <v>0</v>
      </c>
      <c r="AA41" s="93">
        <f>'[12]1.1_OrigTargets_PreDataCleanse'!AK54</f>
        <v>0</v>
      </c>
      <c r="AB41" s="93">
        <f>'[12]1.1_OrigTargets_PreDataCleanse'!AL54</f>
        <v>0</v>
      </c>
      <c r="AC41" s="93">
        <f>'[12]1.1_OrigTargets_PreDataCleanse'!AM54</f>
        <v>0</v>
      </c>
      <c r="AD41" s="93">
        <f>'[12]1.1_OrigTargets_PreDataCleanse'!AN54</f>
        <v>0</v>
      </c>
      <c r="AE41" s="93">
        <f>'[12]1.1_OrigTargets_PreDataCleanse'!AO54</f>
        <v>0</v>
      </c>
      <c r="AF41" s="92">
        <f>'[12]1.1_OrigTargets_PreDataCleanse'!AP54</f>
        <v>0</v>
      </c>
      <c r="AG41" s="94"/>
      <c r="AH41" s="93">
        <f>'[12]1.1_OrigTargets_PreDataCleanse'!AR54+'[12]1.1_OrigTargets_PreDataCleanse'!AY54</f>
        <v>0</v>
      </c>
      <c r="AI41" s="101">
        <f>'[12]1.1_OrigTargets_PreDataCleanse'!AS54+'[12]1.1_OrigTargets_PreDataCleanse'!AZ54</f>
        <v>0</v>
      </c>
      <c r="AJ41" s="101">
        <f>'[12]1.1_OrigTargets_PreDataCleanse'!AT54+'[12]1.1_OrigTargets_PreDataCleanse'!BA54</f>
        <v>0</v>
      </c>
      <c r="AK41" s="101">
        <f>'[12]1.1_OrigTargets_PreDataCleanse'!AU54+'[12]1.1_OrigTargets_PreDataCleanse'!BB54</f>
        <v>0</v>
      </c>
      <c r="AL41" s="101">
        <f>'[12]1.1_OrigTargets_PreDataCleanse'!AV54+'[12]1.1_OrigTargets_PreDataCleanse'!BC54</f>
        <v>0</v>
      </c>
      <c r="AM41" s="100">
        <f>'[12]1.1_OrigTargets_PreDataCleanse'!AW54+'[12]1.1_OrigTargets_PreDataCleanse'!BD54</f>
        <v>0</v>
      </c>
      <c r="AN41" s="94"/>
      <c r="AO41" s="93">
        <f>'[12]1.1_OrigTargets_PreDataCleanse'!BF54</f>
        <v>0</v>
      </c>
      <c r="AP41" s="93">
        <f>-'[12]1.1_OrigTargets_PreDataCleanse'!BG54+'[12]1.1_OrigTargets_PreDataCleanse'!BL54</f>
        <v>0</v>
      </c>
      <c r="AQ41" s="93">
        <f>-'[12]1.1_OrigTargets_PreDataCleanse'!BH54+'[12]1.1_OrigTargets_PreDataCleanse'!BM54</f>
        <v>0</v>
      </c>
      <c r="AR41" s="93">
        <f>-'[12]1.1_OrigTargets_PreDataCleanse'!BI54+'[12]1.1_OrigTargets_PreDataCleanse'!BN54</f>
        <v>0</v>
      </c>
      <c r="AS41" s="93">
        <f>-'[12]1.1_OrigTargets_PreDataCleanse'!BJ54+'[12]1.1_OrigTargets_PreDataCleanse'!BO54</f>
        <v>0</v>
      </c>
      <c r="AT41" s="92">
        <f>-'[12]1.1_OrigTargets_PreDataCleanse'!BK54+'[12]1.1_OrigTargets_PreDataCleanse'!BP54</f>
        <v>0</v>
      </c>
      <c r="AU41" s="94"/>
      <c r="AV41" s="93">
        <f>'[12]1.1_OrigTargets_PreDataCleanse'!BR54</f>
        <v>0</v>
      </c>
      <c r="AW41" s="93">
        <f>'[12]1.1_OrigTargets_PreDataCleanse'!BS54</f>
        <v>0</v>
      </c>
      <c r="AX41" s="93">
        <f>'[12]1.1_OrigTargets_PreDataCleanse'!BT54</f>
        <v>0</v>
      </c>
      <c r="AY41" s="93">
        <f>'[12]1.1_OrigTargets_PreDataCleanse'!BU54</f>
        <v>0</v>
      </c>
      <c r="AZ41" s="93">
        <f>'[12]1.1_OrigTargets_PreDataCleanse'!BV54</f>
        <v>0</v>
      </c>
      <c r="BA41" s="92">
        <f>'[12]1.1_OrigTargets_PreDataCleanse'!BW54</f>
        <v>0</v>
      </c>
    </row>
    <row r="42" spans="1:53" ht="12.75" thickBot="1" x14ac:dyDescent="0.35">
      <c r="A42" s="346" t="str">
        <f>A38</f>
        <v>275KV Network</v>
      </c>
      <c r="B42" s="169">
        <v>2</v>
      </c>
      <c r="C42" s="168" t="s">
        <v>43</v>
      </c>
      <c r="D42" s="103"/>
      <c r="E42" s="102" t="str">
        <f t="shared" si="0"/>
        <v>Low</v>
      </c>
      <c r="F42" s="101">
        <f>'[12]1.1_OrigTargets_PreDataCleanse'!I55</f>
        <v>0</v>
      </c>
      <c r="G42" s="101">
        <f>'[12]1.1_OrigTargets_PreDataCleanse'!J55</f>
        <v>0</v>
      </c>
      <c r="H42" s="101">
        <f>'[12]1.1_OrigTargets_PreDataCleanse'!K55</f>
        <v>0</v>
      </c>
      <c r="I42" s="101">
        <f>'[12]1.1_OrigTargets_PreDataCleanse'!L55</f>
        <v>0</v>
      </c>
      <c r="J42" s="101">
        <f>'[12]1.1_OrigTargets_PreDataCleanse'!M55</f>
        <v>0</v>
      </c>
      <c r="K42" s="100">
        <f>'[12]1.1_OrigTargets_PreDataCleanse'!N55</f>
        <v>0</v>
      </c>
      <c r="M42" s="101">
        <f>'[12]1.1_OrigTargets_PreDataCleanse'!S55</f>
        <v>0</v>
      </c>
      <c r="N42" s="101">
        <f>'[12]1.1_OrigTargets_PreDataCleanse'!T55</f>
        <v>0</v>
      </c>
      <c r="O42" s="101">
        <f>'[12]1.1_OrigTargets_PreDataCleanse'!U55</f>
        <v>0</v>
      </c>
      <c r="P42" s="101">
        <f>'[12]1.1_OrigTargets_PreDataCleanse'!V55</f>
        <v>0</v>
      </c>
      <c r="Q42" s="101">
        <f>'[12]1.1_OrigTargets_PreDataCleanse'!W55</f>
        <v>0</v>
      </c>
      <c r="R42" s="100">
        <f>'[12]1.1_OrigTargets_PreDataCleanse'!X55</f>
        <v>0</v>
      </c>
      <c r="T42" s="101">
        <f>'[12]1.1_OrigTargets_PreDataCleanse'!AC55</f>
        <v>0</v>
      </c>
      <c r="U42" s="101">
        <f>'[12]1.1_OrigTargets_PreDataCleanse'!AD55</f>
        <v>0</v>
      </c>
      <c r="V42" s="101">
        <f>'[12]1.1_OrigTargets_PreDataCleanse'!AE55</f>
        <v>0</v>
      </c>
      <c r="W42" s="101">
        <f>'[12]1.1_OrigTargets_PreDataCleanse'!AF55</f>
        <v>0</v>
      </c>
      <c r="X42" s="101">
        <f>'[12]1.1_OrigTargets_PreDataCleanse'!AG55</f>
        <v>0</v>
      </c>
      <c r="Y42" s="100">
        <f>'[12]1.1_OrigTargets_PreDataCleanse'!AH55</f>
        <v>0</v>
      </c>
      <c r="AA42" s="101">
        <f>'[12]1.1_OrigTargets_PreDataCleanse'!AK55</f>
        <v>0</v>
      </c>
      <c r="AB42" s="101">
        <f>'[12]1.1_OrigTargets_PreDataCleanse'!AL55</f>
        <v>0</v>
      </c>
      <c r="AC42" s="101">
        <f>'[12]1.1_OrigTargets_PreDataCleanse'!AM55</f>
        <v>0</v>
      </c>
      <c r="AD42" s="101">
        <f>'[12]1.1_OrigTargets_PreDataCleanse'!AN55</f>
        <v>0</v>
      </c>
      <c r="AE42" s="101">
        <f>'[12]1.1_OrigTargets_PreDataCleanse'!AO55</f>
        <v>0</v>
      </c>
      <c r="AF42" s="100">
        <f>'[12]1.1_OrigTargets_PreDataCleanse'!AP55</f>
        <v>0</v>
      </c>
      <c r="AG42" s="94"/>
      <c r="AH42" s="101">
        <f>'[12]1.1_OrigTargets_PreDataCleanse'!AR55+'[12]1.1_OrigTargets_PreDataCleanse'!AY55</f>
        <v>0</v>
      </c>
      <c r="AI42" s="101">
        <f>'[12]1.1_OrigTargets_PreDataCleanse'!AS55+'[12]1.1_OrigTargets_PreDataCleanse'!AZ55</f>
        <v>0</v>
      </c>
      <c r="AJ42" s="101">
        <f>'[12]1.1_OrigTargets_PreDataCleanse'!AT55+'[12]1.1_OrigTargets_PreDataCleanse'!BA55</f>
        <v>0</v>
      </c>
      <c r="AK42" s="101">
        <f>'[12]1.1_OrigTargets_PreDataCleanse'!AU55+'[12]1.1_OrigTargets_PreDataCleanse'!BB55</f>
        <v>0</v>
      </c>
      <c r="AL42" s="101">
        <f>'[12]1.1_OrigTargets_PreDataCleanse'!AV55+'[12]1.1_OrigTargets_PreDataCleanse'!BC55</f>
        <v>0</v>
      </c>
      <c r="AM42" s="100">
        <f>'[12]1.1_OrigTargets_PreDataCleanse'!AW55+'[12]1.1_OrigTargets_PreDataCleanse'!BD55</f>
        <v>0</v>
      </c>
      <c r="AN42" s="94"/>
      <c r="AO42" s="101">
        <f>'[12]1.1_OrigTargets_PreDataCleanse'!BF55</f>
        <v>0</v>
      </c>
      <c r="AP42" s="101">
        <f>-'[12]1.1_OrigTargets_PreDataCleanse'!BG55+'[12]1.1_OrigTargets_PreDataCleanse'!BL55</f>
        <v>0</v>
      </c>
      <c r="AQ42" s="101">
        <f>-'[12]1.1_OrigTargets_PreDataCleanse'!BH55+'[12]1.1_OrigTargets_PreDataCleanse'!BM55</f>
        <v>0</v>
      </c>
      <c r="AR42" s="101">
        <f>-'[12]1.1_OrigTargets_PreDataCleanse'!BI55+'[12]1.1_OrigTargets_PreDataCleanse'!BN55</f>
        <v>0</v>
      </c>
      <c r="AS42" s="101">
        <f>-'[12]1.1_OrigTargets_PreDataCleanse'!BJ55+'[12]1.1_OrigTargets_PreDataCleanse'!BO55</f>
        <v>0</v>
      </c>
      <c r="AT42" s="100">
        <f>-'[12]1.1_OrigTargets_PreDataCleanse'!BK55+'[12]1.1_OrigTargets_PreDataCleanse'!BP55</f>
        <v>0</v>
      </c>
      <c r="AU42" s="94"/>
      <c r="AV42" s="101">
        <f>'[12]1.1_OrigTargets_PreDataCleanse'!BR55</f>
        <v>0</v>
      </c>
      <c r="AW42" s="101">
        <f>'[12]1.1_OrigTargets_PreDataCleanse'!BS55</f>
        <v>0</v>
      </c>
      <c r="AX42" s="101">
        <f>'[12]1.1_OrigTargets_PreDataCleanse'!BT55</f>
        <v>0</v>
      </c>
      <c r="AY42" s="101">
        <f>'[12]1.1_OrigTargets_PreDataCleanse'!BU55</f>
        <v>0</v>
      </c>
      <c r="AZ42" s="101">
        <f>'[12]1.1_OrigTargets_PreDataCleanse'!BV55</f>
        <v>0</v>
      </c>
      <c r="BA42" s="100">
        <f>'[12]1.1_OrigTargets_PreDataCleanse'!BW55</f>
        <v>0</v>
      </c>
    </row>
    <row r="43" spans="1:53" ht="12.75" thickBot="1" x14ac:dyDescent="0.35">
      <c r="A43" s="345"/>
      <c r="B43" s="23"/>
      <c r="C43" s="133"/>
      <c r="D43" s="31"/>
      <c r="E43" s="99" t="str">
        <f t="shared" si="0"/>
        <v>Medium</v>
      </c>
      <c r="F43" s="98">
        <f>'[12]1.1_OrigTargets_PreDataCleanse'!I56</f>
        <v>27</v>
      </c>
      <c r="G43" s="98">
        <f>'[12]1.1_OrigTargets_PreDataCleanse'!J56</f>
        <v>3</v>
      </c>
      <c r="H43" s="98">
        <f>'[12]1.1_OrigTargets_PreDataCleanse'!K56</f>
        <v>0</v>
      </c>
      <c r="I43" s="98">
        <f>'[12]1.1_OrigTargets_PreDataCleanse'!L56</f>
        <v>20</v>
      </c>
      <c r="J43" s="98">
        <f>'[12]1.1_OrigTargets_PreDataCleanse'!M56</f>
        <v>2</v>
      </c>
      <c r="K43" s="97">
        <f>'[12]1.1_OrigTargets_PreDataCleanse'!N56</f>
        <v>2</v>
      </c>
      <c r="M43" s="98">
        <f>'[12]1.1_OrigTargets_PreDataCleanse'!S56</f>
        <v>27</v>
      </c>
      <c r="N43" s="98">
        <f>'[12]1.1_OrigTargets_PreDataCleanse'!T56</f>
        <v>3</v>
      </c>
      <c r="O43" s="98">
        <f>'[12]1.1_OrigTargets_PreDataCleanse'!U56</f>
        <v>1</v>
      </c>
      <c r="P43" s="98">
        <f>'[12]1.1_OrigTargets_PreDataCleanse'!V56</f>
        <v>6</v>
      </c>
      <c r="Q43" s="98">
        <f>'[12]1.1_OrigTargets_PreDataCleanse'!W56</f>
        <v>9</v>
      </c>
      <c r="R43" s="97">
        <f>'[12]1.1_OrigTargets_PreDataCleanse'!X56</f>
        <v>8</v>
      </c>
      <c r="T43" s="98">
        <f>'[12]1.1_OrigTargets_PreDataCleanse'!AC56</f>
        <v>27</v>
      </c>
      <c r="U43" s="98">
        <f>'[12]1.1_OrigTargets_PreDataCleanse'!AD56</f>
        <v>2</v>
      </c>
      <c r="V43" s="98">
        <f>'[12]1.1_OrigTargets_PreDataCleanse'!AE56</f>
        <v>1</v>
      </c>
      <c r="W43" s="98">
        <f>'[12]1.1_OrigTargets_PreDataCleanse'!AF56</f>
        <v>6</v>
      </c>
      <c r="X43" s="98">
        <f>'[12]1.1_OrigTargets_PreDataCleanse'!AG56</f>
        <v>9</v>
      </c>
      <c r="Y43" s="97">
        <f>'[12]1.1_OrigTargets_PreDataCleanse'!AH56</f>
        <v>9</v>
      </c>
      <c r="AA43" s="98">
        <f>'[12]1.1_OrigTargets_PreDataCleanse'!AK56</f>
        <v>0</v>
      </c>
      <c r="AB43" s="98">
        <f>'[12]1.1_OrigTargets_PreDataCleanse'!AL56</f>
        <v>1</v>
      </c>
      <c r="AC43" s="98">
        <f>'[12]1.1_OrigTargets_PreDataCleanse'!AM56</f>
        <v>0</v>
      </c>
      <c r="AD43" s="98">
        <f>'[12]1.1_OrigTargets_PreDataCleanse'!AN56</f>
        <v>0</v>
      </c>
      <c r="AE43" s="98">
        <f>'[12]1.1_OrigTargets_PreDataCleanse'!AO56</f>
        <v>0</v>
      </c>
      <c r="AF43" s="97">
        <f>'[12]1.1_OrigTargets_PreDataCleanse'!AP56</f>
        <v>-1</v>
      </c>
      <c r="AG43" s="94"/>
      <c r="AH43" s="98">
        <f>'[12]1.1_OrigTargets_PreDataCleanse'!AR56+'[12]1.1_OrigTargets_PreDataCleanse'!AY56</f>
        <v>0</v>
      </c>
      <c r="AI43" s="101">
        <f>'[12]1.1_OrigTargets_PreDataCleanse'!AS56+'[12]1.1_OrigTargets_PreDataCleanse'!AZ56</f>
        <v>1</v>
      </c>
      <c r="AJ43" s="101">
        <f>'[12]1.1_OrigTargets_PreDataCleanse'!AT56+'[12]1.1_OrigTargets_PreDataCleanse'!BA56</f>
        <v>0</v>
      </c>
      <c r="AK43" s="101">
        <f>'[12]1.1_OrigTargets_PreDataCleanse'!AU56+'[12]1.1_OrigTargets_PreDataCleanse'!BB56</f>
        <v>0</v>
      </c>
      <c r="AL43" s="101">
        <f>'[12]1.1_OrigTargets_PreDataCleanse'!AV56+'[12]1.1_OrigTargets_PreDataCleanse'!BC56</f>
        <v>0</v>
      </c>
      <c r="AM43" s="100">
        <f>'[12]1.1_OrigTargets_PreDataCleanse'!AW56+'[12]1.1_OrigTargets_PreDataCleanse'!BD56</f>
        <v>-1</v>
      </c>
      <c r="AN43" s="94"/>
      <c r="AO43" s="98">
        <f>'[12]1.1_OrigTargets_PreDataCleanse'!BF56</f>
        <v>0</v>
      </c>
      <c r="AP43" s="98">
        <f>-'[12]1.1_OrigTargets_PreDataCleanse'!BG56+'[12]1.1_OrigTargets_PreDataCleanse'!BL56</f>
        <v>0</v>
      </c>
      <c r="AQ43" s="98">
        <f>-'[12]1.1_OrigTargets_PreDataCleanse'!BH56+'[12]1.1_OrigTargets_PreDataCleanse'!BM56</f>
        <v>0</v>
      </c>
      <c r="AR43" s="98">
        <f>-'[12]1.1_OrigTargets_PreDataCleanse'!BI56+'[12]1.1_OrigTargets_PreDataCleanse'!BN56</f>
        <v>0</v>
      </c>
      <c r="AS43" s="98">
        <f>-'[12]1.1_OrigTargets_PreDataCleanse'!BJ56+'[12]1.1_OrigTargets_PreDataCleanse'!BO56</f>
        <v>0</v>
      </c>
      <c r="AT43" s="97">
        <f>-'[12]1.1_OrigTargets_PreDataCleanse'!BK56+'[12]1.1_OrigTargets_PreDataCleanse'!BP56</f>
        <v>0</v>
      </c>
      <c r="AU43" s="94"/>
      <c r="AV43" s="98">
        <f>'[12]1.1_OrigTargets_PreDataCleanse'!BR56</f>
        <v>0</v>
      </c>
      <c r="AW43" s="98">
        <f>'[12]1.1_OrigTargets_PreDataCleanse'!BS56</f>
        <v>0</v>
      </c>
      <c r="AX43" s="98">
        <f>'[12]1.1_OrigTargets_PreDataCleanse'!BT56</f>
        <v>0</v>
      </c>
      <c r="AY43" s="98">
        <f>'[12]1.1_OrigTargets_PreDataCleanse'!BU56</f>
        <v>0</v>
      </c>
      <c r="AZ43" s="98">
        <f>'[12]1.1_OrigTargets_PreDataCleanse'!BV56</f>
        <v>0</v>
      </c>
      <c r="BA43" s="97">
        <f>'[12]1.1_OrigTargets_PreDataCleanse'!BW56</f>
        <v>0</v>
      </c>
    </row>
    <row r="44" spans="1:53" ht="12.75" thickBot="1" x14ac:dyDescent="0.35">
      <c r="A44" s="345"/>
      <c r="B44" s="23"/>
      <c r="C44" s="133"/>
      <c r="D44" s="31"/>
      <c r="E44" s="99" t="str">
        <f t="shared" si="0"/>
        <v>High</v>
      </c>
      <c r="F44" s="98">
        <f>'[12]1.1_OrigTargets_PreDataCleanse'!I57</f>
        <v>53</v>
      </c>
      <c r="G44" s="98">
        <f>'[12]1.1_OrigTargets_PreDataCleanse'!J57</f>
        <v>14</v>
      </c>
      <c r="H44" s="98">
        <f>'[12]1.1_OrigTargets_PreDataCleanse'!K57</f>
        <v>8</v>
      </c>
      <c r="I44" s="98">
        <f>'[12]1.1_OrigTargets_PreDataCleanse'!L57</f>
        <v>24</v>
      </c>
      <c r="J44" s="98">
        <f>'[12]1.1_OrigTargets_PreDataCleanse'!M57</f>
        <v>5</v>
      </c>
      <c r="K44" s="97">
        <f>'[12]1.1_OrigTargets_PreDataCleanse'!N57</f>
        <v>2</v>
      </c>
      <c r="M44" s="98">
        <f>'[12]1.1_OrigTargets_PreDataCleanse'!S57</f>
        <v>53</v>
      </c>
      <c r="N44" s="98">
        <f>'[12]1.1_OrigTargets_PreDataCleanse'!T57</f>
        <v>20</v>
      </c>
      <c r="O44" s="98">
        <f>'[12]1.1_OrigTargets_PreDataCleanse'!U57</f>
        <v>6</v>
      </c>
      <c r="P44" s="98">
        <f>'[12]1.1_OrigTargets_PreDataCleanse'!V57</f>
        <v>8</v>
      </c>
      <c r="Q44" s="98">
        <f>'[12]1.1_OrigTargets_PreDataCleanse'!W57</f>
        <v>11</v>
      </c>
      <c r="R44" s="97">
        <f>'[12]1.1_OrigTargets_PreDataCleanse'!X57</f>
        <v>8</v>
      </c>
      <c r="T44" s="98">
        <f>'[12]1.1_OrigTargets_PreDataCleanse'!AC57</f>
        <v>53</v>
      </c>
      <c r="U44" s="98">
        <f>'[12]1.1_OrigTargets_PreDataCleanse'!AD57</f>
        <v>14</v>
      </c>
      <c r="V44" s="98">
        <f>'[12]1.1_OrigTargets_PreDataCleanse'!AE57</f>
        <v>6</v>
      </c>
      <c r="W44" s="98">
        <f>'[12]1.1_OrigTargets_PreDataCleanse'!AF57</f>
        <v>8</v>
      </c>
      <c r="X44" s="98">
        <f>'[12]1.1_OrigTargets_PreDataCleanse'!AG57</f>
        <v>11</v>
      </c>
      <c r="Y44" s="97">
        <f>'[12]1.1_OrigTargets_PreDataCleanse'!AH57</f>
        <v>14</v>
      </c>
      <c r="AA44" s="98">
        <f>'[12]1.1_OrigTargets_PreDataCleanse'!AK57</f>
        <v>0</v>
      </c>
      <c r="AB44" s="98">
        <f>'[12]1.1_OrigTargets_PreDataCleanse'!AL57</f>
        <v>6</v>
      </c>
      <c r="AC44" s="98">
        <f>'[12]1.1_OrigTargets_PreDataCleanse'!AM57</f>
        <v>0</v>
      </c>
      <c r="AD44" s="98">
        <f>'[12]1.1_OrigTargets_PreDataCleanse'!AN57</f>
        <v>0</v>
      </c>
      <c r="AE44" s="98">
        <f>'[12]1.1_OrigTargets_PreDataCleanse'!AO57</f>
        <v>0</v>
      </c>
      <c r="AF44" s="97">
        <f>'[12]1.1_OrigTargets_PreDataCleanse'!AP57</f>
        <v>-6</v>
      </c>
      <c r="AG44" s="94"/>
      <c r="AH44" s="98">
        <f>'[12]1.1_OrigTargets_PreDataCleanse'!AR57+'[12]1.1_OrigTargets_PreDataCleanse'!AY57</f>
        <v>0</v>
      </c>
      <c r="AI44" s="101">
        <f>'[12]1.1_OrigTargets_PreDataCleanse'!AS57+'[12]1.1_OrigTargets_PreDataCleanse'!AZ57</f>
        <v>6</v>
      </c>
      <c r="AJ44" s="101">
        <f>'[12]1.1_OrigTargets_PreDataCleanse'!AT57+'[12]1.1_OrigTargets_PreDataCleanse'!BA57</f>
        <v>0</v>
      </c>
      <c r="AK44" s="101">
        <f>'[12]1.1_OrigTargets_PreDataCleanse'!AU57+'[12]1.1_OrigTargets_PreDataCleanse'!BB57</f>
        <v>0</v>
      </c>
      <c r="AL44" s="101">
        <f>'[12]1.1_OrigTargets_PreDataCleanse'!AV57+'[12]1.1_OrigTargets_PreDataCleanse'!BC57</f>
        <v>0</v>
      </c>
      <c r="AM44" s="100">
        <f>'[12]1.1_OrigTargets_PreDataCleanse'!AW57+'[12]1.1_OrigTargets_PreDataCleanse'!BD57</f>
        <v>-6</v>
      </c>
      <c r="AN44" s="94"/>
      <c r="AO44" s="98">
        <f>'[12]1.1_OrigTargets_PreDataCleanse'!BF57</f>
        <v>0</v>
      </c>
      <c r="AP44" s="98">
        <f>-'[12]1.1_OrigTargets_PreDataCleanse'!BG57+'[12]1.1_OrigTargets_PreDataCleanse'!BL57</f>
        <v>0</v>
      </c>
      <c r="AQ44" s="98">
        <f>-'[12]1.1_OrigTargets_PreDataCleanse'!BH57+'[12]1.1_OrigTargets_PreDataCleanse'!BM57</f>
        <v>0</v>
      </c>
      <c r="AR44" s="98">
        <f>-'[12]1.1_OrigTargets_PreDataCleanse'!BI57+'[12]1.1_OrigTargets_PreDataCleanse'!BN57</f>
        <v>0</v>
      </c>
      <c r="AS44" s="98">
        <f>-'[12]1.1_OrigTargets_PreDataCleanse'!BJ57+'[12]1.1_OrigTargets_PreDataCleanse'!BO57</f>
        <v>0</v>
      </c>
      <c r="AT44" s="97">
        <f>-'[12]1.1_OrigTargets_PreDataCleanse'!BK57+'[12]1.1_OrigTargets_PreDataCleanse'!BP57</f>
        <v>0</v>
      </c>
      <c r="AU44" s="94"/>
      <c r="AV44" s="98">
        <f>'[12]1.1_OrigTargets_PreDataCleanse'!BR57</f>
        <v>0</v>
      </c>
      <c r="AW44" s="98">
        <f>'[12]1.1_OrigTargets_PreDataCleanse'!BS57</f>
        <v>0</v>
      </c>
      <c r="AX44" s="98">
        <f>'[12]1.1_OrigTargets_PreDataCleanse'!BT57</f>
        <v>0</v>
      </c>
      <c r="AY44" s="98">
        <f>'[12]1.1_OrigTargets_PreDataCleanse'!BU57</f>
        <v>0</v>
      </c>
      <c r="AZ44" s="98">
        <f>'[12]1.1_OrigTargets_PreDataCleanse'!BV57</f>
        <v>0</v>
      </c>
      <c r="BA44" s="97">
        <f>'[12]1.1_OrigTargets_PreDataCleanse'!BW57</f>
        <v>0</v>
      </c>
    </row>
    <row r="45" spans="1:53" ht="12.75" thickBot="1" x14ac:dyDescent="0.35">
      <c r="A45" s="345"/>
      <c r="B45" s="171"/>
      <c r="C45" s="170"/>
      <c r="D45" s="96"/>
      <c r="E45" s="95" t="str">
        <f t="shared" si="0"/>
        <v>Very high</v>
      </c>
      <c r="F45" s="93">
        <f>'[12]1.1_OrigTargets_PreDataCleanse'!I58</f>
        <v>0</v>
      </c>
      <c r="G45" s="93">
        <f>'[12]1.1_OrigTargets_PreDataCleanse'!J58</f>
        <v>0</v>
      </c>
      <c r="H45" s="93">
        <f>'[12]1.1_OrigTargets_PreDataCleanse'!K58</f>
        <v>0</v>
      </c>
      <c r="I45" s="93">
        <f>'[12]1.1_OrigTargets_PreDataCleanse'!L58</f>
        <v>0</v>
      </c>
      <c r="J45" s="93">
        <f>'[12]1.1_OrigTargets_PreDataCleanse'!M58</f>
        <v>0</v>
      </c>
      <c r="K45" s="92">
        <f>'[12]1.1_OrigTargets_PreDataCleanse'!N58</f>
        <v>0</v>
      </c>
      <c r="M45" s="93">
        <f>'[12]1.1_OrigTargets_PreDataCleanse'!S58</f>
        <v>0</v>
      </c>
      <c r="N45" s="93">
        <f>'[12]1.1_OrigTargets_PreDataCleanse'!T58</f>
        <v>0</v>
      </c>
      <c r="O45" s="93">
        <f>'[12]1.1_OrigTargets_PreDataCleanse'!U58</f>
        <v>0</v>
      </c>
      <c r="P45" s="93">
        <f>'[12]1.1_OrigTargets_PreDataCleanse'!V58</f>
        <v>0</v>
      </c>
      <c r="Q45" s="93">
        <f>'[12]1.1_OrigTargets_PreDataCleanse'!W58</f>
        <v>0</v>
      </c>
      <c r="R45" s="92">
        <f>'[12]1.1_OrigTargets_PreDataCleanse'!X58</f>
        <v>0</v>
      </c>
      <c r="T45" s="93">
        <f>'[12]1.1_OrigTargets_PreDataCleanse'!AC58</f>
        <v>0</v>
      </c>
      <c r="U45" s="93">
        <f>'[12]1.1_OrigTargets_PreDataCleanse'!AD58</f>
        <v>0</v>
      </c>
      <c r="V45" s="93">
        <f>'[12]1.1_OrigTargets_PreDataCleanse'!AE58</f>
        <v>0</v>
      </c>
      <c r="W45" s="93">
        <f>'[12]1.1_OrigTargets_PreDataCleanse'!AF58</f>
        <v>0</v>
      </c>
      <c r="X45" s="93">
        <f>'[12]1.1_OrigTargets_PreDataCleanse'!AG58</f>
        <v>0</v>
      </c>
      <c r="Y45" s="92">
        <f>'[12]1.1_OrigTargets_PreDataCleanse'!AH58</f>
        <v>0</v>
      </c>
      <c r="AA45" s="93">
        <f>'[12]1.1_OrigTargets_PreDataCleanse'!AK58</f>
        <v>0</v>
      </c>
      <c r="AB45" s="93">
        <f>'[12]1.1_OrigTargets_PreDataCleanse'!AL58</f>
        <v>0</v>
      </c>
      <c r="AC45" s="93">
        <f>'[12]1.1_OrigTargets_PreDataCleanse'!AM58</f>
        <v>0</v>
      </c>
      <c r="AD45" s="93">
        <f>'[12]1.1_OrigTargets_PreDataCleanse'!AN58</f>
        <v>0</v>
      </c>
      <c r="AE45" s="93">
        <f>'[12]1.1_OrigTargets_PreDataCleanse'!AO58</f>
        <v>0</v>
      </c>
      <c r="AF45" s="92">
        <f>'[12]1.1_OrigTargets_PreDataCleanse'!AP58</f>
        <v>0</v>
      </c>
      <c r="AG45" s="94"/>
      <c r="AH45" s="93">
        <f>'[12]1.1_OrigTargets_PreDataCleanse'!AR58+'[12]1.1_OrigTargets_PreDataCleanse'!AY58</f>
        <v>0</v>
      </c>
      <c r="AI45" s="101">
        <f>'[12]1.1_OrigTargets_PreDataCleanse'!AS58+'[12]1.1_OrigTargets_PreDataCleanse'!AZ58</f>
        <v>0</v>
      </c>
      <c r="AJ45" s="101">
        <f>'[12]1.1_OrigTargets_PreDataCleanse'!AT58+'[12]1.1_OrigTargets_PreDataCleanse'!BA58</f>
        <v>0</v>
      </c>
      <c r="AK45" s="101">
        <f>'[12]1.1_OrigTargets_PreDataCleanse'!AU58+'[12]1.1_OrigTargets_PreDataCleanse'!BB58</f>
        <v>0</v>
      </c>
      <c r="AL45" s="101">
        <f>'[12]1.1_OrigTargets_PreDataCleanse'!AV58+'[12]1.1_OrigTargets_PreDataCleanse'!BC58</f>
        <v>0</v>
      </c>
      <c r="AM45" s="100">
        <f>'[12]1.1_OrigTargets_PreDataCleanse'!AW58+'[12]1.1_OrigTargets_PreDataCleanse'!BD58</f>
        <v>0</v>
      </c>
      <c r="AN45" s="94"/>
      <c r="AO45" s="93">
        <f>'[12]1.1_OrigTargets_PreDataCleanse'!BF58</f>
        <v>0</v>
      </c>
      <c r="AP45" s="93">
        <f>-'[12]1.1_OrigTargets_PreDataCleanse'!BG58+'[12]1.1_OrigTargets_PreDataCleanse'!BL58</f>
        <v>0</v>
      </c>
      <c r="AQ45" s="93">
        <f>-'[12]1.1_OrigTargets_PreDataCleanse'!BH58+'[12]1.1_OrigTargets_PreDataCleanse'!BM58</f>
        <v>0</v>
      </c>
      <c r="AR45" s="93">
        <f>-'[12]1.1_OrigTargets_PreDataCleanse'!BI58+'[12]1.1_OrigTargets_PreDataCleanse'!BN58</f>
        <v>0</v>
      </c>
      <c r="AS45" s="93">
        <f>-'[12]1.1_OrigTargets_PreDataCleanse'!BJ58+'[12]1.1_OrigTargets_PreDataCleanse'!BO58</f>
        <v>0</v>
      </c>
      <c r="AT45" s="92">
        <f>-'[12]1.1_OrigTargets_PreDataCleanse'!BK58+'[12]1.1_OrigTargets_PreDataCleanse'!BP58</f>
        <v>0</v>
      </c>
      <c r="AU45" s="94"/>
      <c r="AV45" s="93">
        <f>'[12]1.1_OrigTargets_PreDataCleanse'!BR58</f>
        <v>0</v>
      </c>
      <c r="AW45" s="93">
        <f>'[12]1.1_OrigTargets_PreDataCleanse'!BS58</f>
        <v>0</v>
      </c>
      <c r="AX45" s="93">
        <f>'[12]1.1_OrigTargets_PreDataCleanse'!BT58</f>
        <v>0</v>
      </c>
      <c r="AY45" s="93">
        <f>'[12]1.1_OrigTargets_PreDataCleanse'!BU58</f>
        <v>0</v>
      </c>
      <c r="AZ45" s="93">
        <f>'[12]1.1_OrigTargets_PreDataCleanse'!BV58</f>
        <v>0</v>
      </c>
      <c r="BA45" s="92">
        <f>'[12]1.1_OrigTargets_PreDataCleanse'!BW58</f>
        <v>0</v>
      </c>
    </row>
    <row r="46" spans="1:53" ht="12.75" thickBot="1" x14ac:dyDescent="0.35">
      <c r="A46" s="346" t="str">
        <f>A42</f>
        <v>275KV Network</v>
      </c>
      <c r="B46" s="169">
        <v>3</v>
      </c>
      <c r="C46" s="168" t="s">
        <v>44</v>
      </c>
      <c r="D46" s="103"/>
      <c r="E46" s="102" t="str">
        <f t="shared" ref="E46:E77" si="1">E42</f>
        <v>Low</v>
      </c>
      <c r="F46" s="101">
        <f>'[12]1.1_OrigTargets_PreDataCleanse'!I59</f>
        <v>0</v>
      </c>
      <c r="G46" s="101">
        <f>'[12]1.1_OrigTargets_PreDataCleanse'!J59</f>
        <v>0</v>
      </c>
      <c r="H46" s="101">
        <f>'[12]1.1_OrigTargets_PreDataCleanse'!K59</f>
        <v>0</v>
      </c>
      <c r="I46" s="101">
        <f>'[12]1.1_OrigTargets_PreDataCleanse'!L59</f>
        <v>0</v>
      </c>
      <c r="J46" s="101">
        <f>'[12]1.1_OrigTargets_PreDataCleanse'!M59</f>
        <v>0</v>
      </c>
      <c r="K46" s="100">
        <f>'[12]1.1_OrigTargets_PreDataCleanse'!N59</f>
        <v>0</v>
      </c>
      <c r="M46" s="101">
        <f>'[12]1.1_OrigTargets_PreDataCleanse'!S59</f>
        <v>0</v>
      </c>
      <c r="N46" s="101">
        <f>'[12]1.1_OrigTargets_PreDataCleanse'!T59</f>
        <v>0</v>
      </c>
      <c r="O46" s="101">
        <f>'[12]1.1_OrigTargets_PreDataCleanse'!U59</f>
        <v>0</v>
      </c>
      <c r="P46" s="101">
        <f>'[12]1.1_OrigTargets_PreDataCleanse'!V59</f>
        <v>0</v>
      </c>
      <c r="Q46" s="101">
        <f>'[12]1.1_OrigTargets_PreDataCleanse'!W59</f>
        <v>0</v>
      </c>
      <c r="R46" s="100">
        <f>'[12]1.1_OrigTargets_PreDataCleanse'!X59</f>
        <v>0</v>
      </c>
      <c r="T46" s="101">
        <f>'[12]1.1_OrigTargets_PreDataCleanse'!AC59</f>
        <v>0</v>
      </c>
      <c r="U46" s="101">
        <f>'[12]1.1_OrigTargets_PreDataCleanse'!AD59</f>
        <v>0</v>
      </c>
      <c r="V46" s="101">
        <f>'[12]1.1_OrigTargets_PreDataCleanse'!AE59</f>
        <v>0</v>
      </c>
      <c r="W46" s="101">
        <f>'[12]1.1_OrigTargets_PreDataCleanse'!AF59</f>
        <v>0</v>
      </c>
      <c r="X46" s="101">
        <f>'[12]1.1_OrigTargets_PreDataCleanse'!AG59</f>
        <v>0</v>
      </c>
      <c r="Y46" s="100">
        <f>'[12]1.1_OrigTargets_PreDataCleanse'!AH59</f>
        <v>0</v>
      </c>
      <c r="AA46" s="101">
        <f>'[12]1.1_OrigTargets_PreDataCleanse'!AK59</f>
        <v>0</v>
      </c>
      <c r="AB46" s="101">
        <f>'[12]1.1_OrigTargets_PreDataCleanse'!AL59</f>
        <v>0</v>
      </c>
      <c r="AC46" s="101">
        <f>'[12]1.1_OrigTargets_PreDataCleanse'!AM59</f>
        <v>0</v>
      </c>
      <c r="AD46" s="101">
        <f>'[12]1.1_OrigTargets_PreDataCleanse'!AN59</f>
        <v>0</v>
      </c>
      <c r="AE46" s="101">
        <f>'[12]1.1_OrigTargets_PreDataCleanse'!AO59</f>
        <v>0</v>
      </c>
      <c r="AF46" s="100">
        <f>'[12]1.1_OrigTargets_PreDataCleanse'!AP59</f>
        <v>0</v>
      </c>
      <c r="AG46" s="94"/>
      <c r="AH46" s="101">
        <f>'[12]1.1_OrigTargets_PreDataCleanse'!AR59+'[12]1.1_OrigTargets_PreDataCleanse'!AY59</f>
        <v>0</v>
      </c>
      <c r="AI46" s="101">
        <f>'[12]1.1_OrigTargets_PreDataCleanse'!AS59+'[12]1.1_OrigTargets_PreDataCleanse'!AZ59</f>
        <v>0</v>
      </c>
      <c r="AJ46" s="101">
        <f>'[12]1.1_OrigTargets_PreDataCleanse'!AT59+'[12]1.1_OrigTargets_PreDataCleanse'!BA59</f>
        <v>0</v>
      </c>
      <c r="AK46" s="101">
        <f>'[12]1.1_OrigTargets_PreDataCleanse'!AU59+'[12]1.1_OrigTargets_PreDataCleanse'!BB59</f>
        <v>0</v>
      </c>
      <c r="AL46" s="101">
        <f>'[12]1.1_OrigTargets_PreDataCleanse'!AV59+'[12]1.1_OrigTargets_PreDataCleanse'!BC59</f>
        <v>0</v>
      </c>
      <c r="AM46" s="100">
        <f>'[12]1.1_OrigTargets_PreDataCleanse'!AW59+'[12]1.1_OrigTargets_PreDataCleanse'!BD59</f>
        <v>0</v>
      </c>
      <c r="AN46" s="94"/>
      <c r="AO46" s="101">
        <f>'[12]1.1_OrigTargets_PreDataCleanse'!BF59</f>
        <v>0</v>
      </c>
      <c r="AP46" s="101">
        <f>-'[12]1.1_OrigTargets_PreDataCleanse'!BG59+'[12]1.1_OrigTargets_PreDataCleanse'!BL59</f>
        <v>0</v>
      </c>
      <c r="AQ46" s="101">
        <f>-'[12]1.1_OrigTargets_PreDataCleanse'!BH59+'[12]1.1_OrigTargets_PreDataCleanse'!BM59</f>
        <v>0</v>
      </c>
      <c r="AR46" s="101">
        <f>-'[12]1.1_OrigTargets_PreDataCleanse'!BI59+'[12]1.1_OrigTargets_PreDataCleanse'!BN59</f>
        <v>0</v>
      </c>
      <c r="AS46" s="101">
        <f>-'[12]1.1_OrigTargets_PreDataCleanse'!BJ59+'[12]1.1_OrigTargets_PreDataCleanse'!BO59</f>
        <v>0</v>
      </c>
      <c r="AT46" s="100">
        <f>-'[12]1.1_OrigTargets_PreDataCleanse'!BK59+'[12]1.1_OrigTargets_PreDataCleanse'!BP59</f>
        <v>0</v>
      </c>
      <c r="AU46" s="94"/>
      <c r="AV46" s="101">
        <f>'[12]1.1_OrigTargets_PreDataCleanse'!BR59</f>
        <v>0</v>
      </c>
      <c r="AW46" s="101">
        <f>'[12]1.1_OrigTargets_PreDataCleanse'!BS59</f>
        <v>0</v>
      </c>
      <c r="AX46" s="101">
        <f>'[12]1.1_OrigTargets_PreDataCleanse'!BT59</f>
        <v>0</v>
      </c>
      <c r="AY46" s="101">
        <f>'[12]1.1_OrigTargets_PreDataCleanse'!BU59</f>
        <v>0</v>
      </c>
      <c r="AZ46" s="101">
        <f>'[12]1.1_OrigTargets_PreDataCleanse'!BV59</f>
        <v>0</v>
      </c>
      <c r="BA46" s="100">
        <f>'[12]1.1_OrigTargets_PreDataCleanse'!BW59</f>
        <v>0</v>
      </c>
    </row>
    <row r="47" spans="1:53" ht="12.75" thickBot="1" x14ac:dyDescent="0.35">
      <c r="A47" s="345"/>
      <c r="B47" s="23"/>
      <c r="C47" s="133"/>
      <c r="D47" s="31"/>
      <c r="E47" s="99" t="str">
        <f t="shared" si="1"/>
        <v>Medium</v>
      </c>
      <c r="F47" s="98">
        <f>'[12]1.1_OrigTargets_PreDataCleanse'!I60</f>
        <v>2</v>
      </c>
      <c r="G47" s="98">
        <f>'[12]1.1_OrigTargets_PreDataCleanse'!J60</f>
        <v>0</v>
      </c>
      <c r="H47" s="98">
        <f>'[12]1.1_OrigTargets_PreDataCleanse'!K60</f>
        <v>0</v>
      </c>
      <c r="I47" s="98">
        <f>'[12]1.1_OrigTargets_PreDataCleanse'!L60</f>
        <v>1</v>
      </c>
      <c r="J47" s="98">
        <f>'[12]1.1_OrigTargets_PreDataCleanse'!M60</f>
        <v>1</v>
      </c>
      <c r="K47" s="97">
        <f>'[12]1.1_OrigTargets_PreDataCleanse'!N60</f>
        <v>0</v>
      </c>
      <c r="M47" s="98">
        <f>'[12]1.1_OrigTargets_PreDataCleanse'!S60</f>
        <v>2</v>
      </c>
      <c r="N47" s="98">
        <f>'[12]1.1_OrigTargets_PreDataCleanse'!T60</f>
        <v>2</v>
      </c>
      <c r="O47" s="98">
        <f>'[12]1.1_OrigTargets_PreDataCleanse'!U60</f>
        <v>0</v>
      </c>
      <c r="P47" s="98">
        <f>'[12]1.1_OrigTargets_PreDataCleanse'!V60</f>
        <v>0</v>
      </c>
      <c r="Q47" s="98">
        <f>'[12]1.1_OrigTargets_PreDataCleanse'!W60</f>
        <v>0</v>
      </c>
      <c r="R47" s="97">
        <f>'[12]1.1_OrigTargets_PreDataCleanse'!X60</f>
        <v>0</v>
      </c>
      <c r="T47" s="98">
        <f>'[12]1.1_OrigTargets_PreDataCleanse'!AC60</f>
        <v>2</v>
      </c>
      <c r="U47" s="98">
        <f>'[12]1.1_OrigTargets_PreDataCleanse'!AD60</f>
        <v>0</v>
      </c>
      <c r="V47" s="98">
        <f>'[12]1.1_OrigTargets_PreDataCleanse'!AE60</f>
        <v>0</v>
      </c>
      <c r="W47" s="98">
        <f>'[12]1.1_OrigTargets_PreDataCleanse'!AF60</f>
        <v>0</v>
      </c>
      <c r="X47" s="98">
        <f>'[12]1.1_OrigTargets_PreDataCleanse'!AG60</f>
        <v>0</v>
      </c>
      <c r="Y47" s="97">
        <f>'[12]1.1_OrigTargets_PreDataCleanse'!AH60</f>
        <v>2</v>
      </c>
      <c r="AA47" s="98">
        <f>'[12]1.1_OrigTargets_PreDataCleanse'!AK60</f>
        <v>0</v>
      </c>
      <c r="AB47" s="98">
        <f>'[12]1.1_OrigTargets_PreDataCleanse'!AL60</f>
        <v>2</v>
      </c>
      <c r="AC47" s="98">
        <f>'[12]1.1_OrigTargets_PreDataCleanse'!AM60</f>
        <v>0</v>
      </c>
      <c r="AD47" s="98">
        <f>'[12]1.1_OrigTargets_PreDataCleanse'!AN60</f>
        <v>0</v>
      </c>
      <c r="AE47" s="98">
        <f>'[12]1.1_OrigTargets_PreDataCleanse'!AO60</f>
        <v>0</v>
      </c>
      <c r="AF47" s="97">
        <f>'[12]1.1_OrigTargets_PreDataCleanse'!AP60</f>
        <v>-2</v>
      </c>
      <c r="AG47" s="94"/>
      <c r="AH47" s="98">
        <f>'[12]1.1_OrigTargets_PreDataCleanse'!AR60+'[12]1.1_OrigTargets_PreDataCleanse'!AY60</f>
        <v>0</v>
      </c>
      <c r="AI47" s="101">
        <f>'[12]1.1_OrigTargets_PreDataCleanse'!AS60+'[12]1.1_OrigTargets_PreDataCleanse'!AZ60</f>
        <v>2</v>
      </c>
      <c r="AJ47" s="101">
        <f>'[12]1.1_OrigTargets_PreDataCleanse'!AT60+'[12]1.1_OrigTargets_PreDataCleanse'!BA60</f>
        <v>0</v>
      </c>
      <c r="AK47" s="101">
        <f>'[12]1.1_OrigTargets_PreDataCleanse'!AU60+'[12]1.1_OrigTargets_PreDataCleanse'!BB60</f>
        <v>0</v>
      </c>
      <c r="AL47" s="101">
        <f>'[12]1.1_OrigTargets_PreDataCleanse'!AV60+'[12]1.1_OrigTargets_PreDataCleanse'!BC60</f>
        <v>0</v>
      </c>
      <c r="AM47" s="100">
        <f>'[12]1.1_OrigTargets_PreDataCleanse'!AW60+'[12]1.1_OrigTargets_PreDataCleanse'!BD60</f>
        <v>-2</v>
      </c>
      <c r="AN47" s="94"/>
      <c r="AO47" s="98">
        <f>'[12]1.1_OrigTargets_PreDataCleanse'!BF60</f>
        <v>0</v>
      </c>
      <c r="AP47" s="98">
        <f>-'[12]1.1_OrigTargets_PreDataCleanse'!BG60+'[12]1.1_OrigTargets_PreDataCleanse'!BL60</f>
        <v>0</v>
      </c>
      <c r="AQ47" s="98">
        <f>-'[12]1.1_OrigTargets_PreDataCleanse'!BH60+'[12]1.1_OrigTargets_PreDataCleanse'!BM60</f>
        <v>0</v>
      </c>
      <c r="AR47" s="98">
        <f>-'[12]1.1_OrigTargets_PreDataCleanse'!BI60+'[12]1.1_OrigTargets_PreDataCleanse'!BN60</f>
        <v>0</v>
      </c>
      <c r="AS47" s="98">
        <f>-'[12]1.1_OrigTargets_PreDataCleanse'!BJ60+'[12]1.1_OrigTargets_PreDataCleanse'!BO60</f>
        <v>0</v>
      </c>
      <c r="AT47" s="97">
        <f>-'[12]1.1_OrigTargets_PreDataCleanse'!BK60+'[12]1.1_OrigTargets_PreDataCleanse'!BP60</f>
        <v>0</v>
      </c>
      <c r="AU47" s="94"/>
      <c r="AV47" s="98">
        <f>'[12]1.1_OrigTargets_PreDataCleanse'!BR60</f>
        <v>0</v>
      </c>
      <c r="AW47" s="98">
        <f>'[12]1.1_OrigTargets_PreDataCleanse'!BS60</f>
        <v>0</v>
      </c>
      <c r="AX47" s="98">
        <f>'[12]1.1_OrigTargets_PreDataCleanse'!BT60</f>
        <v>0</v>
      </c>
      <c r="AY47" s="98">
        <f>'[12]1.1_OrigTargets_PreDataCleanse'!BU60</f>
        <v>0</v>
      </c>
      <c r="AZ47" s="98">
        <f>'[12]1.1_OrigTargets_PreDataCleanse'!BV60</f>
        <v>0</v>
      </c>
      <c r="BA47" s="97">
        <f>'[12]1.1_OrigTargets_PreDataCleanse'!BW60</f>
        <v>0</v>
      </c>
    </row>
    <row r="48" spans="1:53" ht="12.75" thickBot="1" x14ac:dyDescent="0.35">
      <c r="A48" s="345"/>
      <c r="B48" s="23"/>
      <c r="C48" s="133"/>
      <c r="D48" s="31"/>
      <c r="E48" s="99" t="str">
        <f t="shared" si="1"/>
        <v>High</v>
      </c>
      <c r="F48" s="98">
        <f>'[12]1.1_OrigTargets_PreDataCleanse'!I61</f>
        <v>11</v>
      </c>
      <c r="G48" s="98">
        <f>'[12]1.1_OrigTargets_PreDataCleanse'!J61</f>
        <v>0</v>
      </c>
      <c r="H48" s="98">
        <f>'[12]1.1_OrigTargets_PreDataCleanse'!K61</f>
        <v>0</v>
      </c>
      <c r="I48" s="98">
        <f>'[12]1.1_OrigTargets_PreDataCleanse'!L61</f>
        <v>2</v>
      </c>
      <c r="J48" s="98">
        <f>'[12]1.1_OrigTargets_PreDataCleanse'!M61</f>
        <v>9</v>
      </c>
      <c r="K48" s="97">
        <f>'[12]1.1_OrigTargets_PreDataCleanse'!N61</f>
        <v>0</v>
      </c>
      <c r="M48" s="98">
        <f>'[12]1.1_OrigTargets_PreDataCleanse'!S61</f>
        <v>11</v>
      </c>
      <c r="N48" s="98">
        <f>'[12]1.1_OrigTargets_PreDataCleanse'!T61</f>
        <v>6</v>
      </c>
      <c r="O48" s="98">
        <f>'[12]1.1_OrigTargets_PreDataCleanse'!U61</f>
        <v>0</v>
      </c>
      <c r="P48" s="98">
        <f>'[12]1.1_OrigTargets_PreDataCleanse'!V61</f>
        <v>0</v>
      </c>
      <c r="Q48" s="98">
        <f>'[12]1.1_OrigTargets_PreDataCleanse'!W61</f>
        <v>0</v>
      </c>
      <c r="R48" s="97">
        <f>'[12]1.1_OrigTargets_PreDataCleanse'!X61</f>
        <v>5</v>
      </c>
      <c r="T48" s="98">
        <f>'[12]1.1_OrigTargets_PreDataCleanse'!AC61</f>
        <v>11</v>
      </c>
      <c r="U48" s="98">
        <f>'[12]1.1_OrigTargets_PreDataCleanse'!AD61</f>
        <v>0</v>
      </c>
      <c r="V48" s="98">
        <f>'[12]1.1_OrigTargets_PreDataCleanse'!AE61</f>
        <v>0</v>
      </c>
      <c r="W48" s="98">
        <f>'[12]1.1_OrigTargets_PreDataCleanse'!AF61</f>
        <v>0</v>
      </c>
      <c r="X48" s="98">
        <f>'[12]1.1_OrigTargets_PreDataCleanse'!AG61</f>
        <v>0</v>
      </c>
      <c r="Y48" s="97">
        <f>'[12]1.1_OrigTargets_PreDataCleanse'!AH61</f>
        <v>11</v>
      </c>
      <c r="AA48" s="98">
        <f>'[12]1.1_OrigTargets_PreDataCleanse'!AK61</f>
        <v>0</v>
      </c>
      <c r="AB48" s="98">
        <f>'[12]1.1_OrigTargets_PreDataCleanse'!AL61</f>
        <v>6</v>
      </c>
      <c r="AC48" s="98">
        <f>'[12]1.1_OrigTargets_PreDataCleanse'!AM61</f>
        <v>0</v>
      </c>
      <c r="AD48" s="98">
        <f>'[12]1.1_OrigTargets_PreDataCleanse'!AN61</f>
        <v>0</v>
      </c>
      <c r="AE48" s="98">
        <f>'[12]1.1_OrigTargets_PreDataCleanse'!AO61</f>
        <v>0</v>
      </c>
      <c r="AF48" s="97">
        <f>'[12]1.1_OrigTargets_PreDataCleanse'!AP61</f>
        <v>-6</v>
      </c>
      <c r="AG48" s="94"/>
      <c r="AH48" s="98">
        <f>'[12]1.1_OrigTargets_PreDataCleanse'!AR61+'[12]1.1_OrigTargets_PreDataCleanse'!AY61</f>
        <v>0</v>
      </c>
      <c r="AI48" s="101">
        <f>'[12]1.1_OrigTargets_PreDataCleanse'!AS61+'[12]1.1_OrigTargets_PreDataCleanse'!AZ61</f>
        <v>6</v>
      </c>
      <c r="AJ48" s="101">
        <f>'[12]1.1_OrigTargets_PreDataCleanse'!AT61+'[12]1.1_OrigTargets_PreDataCleanse'!BA61</f>
        <v>0</v>
      </c>
      <c r="AK48" s="101">
        <f>'[12]1.1_OrigTargets_PreDataCleanse'!AU61+'[12]1.1_OrigTargets_PreDataCleanse'!BB61</f>
        <v>0</v>
      </c>
      <c r="AL48" s="101">
        <f>'[12]1.1_OrigTargets_PreDataCleanse'!AV61+'[12]1.1_OrigTargets_PreDataCleanse'!BC61</f>
        <v>0</v>
      </c>
      <c r="AM48" s="100">
        <f>'[12]1.1_OrigTargets_PreDataCleanse'!AW61+'[12]1.1_OrigTargets_PreDataCleanse'!BD61</f>
        <v>-6</v>
      </c>
      <c r="AN48" s="94"/>
      <c r="AO48" s="98">
        <f>'[12]1.1_OrigTargets_PreDataCleanse'!BF61</f>
        <v>0</v>
      </c>
      <c r="AP48" s="98">
        <f>-'[12]1.1_OrigTargets_PreDataCleanse'!BG61+'[12]1.1_OrigTargets_PreDataCleanse'!BL61</f>
        <v>0</v>
      </c>
      <c r="AQ48" s="98">
        <f>-'[12]1.1_OrigTargets_PreDataCleanse'!BH61+'[12]1.1_OrigTargets_PreDataCleanse'!BM61</f>
        <v>0</v>
      </c>
      <c r="AR48" s="98">
        <f>-'[12]1.1_OrigTargets_PreDataCleanse'!BI61+'[12]1.1_OrigTargets_PreDataCleanse'!BN61</f>
        <v>0</v>
      </c>
      <c r="AS48" s="98">
        <f>-'[12]1.1_OrigTargets_PreDataCleanse'!BJ61+'[12]1.1_OrigTargets_PreDataCleanse'!BO61</f>
        <v>0</v>
      </c>
      <c r="AT48" s="97">
        <f>-'[12]1.1_OrigTargets_PreDataCleanse'!BK61+'[12]1.1_OrigTargets_PreDataCleanse'!BP61</f>
        <v>0</v>
      </c>
      <c r="AU48" s="94"/>
      <c r="AV48" s="98">
        <f>'[12]1.1_OrigTargets_PreDataCleanse'!BR61</f>
        <v>0</v>
      </c>
      <c r="AW48" s="98">
        <f>'[12]1.1_OrigTargets_PreDataCleanse'!BS61</f>
        <v>0</v>
      </c>
      <c r="AX48" s="98">
        <f>'[12]1.1_OrigTargets_PreDataCleanse'!BT61</f>
        <v>0</v>
      </c>
      <c r="AY48" s="98">
        <f>'[12]1.1_OrigTargets_PreDataCleanse'!BU61</f>
        <v>0</v>
      </c>
      <c r="AZ48" s="98">
        <f>'[12]1.1_OrigTargets_PreDataCleanse'!BV61</f>
        <v>0</v>
      </c>
      <c r="BA48" s="97">
        <f>'[12]1.1_OrigTargets_PreDataCleanse'!BW61</f>
        <v>0</v>
      </c>
    </row>
    <row r="49" spans="1:53" ht="12.75" thickBot="1" x14ac:dyDescent="0.35">
      <c r="A49" s="345"/>
      <c r="B49" s="171"/>
      <c r="C49" s="170"/>
      <c r="D49" s="96"/>
      <c r="E49" s="95" t="str">
        <f t="shared" si="1"/>
        <v>Very high</v>
      </c>
      <c r="F49" s="93">
        <f>'[12]1.1_OrigTargets_PreDataCleanse'!I62</f>
        <v>0</v>
      </c>
      <c r="G49" s="93">
        <f>'[12]1.1_OrigTargets_PreDataCleanse'!J62</f>
        <v>0</v>
      </c>
      <c r="H49" s="93">
        <f>'[12]1.1_OrigTargets_PreDataCleanse'!K62</f>
        <v>0</v>
      </c>
      <c r="I49" s="93">
        <f>'[12]1.1_OrigTargets_PreDataCleanse'!L62</f>
        <v>0</v>
      </c>
      <c r="J49" s="93">
        <f>'[12]1.1_OrigTargets_PreDataCleanse'!M62</f>
        <v>0</v>
      </c>
      <c r="K49" s="92">
        <f>'[12]1.1_OrigTargets_PreDataCleanse'!N62</f>
        <v>0</v>
      </c>
      <c r="M49" s="93">
        <f>'[12]1.1_OrigTargets_PreDataCleanse'!S62</f>
        <v>0</v>
      </c>
      <c r="N49" s="93">
        <f>'[12]1.1_OrigTargets_PreDataCleanse'!T62</f>
        <v>0</v>
      </c>
      <c r="O49" s="93">
        <f>'[12]1.1_OrigTargets_PreDataCleanse'!U62</f>
        <v>0</v>
      </c>
      <c r="P49" s="93">
        <f>'[12]1.1_OrigTargets_PreDataCleanse'!V62</f>
        <v>0</v>
      </c>
      <c r="Q49" s="93">
        <f>'[12]1.1_OrigTargets_PreDataCleanse'!W62</f>
        <v>0</v>
      </c>
      <c r="R49" s="92">
        <f>'[12]1.1_OrigTargets_PreDataCleanse'!X62</f>
        <v>0</v>
      </c>
      <c r="T49" s="93">
        <f>'[12]1.1_OrigTargets_PreDataCleanse'!AC62</f>
        <v>0</v>
      </c>
      <c r="U49" s="93">
        <f>'[12]1.1_OrigTargets_PreDataCleanse'!AD62</f>
        <v>0</v>
      </c>
      <c r="V49" s="93">
        <f>'[12]1.1_OrigTargets_PreDataCleanse'!AE62</f>
        <v>0</v>
      </c>
      <c r="W49" s="93">
        <f>'[12]1.1_OrigTargets_PreDataCleanse'!AF62</f>
        <v>0</v>
      </c>
      <c r="X49" s="93">
        <f>'[12]1.1_OrigTargets_PreDataCleanse'!AG62</f>
        <v>0</v>
      </c>
      <c r="Y49" s="92">
        <f>'[12]1.1_OrigTargets_PreDataCleanse'!AH62</f>
        <v>0</v>
      </c>
      <c r="AA49" s="93">
        <f>'[12]1.1_OrigTargets_PreDataCleanse'!AK62</f>
        <v>0</v>
      </c>
      <c r="AB49" s="93">
        <f>'[12]1.1_OrigTargets_PreDataCleanse'!AL62</f>
        <v>0</v>
      </c>
      <c r="AC49" s="93">
        <f>'[12]1.1_OrigTargets_PreDataCleanse'!AM62</f>
        <v>0</v>
      </c>
      <c r="AD49" s="93">
        <f>'[12]1.1_OrigTargets_PreDataCleanse'!AN62</f>
        <v>0</v>
      </c>
      <c r="AE49" s="93">
        <f>'[12]1.1_OrigTargets_PreDataCleanse'!AO62</f>
        <v>0</v>
      </c>
      <c r="AF49" s="92">
        <f>'[12]1.1_OrigTargets_PreDataCleanse'!AP62</f>
        <v>0</v>
      </c>
      <c r="AG49" s="94"/>
      <c r="AH49" s="93">
        <f>'[12]1.1_OrigTargets_PreDataCleanse'!AR62+'[12]1.1_OrigTargets_PreDataCleanse'!AY62</f>
        <v>0</v>
      </c>
      <c r="AI49" s="101">
        <f>'[12]1.1_OrigTargets_PreDataCleanse'!AS62+'[12]1.1_OrigTargets_PreDataCleanse'!AZ62</f>
        <v>0</v>
      </c>
      <c r="AJ49" s="101">
        <f>'[12]1.1_OrigTargets_PreDataCleanse'!AT62+'[12]1.1_OrigTargets_PreDataCleanse'!BA62</f>
        <v>0</v>
      </c>
      <c r="AK49" s="101">
        <f>'[12]1.1_OrigTargets_PreDataCleanse'!AU62+'[12]1.1_OrigTargets_PreDataCleanse'!BB62</f>
        <v>0</v>
      </c>
      <c r="AL49" s="101">
        <f>'[12]1.1_OrigTargets_PreDataCleanse'!AV62+'[12]1.1_OrigTargets_PreDataCleanse'!BC62</f>
        <v>0</v>
      </c>
      <c r="AM49" s="100">
        <f>'[12]1.1_OrigTargets_PreDataCleanse'!AW62+'[12]1.1_OrigTargets_PreDataCleanse'!BD62</f>
        <v>0</v>
      </c>
      <c r="AN49" s="94"/>
      <c r="AO49" s="93">
        <f>'[12]1.1_OrigTargets_PreDataCleanse'!BF62</f>
        <v>0</v>
      </c>
      <c r="AP49" s="93">
        <f>-'[12]1.1_OrigTargets_PreDataCleanse'!BG62+'[12]1.1_OrigTargets_PreDataCleanse'!BL62</f>
        <v>0</v>
      </c>
      <c r="AQ49" s="93">
        <f>-'[12]1.1_OrigTargets_PreDataCleanse'!BH62+'[12]1.1_OrigTargets_PreDataCleanse'!BM62</f>
        <v>0</v>
      </c>
      <c r="AR49" s="93">
        <f>-'[12]1.1_OrigTargets_PreDataCleanse'!BI62+'[12]1.1_OrigTargets_PreDataCleanse'!BN62</f>
        <v>0</v>
      </c>
      <c r="AS49" s="93">
        <f>-'[12]1.1_OrigTargets_PreDataCleanse'!BJ62+'[12]1.1_OrigTargets_PreDataCleanse'!BO62</f>
        <v>0</v>
      </c>
      <c r="AT49" s="92">
        <f>-'[12]1.1_OrigTargets_PreDataCleanse'!BK62+'[12]1.1_OrigTargets_PreDataCleanse'!BP62</f>
        <v>0</v>
      </c>
      <c r="AU49" s="94"/>
      <c r="AV49" s="93">
        <f>'[12]1.1_OrigTargets_PreDataCleanse'!BR62</f>
        <v>0</v>
      </c>
      <c r="AW49" s="93">
        <f>'[12]1.1_OrigTargets_PreDataCleanse'!BS62</f>
        <v>0</v>
      </c>
      <c r="AX49" s="93">
        <f>'[12]1.1_OrigTargets_PreDataCleanse'!BT62</f>
        <v>0</v>
      </c>
      <c r="AY49" s="93">
        <f>'[12]1.1_OrigTargets_PreDataCleanse'!BU62</f>
        <v>0</v>
      </c>
      <c r="AZ49" s="93">
        <f>'[12]1.1_OrigTargets_PreDataCleanse'!BV62</f>
        <v>0</v>
      </c>
      <c r="BA49" s="92">
        <f>'[12]1.1_OrigTargets_PreDataCleanse'!BW62</f>
        <v>0</v>
      </c>
    </row>
    <row r="50" spans="1:53" ht="12.75" thickBot="1" x14ac:dyDescent="0.35">
      <c r="A50" s="346" t="str">
        <f>A46</f>
        <v>275KV Network</v>
      </c>
      <c r="B50" s="169">
        <v>4</v>
      </c>
      <c r="C50" s="168" t="s">
        <v>45</v>
      </c>
      <c r="D50" s="103"/>
      <c r="E50" s="102" t="str">
        <f t="shared" si="1"/>
        <v>Low</v>
      </c>
      <c r="F50" s="101">
        <f>'[12]1.1_OrigTargets_PreDataCleanse'!I63</f>
        <v>39.200000000000003</v>
      </c>
      <c r="G50" s="101">
        <f>'[12]1.1_OrigTargets_PreDataCleanse'!J63</f>
        <v>39.200000000000003</v>
      </c>
      <c r="H50" s="101">
        <f>'[12]1.1_OrigTargets_PreDataCleanse'!K63</f>
        <v>0</v>
      </c>
      <c r="I50" s="101">
        <f>'[12]1.1_OrigTargets_PreDataCleanse'!L63</f>
        <v>0</v>
      </c>
      <c r="J50" s="101">
        <f>'[12]1.1_OrigTargets_PreDataCleanse'!M63</f>
        <v>0</v>
      </c>
      <c r="K50" s="100">
        <f>'[12]1.1_OrigTargets_PreDataCleanse'!N63</f>
        <v>0</v>
      </c>
      <c r="M50" s="101">
        <f>'[12]1.1_OrigTargets_PreDataCleanse'!S63</f>
        <v>39.200000000000003</v>
      </c>
      <c r="N50" s="101">
        <f>'[12]1.1_OrigTargets_PreDataCleanse'!T63</f>
        <v>39.200000000000003</v>
      </c>
      <c r="O50" s="101">
        <f>'[12]1.1_OrigTargets_PreDataCleanse'!U63</f>
        <v>0</v>
      </c>
      <c r="P50" s="101">
        <f>'[12]1.1_OrigTargets_PreDataCleanse'!V63</f>
        <v>0</v>
      </c>
      <c r="Q50" s="101">
        <f>'[12]1.1_OrigTargets_PreDataCleanse'!W63</f>
        <v>0</v>
      </c>
      <c r="R50" s="100">
        <f>'[12]1.1_OrigTargets_PreDataCleanse'!X63</f>
        <v>0</v>
      </c>
      <c r="T50" s="101">
        <f>'[12]1.1_OrigTargets_PreDataCleanse'!AC63</f>
        <v>39.200000000000003</v>
      </c>
      <c r="U50" s="101">
        <f>'[12]1.1_OrigTargets_PreDataCleanse'!AD63</f>
        <v>39.200000000000003</v>
      </c>
      <c r="V50" s="101">
        <f>'[12]1.1_OrigTargets_PreDataCleanse'!AE63</f>
        <v>0</v>
      </c>
      <c r="W50" s="101">
        <f>'[12]1.1_OrigTargets_PreDataCleanse'!AF63</f>
        <v>0</v>
      </c>
      <c r="X50" s="101">
        <f>'[12]1.1_OrigTargets_PreDataCleanse'!AG63</f>
        <v>0</v>
      </c>
      <c r="Y50" s="100">
        <f>'[12]1.1_OrigTargets_PreDataCleanse'!AH63</f>
        <v>0</v>
      </c>
      <c r="AA50" s="101">
        <f>'[12]1.1_OrigTargets_PreDataCleanse'!AK63</f>
        <v>0</v>
      </c>
      <c r="AB50" s="101">
        <f>'[12]1.1_OrigTargets_PreDataCleanse'!AL63</f>
        <v>0</v>
      </c>
      <c r="AC50" s="101">
        <f>'[12]1.1_OrigTargets_PreDataCleanse'!AM63</f>
        <v>0</v>
      </c>
      <c r="AD50" s="101">
        <f>'[12]1.1_OrigTargets_PreDataCleanse'!AN63</f>
        <v>0</v>
      </c>
      <c r="AE50" s="101">
        <f>'[12]1.1_OrigTargets_PreDataCleanse'!AO63</f>
        <v>0</v>
      </c>
      <c r="AF50" s="100">
        <f>'[12]1.1_OrigTargets_PreDataCleanse'!AP63</f>
        <v>0</v>
      </c>
      <c r="AG50" s="94"/>
      <c r="AH50" s="101">
        <f>'[12]1.1_OrigTargets_PreDataCleanse'!AR63+'[12]1.1_OrigTargets_PreDataCleanse'!AY63</f>
        <v>0</v>
      </c>
      <c r="AI50" s="101">
        <f>'[12]1.1_OrigTargets_PreDataCleanse'!AS63+'[12]1.1_OrigTargets_PreDataCleanse'!AZ63</f>
        <v>0</v>
      </c>
      <c r="AJ50" s="101">
        <f>'[12]1.1_OrigTargets_PreDataCleanse'!AT63+'[12]1.1_OrigTargets_PreDataCleanse'!BA63</f>
        <v>0</v>
      </c>
      <c r="AK50" s="101">
        <f>'[12]1.1_OrigTargets_PreDataCleanse'!AU63+'[12]1.1_OrigTargets_PreDataCleanse'!BB63</f>
        <v>0</v>
      </c>
      <c r="AL50" s="101">
        <f>'[12]1.1_OrigTargets_PreDataCleanse'!AV63+'[12]1.1_OrigTargets_PreDataCleanse'!BC63</f>
        <v>0</v>
      </c>
      <c r="AM50" s="100">
        <f>'[12]1.1_OrigTargets_PreDataCleanse'!AW63+'[12]1.1_OrigTargets_PreDataCleanse'!BD63</f>
        <v>0</v>
      </c>
      <c r="AN50" s="94"/>
      <c r="AO50" s="101">
        <f>'[12]1.1_OrigTargets_PreDataCleanse'!BF63</f>
        <v>0</v>
      </c>
      <c r="AP50" s="101">
        <f>-'[12]1.1_OrigTargets_PreDataCleanse'!BG63+'[12]1.1_OrigTargets_PreDataCleanse'!BL63</f>
        <v>0</v>
      </c>
      <c r="AQ50" s="101">
        <f>-'[12]1.1_OrigTargets_PreDataCleanse'!BH63+'[12]1.1_OrigTargets_PreDataCleanse'!BM63</f>
        <v>0</v>
      </c>
      <c r="AR50" s="101">
        <f>-'[12]1.1_OrigTargets_PreDataCleanse'!BI63+'[12]1.1_OrigTargets_PreDataCleanse'!BN63</f>
        <v>0</v>
      </c>
      <c r="AS50" s="101">
        <f>-'[12]1.1_OrigTargets_PreDataCleanse'!BJ63+'[12]1.1_OrigTargets_PreDataCleanse'!BO63</f>
        <v>0</v>
      </c>
      <c r="AT50" s="100">
        <f>-'[12]1.1_OrigTargets_PreDataCleanse'!BK63+'[12]1.1_OrigTargets_PreDataCleanse'!BP63</f>
        <v>0</v>
      </c>
      <c r="AU50" s="94"/>
      <c r="AV50" s="101">
        <f>'[12]1.1_OrigTargets_PreDataCleanse'!BR63</f>
        <v>0</v>
      </c>
      <c r="AW50" s="101">
        <f>'[12]1.1_OrigTargets_PreDataCleanse'!BS63</f>
        <v>0</v>
      </c>
      <c r="AX50" s="101">
        <f>'[12]1.1_OrigTargets_PreDataCleanse'!BT63</f>
        <v>0</v>
      </c>
      <c r="AY50" s="101">
        <f>'[12]1.1_OrigTargets_PreDataCleanse'!BU63</f>
        <v>0</v>
      </c>
      <c r="AZ50" s="101">
        <f>'[12]1.1_OrigTargets_PreDataCleanse'!BV63</f>
        <v>0</v>
      </c>
      <c r="BA50" s="100">
        <f>'[12]1.1_OrigTargets_PreDataCleanse'!BW63</f>
        <v>0</v>
      </c>
    </row>
    <row r="51" spans="1:53" ht="12.75" thickBot="1" x14ac:dyDescent="0.35">
      <c r="A51" s="345"/>
      <c r="B51" s="23"/>
      <c r="C51" s="133"/>
      <c r="D51" s="31"/>
      <c r="E51" s="99" t="str">
        <f t="shared" si="1"/>
        <v>Medium</v>
      </c>
      <c r="F51" s="98">
        <f>'[12]1.1_OrigTargets_PreDataCleanse'!I64</f>
        <v>50.5</v>
      </c>
      <c r="G51" s="98">
        <f>'[12]1.1_OrigTargets_PreDataCleanse'!J64</f>
        <v>19.600000000000001</v>
      </c>
      <c r="H51" s="98">
        <f>'[12]1.1_OrigTargets_PreDataCleanse'!K64</f>
        <v>0</v>
      </c>
      <c r="I51" s="98">
        <f>'[12]1.1_OrigTargets_PreDataCleanse'!L64</f>
        <v>30.9</v>
      </c>
      <c r="J51" s="98">
        <f>'[12]1.1_OrigTargets_PreDataCleanse'!M64</f>
        <v>0</v>
      </c>
      <c r="K51" s="97">
        <f>'[12]1.1_OrigTargets_PreDataCleanse'!N64</f>
        <v>0</v>
      </c>
      <c r="M51" s="98">
        <f>'[12]1.1_OrigTargets_PreDataCleanse'!S64</f>
        <v>50.5</v>
      </c>
      <c r="N51" s="98">
        <f>'[12]1.1_OrigTargets_PreDataCleanse'!T64</f>
        <v>19.600000000000001</v>
      </c>
      <c r="O51" s="98">
        <f>'[12]1.1_OrigTargets_PreDataCleanse'!U64</f>
        <v>0</v>
      </c>
      <c r="P51" s="98">
        <f>'[12]1.1_OrigTargets_PreDataCleanse'!V64</f>
        <v>30.9</v>
      </c>
      <c r="Q51" s="98">
        <f>'[12]1.1_OrigTargets_PreDataCleanse'!W64</f>
        <v>0</v>
      </c>
      <c r="R51" s="97">
        <f>'[12]1.1_OrigTargets_PreDataCleanse'!X64</f>
        <v>0</v>
      </c>
      <c r="T51" s="98">
        <f>'[12]1.1_OrigTargets_PreDataCleanse'!AC64</f>
        <v>50.5</v>
      </c>
      <c r="U51" s="98">
        <f>'[12]1.1_OrigTargets_PreDataCleanse'!AD64</f>
        <v>19.600000000000001</v>
      </c>
      <c r="V51" s="98">
        <f>'[12]1.1_OrigTargets_PreDataCleanse'!AE64</f>
        <v>0</v>
      </c>
      <c r="W51" s="98">
        <f>'[12]1.1_OrigTargets_PreDataCleanse'!AF64</f>
        <v>30.9</v>
      </c>
      <c r="X51" s="98">
        <f>'[12]1.1_OrigTargets_PreDataCleanse'!AG64</f>
        <v>0</v>
      </c>
      <c r="Y51" s="97">
        <f>'[12]1.1_OrigTargets_PreDataCleanse'!AH64</f>
        <v>0</v>
      </c>
      <c r="AA51" s="98">
        <f>'[12]1.1_OrigTargets_PreDataCleanse'!AK64</f>
        <v>0</v>
      </c>
      <c r="AB51" s="98">
        <f>'[12]1.1_OrigTargets_PreDataCleanse'!AL64</f>
        <v>0</v>
      </c>
      <c r="AC51" s="98">
        <f>'[12]1.1_OrigTargets_PreDataCleanse'!AM64</f>
        <v>0</v>
      </c>
      <c r="AD51" s="98">
        <f>'[12]1.1_OrigTargets_PreDataCleanse'!AN64</f>
        <v>0</v>
      </c>
      <c r="AE51" s="98">
        <f>'[12]1.1_OrigTargets_PreDataCleanse'!AO64</f>
        <v>0</v>
      </c>
      <c r="AF51" s="97">
        <f>'[12]1.1_OrigTargets_PreDataCleanse'!AP64</f>
        <v>0</v>
      </c>
      <c r="AG51" s="94"/>
      <c r="AH51" s="98">
        <f>'[12]1.1_OrigTargets_PreDataCleanse'!AR64+'[12]1.1_OrigTargets_PreDataCleanse'!AY64</f>
        <v>0</v>
      </c>
      <c r="AI51" s="101">
        <f>'[12]1.1_OrigTargets_PreDataCleanse'!AS64+'[12]1.1_OrigTargets_PreDataCleanse'!AZ64</f>
        <v>0</v>
      </c>
      <c r="AJ51" s="101">
        <f>'[12]1.1_OrigTargets_PreDataCleanse'!AT64+'[12]1.1_OrigTargets_PreDataCleanse'!BA64</f>
        <v>0</v>
      </c>
      <c r="AK51" s="101">
        <f>'[12]1.1_OrigTargets_PreDataCleanse'!AU64+'[12]1.1_OrigTargets_PreDataCleanse'!BB64</f>
        <v>0</v>
      </c>
      <c r="AL51" s="101">
        <f>'[12]1.1_OrigTargets_PreDataCleanse'!AV64+'[12]1.1_OrigTargets_PreDataCleanse'!BC64</f>
        <v>0</v>
      </c>
      <c r="AM51" s="100">
        <f>'[12]1.1_OrigTargets_PreDataCleanse'!AW64+'[12]1.1_OrigTargets_PreDataCleanse'!BD64</f>
        <v>0</v>
      </c>
      <c r="AN51" s="94"/>
      <c r="AO51" s="98">
        <f>'[12]1.1_OrigTargets_PreDataCleanse'!BF64</f>
        <v>0</v>
      </c>
      <c r="AP51" s="98">
        <f>-'[12]1.1_OrigTargets_PreDataCleanse'!BG64+'[12]1.1_OrigTargets_PreDataCleanse'!BL64</f>
        <v>0</v>
      </c>
      <c r="AQ51" s="98">
        <f>-'[12]1.1_OrigTargets_PreDataCleanse'!BH64+'[12]1.1_OrigTargets_PreDataCleanse'!BM64</f>
        <v>0</v>
      </c>
      <c r="AR51" s="98">
        <f>-'[12]1.1_OrigTargets_PreDataCleanse'!BI64+'[12]1.1_OrigTargets_PreDataCleanse'!BN64</f>
        <v>0</v>
      </c>
      <c r="AS51" s="98">
        <f>-'[12]1.1_OrigTargets_PreDataCleanse'!BJ64+'[12]1.1_OrigTargets_PreDataCleanse'!BO64</f>
        <v>0</v>
      </c>
      <c r="AT51" s="97">
        <f>-'[12]1.1_OrigTargets_PreDataCleanse'!BK64+'[12]1.1_OrigTargets_PreDataCleanse'!BP64</f>
        <v>0</v>
      </c>
      <c r="AU51" s="94"/>
      <c r="AV51" s="98">
        <f>'[12]1.1_OrigTargets_PreDataCleanse'!BR64</f>
        <v>0</v>
      </c>
      <c r="AW51" s="98">
        <f>'[12]1.1_OrigTargets_PreDataCleanse'!BS64</f>
        <v>0</v>
      </c>
      <c r="AX51" s="98">
        <f>'[12]1.1_OrigTargets_PreDataCleanse'!BT64</f>
        <v>0</v>
      </c>
      <c r="AY51" s="98">
        <f>'[12]1.1_OrigTargets_PreDataCleanse'!BU64</f>
        <v>0</v>
      </c>
      <c r="AZ51" s="98">
        <f>'[12]1.1_OrigTargets_PreDataCleanse'!BV64</f>
        <v>0</v>
      </c>
      <c r="BA51" s="97">
        <f>'[12]1.1_OrigTargets_PreDataCleanse'!BW64</f>
        <v>0</v>
      </c>
    </row>
    <row r="52" spans="1:53" ht="12.75" thickBot="1" x14ac:dyDescent="0.35">
      <c r="A52" s="345"/>
      <c r="B52" s="23"/>
      <c r="C52" s="133"/>
      <c r="D52" s="31"/>
      <c r="E52" s="99" t="str">
        <f t="shared" si="1"/>
        <v>High</v>
      </c>
      <c r="F52" s="98">
        <f>'[12]1.1_OrigTargets_PreDataCleanse'!I65</f>
        <v>0.7</v>
      </c>
      <c r="G52" s="98">
        <f>'[12]1.1_OrigTargets_PreDataCleanse'!J65</f>
        <v>0</v>
      </c>
      <c r="H52" s="98">
        <f>'[12]1.1_OrigTargets_PreDataCleanse'!K65</f>
        <v>0</v>
      </c>
      <c r="I52" s="98">
        <f>'[12]1.1_OrigTargets_PreDataCleanse'!L65</f>
        <v>0.7</v>
      </c>
      <c r="J52" s="98">
        <f>'[12]1.1_OrigTargets_PreDataCleanse'!M65</f>
        <v>0</v>
      </c>
      <c r="K52" s="97">
        <f>'[12]1.1_OrigTargets_PreDataCleanse'!N65</f>
        <v>0</v>
      </c>
      <c r="M52" s="98">
        <f>'[12]1.1_OrigTargets_PreDataCleanse'!S65</f>
        <v>0.7</v>
      </c>
      <c r="N52" s="98">
        <f>'[12]1.1_OrigTargets_PreDataCleanse'!T65</f>
        <v>0</v>
      </c>
      <c r="O52" s="98">
        <f>'[12]1.1_OrigTargets_PreDataCleanse'!U65</f>
        <v>0</v>
      </c>
      <c r="P52" s="98">
        <f>'[12]1.1_OrigTargets_PreDataCleanse'!V65</f>
        <v>0.7</v>
      </c>
      <c r="Q52" s="98">
        <f>'[12]1.1_OrigTargets_PreDataCleanse'!W65</f>
        <v>0</v>
      </c>
      <c r="R52" s="97">
        <f>'[12]1.1_OrigTargets_PreDataCleanse'!X65</f>
        <v>0</v>
      </c>
      <c r="T52" s="98">
        <f>'[12]1.1_OrigTargets_PreDataCleanse'!AC65</f>
        <v>0.7</v>
      </c>
      <c r="U52" s="98">
        <f>'[12]1.1_OrigTargets_PreDataCleanse'!AD65</f>
        <v>0</v>
      </c>
      <c r="V52" s="98">
        <f>'[12]1.1_OrigTargets_PreDataCleanse'!AE65</f>
        <v>0</v>
      </c>
      <c r="W52" s="98">
        <f>'[12]1.1_OrigTargets_PreDataCleanse'!AF65</f>
        <v>0.7</v>
      </c>
      <c r="X52" s="98">
        <f>'[12]1.1_OrigTargets_PreDataCleanse'!AG65</f>
        <v>0</v>
      </c>
      <c r="Y52" s="97">
        <f>'[12]1.1_OrigTargets_PreDataCleanse'!AH65</f>
        <v>0</v>
      </c>
      <c r="AA52" s="98">
        <f>'[12]1.1_OrigTargets_PreDataCleanse'!AK65</f>
        <v>0</v>
      </c>
      <c r="AB52" s="98">
        <f>'[12]1.1_OrigTargets_PreDataCleanse'!AL65</f>
        <v>0</v>
      </c>
      <c r="AC52" s="98">
        <f>'[12]1.1_OrigTargets_PreDataCleanse'!AM65</f>
        <v>0</v>
      </c>
      <c r="AD52" s="98">
        <f>'[12]1.1_OrigTargets_PreDataCleanse'!AN65</f>
        <v>0</v>
      </c>
      <c r="AE52" s="98">
        <f>'[12]1.1_OrigTargets_PreDataCleanse'!AO65</f>
        <v>0</v>
      </c>
      <c r="AF52" s="97">
        <f>'[12]1.1_OrigTargets_PreDataCleanse'!AP65</f>
        <v>0</v>
      </c>
      <c r="AG52" s="94"/>
      <c r="AH52" s="98">
        <f>'[12]1.1_OrigTargets_PreDataCleanse'!AR65+'[12]1.1_OrigTargets_PreDataCleanse'!AY65</f>
        <v>0</v>
      </c>
      <c r="AI52" s="101">
        <f>'[12]1.1_OrigTargets_PreDataCleanse'!AS65+'[12]1.1_OrigTargets_PreDataCleanse'!AZ65</f>
        <v>0</v>
      </c>
      <c r="AJ52" s="101">
        <f>'[12]1.1_OrigTargets_PreDataCleanse'!AT65+'[12]1.1_OrigTargets_PreDataCleanse'!BA65</f>
        <v>0</v>
      </c>
      <c r="AK52" s="101">
        <f>'[12]1.1_OrigTargets_PreDataCleanse'!AU65+'[12]1.1_OrigTargets_PreDataCleanse'!BB65</f>
        <v>0</v>
      </c>
      <c r="AL52" s="101">
        <f>'[12]1.1_OrigTargets_PreDataCleanse'!AV65+'[12]1.1_OrigTargets_PreDataCleanse'!BC65</f>
        <v>0</v>
      </c>
      <c r="AM52" s="100">
        <f>'[12]1.1_OrigTargets_PreDataCleanse'!AW65+'[12]1.1_OrigTargets_PreDataCleanse'!BD65</f>
        <v>0</v>
      </c>
      <c r="AN52" s="94"/>
      <c r="AO52" s="98">
        <f>'[12]1.1_OrigTargets_PreDataCleanse'!BF65</f>
        <v>0</v>
      </c>
      <c r="AP52" s="98">
        <f>-'[12]1.1_OrigTargets_PreDataCleanse'!BG65+'[12]1.1_OrigTargets_PreDataCleanse'!BL65</f>
        <v>0</v>
      </c>
      <c r="AQ52" s="98">
        <f>-'[12]1.1_OrigTargets_PreDataCleanse'!BH65+'[12]1.1_OrigTargets_PreDataCleanse'!BM65</f>
        <v>0</v>
      </c>
      <c r="AR52" s="98">
        <f>-'[12]1.1_OrigTargets_PreDataCleanse'!BI65+'[12]1.1_OrigTargets_PreDataCleanse'!BN65</f>
        <v>0</v>
      </c>
      <c r="AS52" s="98">
        <f>-'[12]1.1_OrigTargets_PreDataCleanse'!BJ65+'[12]1.1_OrigTargets_PreDataCleanse'!BO65</f>
        <v>0</v>
      </c>
      <c r="AT52" s="97">
        <f>-'[12]1.1_OrigTargets_PreDataCleanse'!BK65+'[12]1.1_OrigTargets_PreDataCleanse'!BP65</f>
        <v>0</v>
      </c>
      <c r="AU52" s="94"/>
      <c r="AV52" s="98">
        <f>'[12]1.1_OrigTargets_PreDataCleanse'!BR65</f>
        <v>0</v>
      </c>
      <c r="AW52" s="98">
        <f>'[12]1.1_OrigTargets_PreDataCleanse'!BS65</f>
        <v>0</v>
      </c>
      <c r="AX52" s="98">
        <f>'[12]1.1_OrigTargets_PreDataCleanse'!BT65</f>
        <v>0</v>
      </c>
      <c r="AY52" s="98">
        <f>'[12]1.1_OrigTargets_PreDataCleanse'!BU65</f>
        <v>0</v>
      </c>
      <c r="AZ52" s="98">
        <f>'[12]1.1_OrigTargets_PreDataCleanse'!BV65</f>
        <v>0</v>
      </c>
      <c r="BA52" s="97">
        <f>'[12]1.1_OrigTargets_PreDataCleanse'!BW65</f>
        <v>0</v>
      </c>
    </row>
    <row r="53" spans="1:53" ht="12.75" thickBot="1" x14ac:dyDescent="0.35">
      <c r="A53" s="345"/>
      <c r="B53" s="171"/>
      <c r="C53" s="170"/>
      <c r="D53" s="96"/>
      <c r="E53" s="95" t="str">
        <f t="shared" si="1"/>
        <v>Very high</v>
      </c>
      <c r="F53" s="93">
        <f>'[12]1.1_OrigTargets_PreDataCleanse'!I66</f>
        <v>0</v>
      </c>
      <c r="G53" s="93">
        <f>'[12]1.1_OrigTargets_PreDataCleanse'!J66</f>
        <v>0</v>
      </c>
      <c r="H53" s="93">
        <f>'[12]1.1_OrigTargets_PreDataCleanse'!K66</f>
        <v>0</v>
      </c>
      <c r="I53" s="93">
        <f>'[12]1.1_OrigTargets_PreDataCleanse'!L66</f>
        <v>0</v>
      </c>
      <c r="J53" s="93">
        <f>'[12]1.1_OrigTargets_PreDataCleanse'!M66</f>
        <v>0</v>
      </c>
      <c r="K53" s="92">
        <f>'[12]1.1_OrigTargets_PreDataCleanse'!N66</f>
        <v>0</v>
      </c>
      <c r="M53" s="93">
        <f>'[12]1.1_OrigTargets_PreDataCleanse'!S66</f>
        <v>0</v>
      </c>
      <c r="N53" s="93">
        <f>'[12]1.1_OrigTargets_PreDataCleanse'!T66</f>
        <v>0</v>
      </c>
      <c r="O53" s="93">
        <f>'[12]1.1_OrigTargets_PreDataCleanse'!U66</f>
        <v>0</v>
      </c>
      <c r="P53" s="93">
        <f>'[12]1.1_OrigTargets_PreDataCleanse'!V66</f>
        <v>0</v>
      </c>
      <c r="Q53" s="93">
        <f>'[12]1.1_OrigTargets_PreDataCleanse'!W66</f>
        <v>0</v>
      </c>
      <c r="R53" s="92">
        <f>'[12]1.1_OrigTargets_PreDataCleanse'!X66</f>
        <v>0</v>
      </c>
      <c r="T53" s="93">
        <f>'[12]1.1_OrigTargets_PreDataCleanse'!AC66</f>
        <v>0</v>
      </c>
      <c r="U53" s="93">
        <f>'[12]1.1_OrigTargets_PreDataCleanse'!AD66</f>
        <v>0</v>
      </c>
      <c r="V53" s="93">
        <f>'[12]1.1_OrigTargets_PreDataCleanse'!AE66</f>
        <v>0</v>
      </c>
      <c r="W53" s="93">
        <f>'[12]1.1_OrigTargets_PreDataCleanse'!AF66</f>
        <v>0</v>
      </c>
      <c r="X53" s="93">
        <f>'[12]1.1_OrigTargets_PreDataCleanse'!AG66</f>
        <v>0</v>
      </c>
      <c r="Y53" s="92">
        <f>'[12]1.1_OrigTargets_PreDataCleanse'!AH66</f>
        <v>0</v>
      </c>
      <c r="AA53" s="93">
        <f>'[12]1.1_OrigTargets_PreDataCleanse'!AK66</f>
        <v>0</v>
      </c>
      <c r="AB53" s="93">
        <f>'[12]1.1_OrigTargets_PreDataCleanse'!AL66</f>
        <v>0</v>
      </c>
      <c r="AC53" s="93">
        <f>'[12]1.1_OrigTargets_PreDataCleanse'!AM66</f>
        <v>0</v>
      </c>
      <c r="AD53" s="93">
        <f>'[12]1.1_OrigTargets_PreDataCleanse'!AN66</f>
        <v>0</v>
      </c>
      <c r="AE53" s="93">
        <f>'[12]1.1_OrigTargets_PreDataCleanse'!AO66</f>
        <v>0</v>
      </c>
      <c r="AF53" s="92">
        <f>'[12]1.1_OrigTargets_PreDataCleanse'!AP66</f>
        <v>0</v>
      </c>
      <c r="AG53" s="94"/>
      <c r="AH53" s="93">
        <f>'[12]1.1_OrigTargets_PreDataCleanse'!AR66+'[12]1.1_OrigTargets_PreDataCleanse'!AY66</f>
        <v>0</v>
      </c>
      <c r="AI53" s="101">
        <f>'[12]1.1_OrigTargets_PreDataCleanse'!AS66+'[12]1.1_OrigTargets_PreDataCleanse'!AZ66</f>
        <v>0</v>
      </c>
      <c r="AJ53" s="101">
        <f>'[12]1.1_OrigTargets_PreDataCleanse'!AT66+'[12]1.1_OrigTargets_PreDataCleanse'!BA66</f>
        <v>0</v>
      </c>
      <c r="AK53" s="101">
        <f>'[12]1.1_OrigTargets_PreDataCleanse'!AU66+'[12]1.1_OrigTargets_PreDataCleanse'!BB66</f>
        <v>0</v>
      </c>
      <c r="AL53" s="101">
        <f>'[12]1.1_OrigTargets_PreDataCleanse'!AV66+'[12]1.1_OrigTargets_PreDataCleanse'!BC66</f>
        <v>0</v>
      </c>
      <c r="AM53" s="100">
        <f>'[12]1.1_OrigTargets_PreDataCleanse'!AW66+'[12]1.1_OrigTargets_PreDataCleanse'!BD66</f>
        <v>0</v>
      </c>
      <c r="AN53" s="94"/>
      <c r="AO53" s="93">
        <f>'[12]1.1_OrigTargets_PreDataCleanse'!BF66</f>
        <v>0</v>
      </c>
      <c r="AP53" s="93">
        <f>-'[12]1.1_OrigTargets_PreDataCleanse'!BG66+'[12]1.1_OrigTargets_PreDataCleanse'!BL66</f>
        <v>0</v>
      </c>
      <c r="AQ53" s="93">
        <f>-'[12]1.1_OrigTargets_PreDataCleanse'!BH66+'[12]1.1_OrigTargets_PreDataCleanse'!BM66</f>
        <v>0</v>
      </c>
      <c r="AR53" s="93">
        <f>-'[12]1.1_OrigTargets_PreDataCleanse'!BI66+'[12]1.1_OrigTargets_PreDataCleanse'!BN66</f>
        <v>0</v>
      </c>
      <c r="AS53" s="93">
        <f>-'[12]1.1_OrigTargets_PreDataCleanse'!BJ66+'[12]1.1_OrigTargets_PreDataCleanse'!BO66</f>
        <v>0</v>
      </c>
      <c r="AT53" s="92">
        <f>-'[12]1.1_OrigTargets_PreDataCleanse'!BK66+'[12]1.1_OrigTargets_PreDataCleanse'!BP66</f>
        <v>0</v>
      </c>
      <c r="AU53" s="94"/>
      <c r="AV53" s="93">
        <f>'[12]1.1_OrigTargets_PreDataCleanse'!BR66</f>
        <v>0</v>
      </c>
      <c r="AW53" s="93">
        <f>'[12]1.1_OrigTargets_PreDataCleanse'!BS66</f>
        <v>0</v>
      </c>
      <c r="AX53" s="93">
        <f>'[12]1.1_OrigTargets_PreDataCleanse'!BT66</f>
        <v>0</v>
      </c>
      <c r="AY53" s="93">
        <f>'[12]1.1_OrigTargets_PreDataCleanse'!BU66</f>
        <v>0</v>
      </c>
      <c r="AZ53" s="93">
        <f>'[12]1.1_OrigTargets_PreDataCleanse'!BV66</f>
        <v>0</v>
      </c>
      <c r="BA53" s="92">
        <f>'[12]1.1_OrigTargets_PreDataCleanse'!BW66</f>
        <v>0</v>
      </c>
    </row>
    <row r="54" spans="1:53" ht="12.75" thickBot="1" x14ac:dyDescent="0.35">
      <c r="A54" s="346" t="str">
        <f>A50</f>
        <v>275KV Network</v>
      </c>
      <c r="B54" s="169">
        <v>5</v>
      </c>
      <c r="C54" s="168" t="s">
        <v>46</v>
      </c>
      <c r="D54" s="103"/>
      <c r="E54" s="102" t="str">
        <f t="shared" si="1"/>
        <v>Low</v>
      </c>
      <c r="F54" s="101">
        <f>'[12]1.1_OrigTargets_PreDataCleanse'!I67</f>
        <v>48.415999999999997</v>
      </c>
      <c r="G54" s="101">
        <f>'[12]1.1_OrigTargets_PreDataCleanse'!J67</f>
        <v>5.5959999999999992</v>
      </c>
      <c r="H54" s="101">
        <f>'[12]1.1_OrigTargets_PreDataCleanse'!K67</f>
        <v>0</v>
      </c>
      <c r="I54" s="101">
        <f>'[12]1.1_OrigTargets_PreDataCleanse'!L67</f>
        <v>0</v>
      </c>
      <c r="J54" s="101">
        <f>'[12]1.1_OrigTargets_PreDataCleanse'!M67</f>
        <v>42.82</v>
      </c>
      <c r="K54" s="100">
        <f>'[12]1.1_OrigTargets_PreDataCleanse'!N67</f>
        <v>0</v>
      </c>
      <c r="M54" s="101">
        <f>'[12]1.1_OrigTargets_PreDataCleanse'!S67</f>
        <v>48.416000000000004</v>
      </c>
      <c r="N54" s="101">
        <f>'[12]1.1_OrigTargets_PreDataCleanse'!T67</f>
        <v>28.456000000000003</v>
      </c>
      <c r="O54" s="101">
        <f>'[12]1.1_OrigTargets_PreDataCleanse'!U67</f>
        <v>0</v>
      </c>
      <c r="P54" s="101">
        <f>'[12]1.1_OrigTargets_PreDataCleanse'!V67</f>
        <v>0</v>
      </c>
      <c r="Q54" s="101">
        <f>'[12]1.1_OrigTargets_PreDataCleanse'!W67</f>
        <v>0</v>
      </c>
      <c r="R54" s="100">
        <f>'[12]1.1_OrigTargets_PreDataCleanse'!X67</f>
        <v>19.96</v>
      </c>
      <c r="T54" s="101">
        <f>'[12]1.1_OrigTargets_PreDataCleanse'!AC67</f>
        <v>48.415999999999997</v>
      </c>
      <c r="U54" s="101">
        <f>'[12]1.1_OrigTargets_PreDataCleanse'!AD67</f>
        <v>5.5959999999999992</v>
      </c>
      <c r="V54" s="101">
        <f>'[12]1.1_OrigTargets_PreDataCleanse'!AE67</f>
        <v>0</v>
      </c>
      <c r="W54" s="101">
        <f>'[12]1.1_OrigTargets_PreDataCleanse'!AF67</f>
        <v>0</v>
      </c>
      <c r="X54" s="101">
        <f>'[12]1.1_OrigTargets_PreDataCleanse'!AG67</f>
        <v>0</v>
      </c>
      <c r="Y54" s="100">
        <f>'[12]1.1_OrigTargets_PreDataCleanse'!AH67</f>
        <v>42.82</v>
      </c>
      <c r="AA54" s="101">
        <f>'[12]1.1_OrigTargets_PreDataCleanse'!AK67</f>
        <v>0</v>
      </c>
      <c r="AB54" s="101">
        <f>'[12]1.1_OrigTargets_PreDataCleanse'!AL67</f>
        <v>22.860000000000003</v>
      </c>
      <c r="AC54" s="101">
        <f>'[12]1.1_OrigTargets_PreDataCleanse'!AM67</f>
        <v>0</v>
      </c>
      <c r="AD54" s="101">
        <f>'[12]1.1_OrigTargets_PreDataCleanse'!AN67</f>
        <v>0</v>
      </c>
      <c r="AE54" s="101">
        <f>'[12]1.1_OrigTargets_PreDataCleanse'!AO67</f>
        <v>0</v>
      </c>
      <c r="AF54" s="100">
        <f>'[12]1.1_OrigTargets_PreDataCleanse'!AP67</f>
        <v>-22.86</v>
      </c>
      <c r="AG54" s="94"/>
      <c r="AH54" s="101">
        <f>'[12]1.1_OrigTargets_PreDataCleanse'!AR67+'[12]1.1_OrigTargets_PreDataCleanse'!AY67</f>
        <v>0</v>
      </c>
      <c r="AI54" s="101">
        <f>'[12]1.1_OrigTargets_PreDataCleanse'!AS67+'[12]1.1_OrigTargets_PreDataCleanse'!AZ67</f>
        <v>22.86</v>
      </c>
      <c r="AJ54" s="101">
        <f>'[12]1.1_OrigTargets_PreDataCleanse'!AT67+'[12]1.1_OrigTargets_PreDataCleanse'!BA67</f>
        <v>0</v>
      </c>
      <c r="AK54" s="101">
        <f>'[12]1.1_OrigTargets_PreDataCleanse'!AU67+'[12]1.1_OrigTargets_PreDataCleanse'!BB67</f>
        <v>0</v>
      </c>
      <c r="AL54" s="101">
        <f>'[12]1.1_OrigTargets_PreDataCleanse'!AV67+'[12]1.1_OrigTargets_PreDataCleanse'!BC67</f>
        <v>0</v>
      </c>
      <c r="AM54" s="100">
        <f>'[12]1.1_OrigTargets_PreDataCleanse'!AW67+'[12]1.1_OrigTargets_PreDataCleanse'!BD67</f>
        <v>-22.86</v>
      </c>
      <c r="AN54" s="94"/>
      <c r="AO54" s="101">
        <f>'[12]1.1_OrigTargets_PreDataCleanse'!BF67</f>
        <v>0</v>
      </c>
      <c r="AP54" s="101">
        <f>-'[12]1.1_OrigTargets_PreDataCleanse'!BG67+'[12]1.1_OrigTargets_PreDataCleanse'!BL67</f>
        <v>0</v>
      </c>
      <c r="AQ54" s="101">
        <f>-'[12]1.1_OrigTargets_PreDataCleanse'!BH67+'[12]1.1_OrigTargets_PreDataCleanse'!BM67</f>
        <v>0</v>
      </c>
      <c r="AR54" s="101">
        <f>-'[12]1.1_OrigTargets_PreDataCleanse'!BI67+'[12]1.1_OrigTargets_PreDataCleanse'!BN67</f>
        <v>0</v>
      </c>
      <c r="AS54" s="101">
        <f>-'[12]1.1_OrigTargets_PreDataCleanse'!BJ67+'[12]1.1_OrigTargets_PreDataCleanse'!BO67</f>
        <v>0</v>
      </c>
      <c r="AT54" s="100">
        <f>-'[12]1.1_OrigTargets_PreDataCleanse'!BK67+'[12]1.1_OrigTargets_PreDataCleanse'!BP67</f>
        <v>0</v>
      </c>
      <c r="AU54" s="94"/>
      <c r="AV54" s="101">
        <f>'[12]1.1_OrigTargets_PreDataCleanse'!BR67</f>
        <v>0</v>
      </c>
      <c r="AW54" s="101">
        <f>'[12]1.1_OrigTargets_PreDataCleanse'!BS67</f>
        <v>0</v>
      </c>
      <c r="AX54" s="101">
        <f>'[12]1.1_OrigTargets_PreDataCleanse'!BT67</f>
        <v>0</v>
      </c>
      <c r="AY54" s="101">
        <f>'[12]1.1_OrigTargets_PreDataCleanse'!BU67</f>
        <v>0</v>
      </c>
      <c r="AZ54" s="101">
        <f>'[12]1.1_OrigTargets_PreDataCleanse'!BV67</f>
        <v>0</v>
      </c>
      <c r="BA54" s="100">
        <f>'[12]1.1_OrigTargets_PreDataCleanse'!BW67</f>
        <v>0</v>
      </c>
    </row>
    <row r="55" spans="1:53" ht="12.75" thickBot="1" x14ac:dyDescent="0.35">
      <c r="A55" s="345"/>
      <c r="B55" s="23"/>
      <c r="C55" s="133"/>
      <c r="D55" s="31"/>
      <c r="E55" s="99" t="str">
        <f t="shared" si="1"/>
        <v>Medium</v>
      </c>
      <c r="F55" s="98">
        <f>'[12]1.1_OrigTargets_PreDataCleanse'!I68</f>
        <v>926.96300000000008</v>
      </c>
      <c r="G55" s="98">
        <f>'[12]1.1_OrigTargets_PreDataCleanse'!J68</f>
        <v>117.47900000000001</v>
      </c>
      <c r="H55" s="98">
        <f>'[12]1.1_OrigTargets_PreDataCleanse'!K68</f>
        <v>120.83000000000001</v>
      </c>
      <c r="I55" s="98">
        <f>'[12]1.1_OrigTargets_PreDataCleanse'!L68</f>
        <v>70.02000000000001</v>
      </c>
      <c r="J55" s="98">
        <f>'[12]1.1_OrigTargets_PreDataCleanse'!M68</f>
        <v>547.21400000000006</v>
      </c>
      <c r="K55" s="97">
        <f>'[12]1.1_OrigTargets_PreDataCleanse'!N68</f>
        <v>71.419999999999987</v>
      </c>
      <c r="M55" s="98">
        <f>'[12]1.1_OrigTargets_PreDataCleanse'!S68</f>
        <v>926.96300000000008</v>
      </c>
      <c r="N55" s="98">
        <f>'[12]1.1_OrigTargets_PreDataCleanse'!T68</f>
        <v>310.09000000000003</v>
      </c>
      <c r="O55" s="98">
        <f>'[12]1.1_OrigTargets_PreDataCleanse'!U68</f>
        <v>14.08</v>
      </c>
      <c r="P55" s="98">
        <f>'[12]1.1_OrigTargets_PreDataCleanse'!V68</f>
        <v>120.83000000000001</v>
      </c>
      <c r="Q55" s="98">
        <f>'[12]1.1_OrigTargets_PreDataCleanse'!W68</f>
        <v>100.68000000000002</v>
      </c>
      <c r="R55" s="97">
        <f>'[12]1.1_OrigTargets_PreDataCleanse'!X68</f>
        <v>381.28300000000002</v>
      </c>
      <c r="T55" s="98">
        <f>'[12]1.1_OrigTargets_PreDataCleanse'!AC68</f>
        <v>926.96299999999997</v>
      </c>
      <c r="U55" s="98">
        <f>'[12]1.1_OrigTargets_PreDataCleanse'!AD68</f>
        <v>101.95900000000002</v>
      </c>
      <c r="V55" s="98">
        <f>'[12]1.1_OrigTargets_PreDataCleanse'!AE68</f>
        <v>15.52</v>
      </c>
      <c r="W55" s="98">
        <f>'[12]1.1_OrigTargets_PreDataCleanse'!AF68</f>
        <v>120.83000000000001</v>
      </c>
      <c r="X55" s="98">
        <f>'[12]1.1_OrigTargets_PreDataCleanse'!AG68</f>
        <v>100.68000000000002</v>
      </c>
      <c r="Y55" s="97">
        <f>'[12]1.1_OrigTargets_PreDataCleanse'!AH68</f>
        <v>587.97399999999993</v>
      </c>
      <c r="AA55" s="98">
        <f>'[12]1.1_OrigTargets_PreDataCleanse'!AK68</f>
        <v>0</v>
      </c>
      <c r="AB55" s="98">
        <f>'[12]1.1_OrigTargets_PreDataCleanse'!AL68</f>
        <v>208.13100000000003</v>
      </c>
      <c r="AC55" s="98">
        <f>'[12]1.1_OrigTargets_PreDataCleanse'!AM68</f>
        <v>-1.4399999999999995</v>
      </c>
      <c r="AD55" s="98">
        <f>'[12]1.1_OrigTargets_PreDataCleanse'!AN68</f>
        <v>0</v>
      </c>
      <c r="AE55" s="98">
        <f>'[12]1.1_OrigTargets_PreDataCleanse'!AO68</f>
        <v>0</v>
      </c>
      <c r="AF55" s="97">
        <f>'[12]1.1_OrigTargets_PreDataCleanse'!AP68</f>
        <v>-206.69099999999992</v>
      </c>
      <c r="AG55" s="94"/>
      <c r="AH55" s="98">
        <f>'[12]1.1_OrigTargets_PreDataCleanse'!AR68+'[12]1.1_OrigTargets_PreDataCleanse'!AY68</f>
        <v>0</v>
      </c>
      <c r="AI55" s="101">
        <f>'[12]1.1_OrigTargets_PreDataCleanse'!AS68+'[12]1.1_OrigTargets_PreDataCleanse'!AZ68</f>
        <v>208.131</v>
      </c>
      <c r="AJ55" s="101">
        <f>'[12]1.1_OrigTargets_PreDataCleanse'!AT68+'[12]1.1_OrigTargets_PreDataCleanse'!BA68</f>
        <v>-1.44</v>
      </c>
      <c r="AK55" s="101">
        <f>'[12]1.1_OrigTargets_PreDataCleanse'!AU68+'[12]1.1_OrigTargets_PreDataCleanse'!BB68</f>
        <v>0</v>
      </c>
      <c r="AL55" s="101">
        <f>'[12]1.1_OrigTargets_PreDataCleanse'!AV68+'[12]1.1_OrigTargets_PreDataCleanse'!BC68</f>
        <v>0</v>
      </c>
      <c r="AM55" s="100">
        <f>'[12]1.1_OrigTargets_PreDataCleanse'!AW68+'[12]1.1_OrigTargets_PreDataCleanse'!BD68</f>
        <v>-206.691</v>
      </c>
      <c r="AN55" s="94"/>
      <c r="AO55" s="98">
        <f>'[12]1.1_OrigTargets_PreDataCleanse'!BF68</f>
        <v>0</v>
      </c>
      <c r="AP55" s="98">
        <f>-'[12]1.1_OrigTargets_PreDataCleanse'!BG68+'[12]1.1_OrigTargets_PreDataCleanse'!BL68</f>
        <v>0</v>
      </c>
      <c r="AQ55" s="98">
        <f>-'[12]1.1_OrigTargets_PreDataCleanse'!BH68+'[12]1.1_OrigTargets_PreDataCleanse'!BM68</f>
        <v>0</v>
      </c>
      <c r="AR55" s="98">
        <f>-'[12]1.1_OrigTargets_PreDataCleanse'!BI68+'[12]1.1_OrigTargets_PreDataCleanse'!BN68</f>
        <v>0</v>
      </c>
      <c r="AS55" s="98">
        <f>-'[12]1.1_OrigTargets_PreDataCleanse'!BJ68+'[12]1.1_OrigTargets_PreDataCleanse'!BO68</f>
        <v>0</v>
      </c>
      <c r="AT55" s="97">
        <f>-'[12]1.1_OrigTargets_PreDataCleanse'!BK68+'[12]1.1_OrigTargets_PreDataCleanse'!BP68</f>
        <v>0</v>
      </c>
      <c r="AU55" s="94"/>
      <c r="AV55" s="98">
        <f>'[12]1.1_OrigTargets_PreDataCleanse'!BR68</f>
        <v>0</v>
      </c>
      <c r="AW55" s="98">
        <f>'[12]1.1_OrigTargets_PreDataCleanse'!BS68</f>
        <v>0</v>
      </c>
      <c r="AX55" s="98">
        <f>'[12]1.1_OrigTargets_PreDataCleanse'!BT68</f>
        <v>0</v>
      </c>
      <c r="AY55" s="98">
        <f>'[12]1.1_OrigTargets_PreDataCleanse'!BU68</f>
        <v>0</v>
      </c>
      <c r="AZ55" s="98">
        <f>'[12]1.1_OrigTargets_PreDataCleanse'!BV68</f>
        <v>0</v>
      </c>
      <c r="BA55" s="97">
        <f>'[12]1.1_OrigTargets_PreDataCleanse'!BW68</f>
        <v>0</v>
      </c>
    </row>
    <row r="56" spans="1:53" ht="12.75" thickBot="1" x14ac:dyDescent="0.35">
      <c r="A56" s="345"/>
      <c r="B56" s="23"/>
      <c r="C56" s="133"/>
      <c r="D56" s="31"/>
      <c r="E56" s="99" t="str">
        <f t="shared" si="1"/>
        <v>High</v>
      </c>
      <c r="F56" s="98">
        <f>'[12]1.1_OrigTargets_PreDataCleanse'!I69</f>
        <v>314.31299999999999</v>
      </c>
      <c r="G56" s="98">
        <f>'[12]1.1_OrigTargets_PreDataCleanse'!J69</f>
        <v>0</v>
      </c>
      <c r="H56" s="98">
        <f>'[12]1.1_OrigTargets_PreDataCleanse'!K69</f>
        <v>5.2</v>
      </c>
      <c r="I56" s="98">
        <f>'[12]1.1_OrigTargets_PreDataCleanse'!L69</f>
        <v>8.3940000000000001</v>
      </c>
      <c r="J56" s="98">
        <f>'[12]1.1_OrigTargets_PreDataCleanse'!M69</f>
        <v>199.99099999999999</v>
      </c>
      <c r="K56" s="97">
        <f>'[12]1.1_OrigTargets_PreDataCleanse'!N69</f>
        <v>100.72800000000001</v>
      </c>
      <c r="M56" s="98">
        <f>'[12]1.1_OrigTargets_PreDataCleanse'!S69</f>
        <v>314.31299999999999</v>
      </c>
      <c r="N56" s="98">
        <f>'[12]1.1_OrigTargets_PreDataCleanse'!T69</f>
        <v>100.72800000000001</v>
      </c>
      <c r="O56" s="98">
        <f>'[12]1.1_OrigTargets_PreDataCleanse'!U69</f>
        <v>0</v>
      </c>
      <c r="P56" s="98">
        <f>'[12]1.1_OrigTargets_PreDataCleanse'!V69</f>
        <v>5.2</v>
      </c>
      <c r="Q56" s="98">
        <f>'[12]1.1_OrigTargets_PreDataCleanse'!W69</f>
        <v>8.3940000000000001</v>
      </c>
      <c r="R56" s="97">
        <f>'[12]1.1_OrigTargets_PreDataCleanse'!X69</f>
        <v>199.99099999999999</v>
      </c>
      <c r="T56" s="98">
        <f>'[12]1.1_OrigTargets_PreDataCleanse'!AC69</f>
        <v>314.31300000000005</v>
      </c>
      <c r="U56" s="98">
        <f>'[12]1.1_OrigTargets_PreDataCleanse'!AD69</f>
        <v>0</v>
      </c>
      <c r="V56" s="98">
        <f>'[12]1.1_OrigTargets_PreDataCleanse'!AE69</f>
        <v>0</v>
      </c>
      <c r="W56" s="98">
        <f>'[12]1.1_OrigTargets_PreDataCleanse'!AF69</f>
        <v>5.2</v>
      </c>
      <c r="X56" s="98">
        <f>'[12]1.1_OrigTargets_PreDataCleanse'!AG69</f>
        <v>8.3940000000000001</v>
      </c>
      <c r="Y56" s="97">
        <f>'[12]1.1_OrigTargets_PreDataCleanse'!AH69</f>
        <v>300.71900000000005</v>
      </c>
      <c r="AA56" s="98">
        <f>'[12]1.1_OrigTargets_PreDataCleanse'!AK69</f>
        <v>0</v>
      </c>
      <c r="AB56" s="98">
        <f>'[12]1.1_OrigTargets_PreDataCleanse'!AL69</f>
        <v>100.72800000000001</v>
      </c>
      <c r="AC56" s="98">
        <f>'[12]1.1_OrigTargets_PreDataCleanse'!AM69</f>
        <v>0</v>
      </c>
      <c r="AD56" s="98">
        <f>'[12]1.1_OrigTargets_PreDataCleanse'!AN69</f>
        <v>0</v>
      </c>
      <c r="AE56" s="98">
        <f>'[12]1.1_OrigTargets_PreDataCleanse'!AO69</f>
        <v>0</v>
      </c>
      <c r="AF56" s="97">
        <f>'[12]1.1_OrigTargets_PreDataCleanse'!AP69</f>
        <v>-100.72800000000007</v>
      </c>
      <c r="AG56" s="94"/>
      <c r="AH56" s="98">
        <f>'[12]1.1_OrigTargets_PreDataCleanse'!AR69+'[12]1.1_OrigTargets_PreDataCleanse'!AY69</f>
        <v>0</v>
      </c>
      <c r="AI56" s="101">
        <f>'[12]1.1_OrigTargets_PreDataCleanse'!AS69+'[12]1.1_OrigTargets_PreDataCleanse'!AZ69</f>
        <v>100.72800000000001</v>
      </c>
      <c r="AJ56" s="101">
        <f>'[12]1.1_OrigTargets_PreDataCleanse'!AT69+'[12]1.1_OrigTargets_PreDataCleanse'!BA69</f>
        <v>0</v>
      </c>
      <c r="AK56" s="101">
        <f>'[12]1.1_OrigTargets_PreDataCleanse'!AU69+'[12]1.1_OrigTargets_PreDataCleanse'!BB69</f>
        <v>0</v>
      </c>
      <c r="AL56" s="101">
        <f>'[12]1.1_OrigTargets_PreDataCleanse'!AV69+'[12]1.1_OrigTargets_PreDataCleanse'!BC69</f>
        <v>0</v>
      </c>
      <c r="AM56" s="100">
        <f>'[12]1.1_OrigTargets_PreDataCleanse'!AW69+'[12]1.1_OrigTargets_PreDataCleanse'!BD69</f>
        <v>-100.72800000000001</v>
      </c>
      <c r="AN56" s="94"/>
      <c r="AO56" s="98">
        <f>'[12]1.1_OrigTargets_PreDataCleanse'!BF69</f>
        <v>0</v>
      </c>
      <c r="AP56" s="98">
        <f>-'[12]1.1_OrigTargets_PreDataCleanse'!BG69+'[12]1.1_OrigTargets_PreDataCleanse'!BL69</f>
        <v>0</v>
      </c>
      <c r="AQ56" s="98">
        <f>-'[12]1.1_OrigTargets_PreDataCleanse'!BH69+'[12]1.1_OrigTargets_PreDataCleanse'!BM69</f>
        <v>0</v>
      </c>
      <c r="AR56" s="98">
        <f>-'[12]1.1_OrigTargets_PreDataCleanse'!BI69+'[12]1.1_OrigTargets_PreDataCleanse'!BN69</f>
        <v>0</v>
      </c>
      <c r="AS56" s="98">
        <f>-'[12]1.1_OrigTargets_PreDataCleanse'!BJ69+'[12]1.1_OrigTargets_PreDataCleanse'!BO69</f>
        <v>0</v>
      </c>
      <c r="AT56" s="97">
        <f>-'[12]1.1_OrigTargets_PreDataCleanse'!BK69+'[12]1.1_OrigTargets_PreDataCleanse'!BP69</f>
        <v>0</v>
      </c>
      <c r="AU56" s="94"/>
      <c r="AV56" s="98">
        <f>'[12]1.1_OrigTargets_PreDataCleanse'!BR69</f>
        <v>0</v>
      </c>
      <c r="AW56" s="98">
        <f>'[12]1.1_OrigTargets_PreDataCleanse'!BS69</f>
        <v>0</v>
      </c>
      <c r="AX56" s="98">
        <f>'[12]1.1_OrigTargets_PreDataCleanse'!BT69</f>
        <v>0</v>
      </c>
      <c r="AY56" s="98">
        <f>'[12]1.1_OrigTargets_PreDataCleanse'!BU69</f>
        <v>0</v>
      </c>
      <c r="AZ56" s="98">
        <f>'[12]1.1_OrigTargets_PreDataCleanse'!BV69</f>
        <v>0</v>
      </c>
      <c r="BA56" s="97">
        <f>'[12]1.1_OrigTargets_PreDataCleanse'!BW69</f>
        <v>0</v>
      </c>
    </row>
    <row r="57" spans="1:53" ht="12.75" thickBot="1" x14ac:dyDescent="0.35">
      <c r="A57" s="345"/>
      <c r="B57" s="171"/>
      <c r="C57" s="170"/>
      <c r="D57" s="96"/>
      <c r="E57" s="95" t="str">
        <f t="shared" si="1"/>
        <v>Very high</v>
      </c>
      <c r="F57" s="93">
        <f>'[12]1.1_OrigTargets_PreDataCleanse'!I70</f>
        <v>0</v>
      </c>
      <c r="G57" s="93">
        <f>'[12]1.1_OrigTargets_PreDataCleanse'!J70</f>
        <v>0</v>
      </c>
      <c r="H57" s="93">
        <f>'[12]1.1_OrigTargets_PreDataCleanse'!K70</f>
        <v>0</v>
      </c>
      <c r="I57" s="93">
        <f>'[12]1.1_OrigTargets_PreDataCleanse'!L70</f>
        <v>0</v>
      </c>
      <c r="J57" s="93">
        <f>'[12]1.1_OrigTargets_PreDataCleanse'!M70</f>
        <v>0</v>
      </c>
      <c r="K57" s="92">
        <f>'[12]1.1_OrigTargets_PreDataCleanse'!N70</f>
        <v>0</v>
      </c>
      <c r="M57" s="93">
        <f>'[12]1.1_OrigTargets_PreDataCleanse'!S70</f>
        <v>0</v>
      </c>
      <c r="N57" s="93">
        <f>'[12]1.1_OrigTargets_PreDataCleanse'!T70</f>
        <v>0</v>
      </c>
      <c r="O57" s="93">
        <f>'[12]1.1_OrigTargets_PreDataCleanse'!U70</f>
        <v>0</v>
      </c>
      <c r="P57" s="93">
        <f>'[12]1.1_OrigTargets_PreDataCleanse'!V70</f>
        <v>0</v>
      </c>
      <c r="Q57" s="93">
        <f>'[12]1.1_OrigTargets_PreDataCleanse'!W70</f>
        <v>0</v>
      </c>
      <c r="R57" s="92">
        <f>'[12]1.1_OrigTargets_PreDataCleanse'!X70</f>
        <v>0</v>
      </c>
      <c r="T57" s="93">
        <f>'[12]1.1_OrigTargets_PreDataCleanse'!AC70</f>
        <v>0</v>
      </c>
      <c r="U57" s="93">
        <f>'[12]1.1_OrigTargets_PreDataCleanse'!AD70</f>
        <v>0</v>
      </c>
      <c r="V57" s="93">
        <f>'[12]1.1_OrigTargets_PreDataCleanse'!AE70</f>
        <v>0</v>
      </c>
      <c r="W57" s="93">
        <f>'[12]1.1_OrigTargets_PreDataCleanse'!AF70</f>
        <v>0</v>
      </c>
      <c r="X57" s="93">
        <f>'[12]1.1_OrigTargets_PreDataCleanse'!AG70</f>
        <v>0</v>
      </c>
      <c r="Y57" s="92">
        <f>'[12]1.1_OrigTargets_PreDataCleanse'!AH70</f>
        <v>0</v>
      </c>
      <c r="AA57" s="93">
        <f>'[12]1.1_OrigTargets_PreDataCleanse'!AK70</f>
        <v>0</v>
      </c>
      <c r="AB57" s="93">
        <f>'[12]1.1_OrigTargets_PreDataCleanse'!AL70</f>
        <v>0</v>
      </c>
      <c r="AC57" s="93">
        <f>'[12]1.1_OrigTargets_PreDataCleanse'!AM70</f>
        <v>0</v>
      </c>
      <c r="AD57" s="93">
        <f>'[12]1.1_OrigTargets_PreDataCleanse'!AN70</f>
        <v>0</v>
      </c>
      <c r="AE57" s="93">
        <f>'[12]1.1_OrigTargets_PreDataCleanse'!AO70</f>
        <v>0</v>
      </c>
      <c r="AF57" s="92">
        <f>'[12]1.1_OrigTargets_PreDataCleanse'!AP70</f>
        <v>0</v>
      </c>
      <c r="AG57" s="94"/>
      <c r="AH57" s="93">
        <f>'[12]1.1_OrigTargets_PreDataCleanse'!AR70+'[12]1.1_OrigTargets_PreDataCleanse'!AY70</f>
        <v>0</v>
      </c>
      <c r="AI57" s="101">
        <f>'[12]1.1_OrigTargets_PreDataCleanse'!AS70+'[12]1.1_OrigTargets_PreDataCleanse'!AZ70</f>
        <v>0</v>
      </c>
      <c r="AJ57" s="101">
        <f>'[12]1.1_OrigTargets_PreDataCleanse'!AT70+'[12]1.1_OrigTargets_PreDataCleanse'!BA70</f>
        <v>0</v>
      </c>
      <c r="AK57" s="101">
        <f>'[12]1.1_OrigTargets_PreDataCleanse'!AU70+'[12]1.1_OrigTargets_PreDataCleanse'!BB70</f>
        <v>0</v>
      </c>
      <c r="AL57" s="101">
        <f>'[12]1.1_OrigTargets_PreDataCleanse'!AV70+'[12]1.1_OrigTargets_PreDataCleanse'!BC70</f>
        <v>0</v>
      </c>
      <c r="AM57" s="100">
        <f>'[12]1.1_OrigTargets_PreDataCleanse'!AW70+'[12]1.1_OrigTargets_PreDataCleanse'!BD70</f>
        <v>0</v>
      </c>
      <c r="AN57" s="94"/>
      <c r="AO57" s="93">
        <f>'[12]1.1_OrigTargets_PreDataCleanse'!BF70</f>
        <v>0</v>
      </c>
      <c r="AP57" s="93">
        <f>-'[12]1.1_OrigTargets_PreDataCleanse'!BG70+'[12]1.1_OrigTargets_PreDataCleanse'!BL70</f>
        <v>0</v>
      </c>
      <c r="AQ57" s="93">
        <f>-'[12]1.1_OrigTargets_PreDataCleanse'!BH70+'[12]1.1_OrigTargets_PreDataCleanse'!BM70</f>
        <v>0</v>
      </c>
      <c r="AR57" s="93">
        <f>-'[12]1.1_OrigTargets_PreDataCleanse'!BI70+'[12]1.1_OrigTargets_PreDataCleanse'!BN70</f>
        <v>0</v>
      </c>
      <c r="AS57" s="93">
        <f>-'[12]1.1_OrigTargets_PreDataCleanse'!BJ70+'[12]1.1_OrigTargets_PreDataCleanse'!BO70</f>
        <v>0</v>
      </c>
      <c r="AT57" s="92">
        <f>-'[12]1.1_OrigTargets_PreDataCleanse'!BK70+'[12]1.1_OrigTargets_PreDataCleanse'!BP70</f>
        <v>0</v>
      </c>
      <c r="AU57" s="94"/>
      <c r="AV57" s="93">
        <f>'[12]1.1_OrigTargets_PreDataCleanse'!BR70</f>
        <v>0</v>
      </c>
      <c r="AW57" s="93">
        <f>'[12]1.1_OrigTargets_PreDataCleanse'!BS70</f>
        <v>0</v>
      </c>
      <c r="AX57" s="93">
        <f>'[12]1.1_OrigTargets_PreDataCleanse'!BT70</f>
        <v>0</v>
      </c>
      <c r="AY57" s="93">
        <f>'[12]1.1_OrigTargets_PreDataCleanse'!BU70</f>
        <v>0</v>
      </c>
      <c r="AZ57" s="93">
        <f>'[12]1.1_OrigTargets_PreDataCleanse'!BV70</f>
        <v>0</v>
      </c>
      <c r="BA57" s="92">
        <f>'[12]1.1_OrigTargets_PreDataCleanse'!BW70</f>
        <v>0</v>
      </c>
    </row>
    <row r="58" spans="1:53" ht="12.75" thickBot="1" x14ac:dyDescent="0.35">
      <c r="A58" s="346" t="str">
        <f>A54</f>
        <v>275KV Network</v>
      </c>
      <c r="B58" s="169">
        <v>6</v>
      </c>
      <c r="C58" s="168" t="s">
        <v>47</v>
      </c>
      <c r="D58" s="103"/>
      <c r="E58" s="102" t="str">
        <f t="shared" si="1"/>
        <v>Low</v>
      </c>
      <c r="F58" s="101">
        <f>'[12]1.1_OrigTargets_PreDataCleanse'!I71</f>
        <v>48.416000000000004</v>
      </c>
      <c r="G58" s="101">
        <f>'[12]1.1_OrigTargets_PreDataCleanse'!J71</f>
        <v>14.016000000000002</v>
      </c>
      <c r="H58" s="101">
        <f>'[12]1.1_OrigTargets_PreDataCleanse'!K71</f>
        <v>0</v>
      </c>
      <c r="I58" s="101">
        <f>'[12]1.1_OrigTargets_PreDataCleanse'!L71</f>
        <v>10.02</v>
      </c>
      <c r="J58" s="101">
        <f>'[12]1.1_OrigTargets_PreDataCleanse'!M71</f>
        <v>16.488</v>
      </c>
      <c r="K58" s="100">
        <f>'[12]1.1_OrigTargets_PreDataCleanse'!N71</f>
        <v>7.8920000000000003</v>
      </c>
      <c r="M58" s="101">
        <f>'[12]1.1_OrigTargets_PreDataCleanse'!S71</f>
        <v>48.416000000000004</v>
      </c>
      <c r="N58" s="101">
        <f>'[12]1.1_OrigTargets_PreDataCleanse'!T71</f>
        <v>28.456000000000003</v>
      </c>
      <c r="O58" s="101">
        <f>'[12]1.1_OrigTargets_PreDataCleanse'!U71</f>
        <v>8.42</v>
      </c>
      <c r="P58" s="101">
        <f>'[12]1.1_OrigTargets_PreDataCleanse'!V71</f>
        <v>0</v>
      </c>
      <c r="Q58" s="101">
        <f>'[12]1.1_OrigTargets_PreDataCleanse'!W71</f>
        <v>10.02</v>
      </c>
      <c r="R58" s="100">
        <f>'[12]1.1_OrigTargets_PreDataCleanse'!X71</f>
        <v>1.52</v>
      </c>
      <c r="T58" s="101">
        <f>'[12]1.1_OrigTargets_PreDataCleanse'!AC71</f>
        <v>48.416000000000004</v>
      </c>
      <c r="U58" s="101">
        <f>'[12]1.1_OrigTargets_PreDataCleanse'!AD71</f>
        <v>4.88</v>
      </c>
      <c r="V58" s="101">
        <f>'[12]1.1_OrigTargets_PreDataCleanse'!AE71</f>
        <v>9.136000000000001</v>
      </c>
      <c r="W58" s="101">
        <f>'[12]1.1_OrigTargets_PreDataCleanse'!AF71</f>
        <v>0</v>
      </c>
      <c r="X58" s="101">
        <f>'[12]1.1_OrigTargets_PreDataCleanse'!AG71</f>
        <v>10.02</v>
      </c>
      <c r="Y58" s="100">
        <f>'[12]1.1_OrigTargets_PreDataCleanse'!AH71</f>
        <v>24.380000000000003</v>
      </c>
      <c r="AA58" s="101">
        <f>'[12]1.1_OrigTargets_PreDataCleanse'!AK71</f>
        <v>0</v>
      </c>
      <c r="AB58" s="101">
        <f>'[12]1.1_OrigTargets_PreDataCleanse'!AL71</f>
        <v>23.576000000000004</v>
      </c>
      <c r="AC58" s="101">
        <f>'[12]1.1_OrigTargets_PreDataCleanse'!AM71</f>
        <v>-0.71600000000000108</v>
      </c>
      <c r="AD58" s="101">
        <f>'[12]1.1_OrigTargets_PreDataCleanse'!AN71</f>
        <v>0</v>
      </c>
      <c r="AE58" s="101">
        <f>'[12]1.1_OrigTargets_PreDataCleanse'!AO71</f>
        <v>0</v>
      </c>
      <c r="AF58" s="100">
        <f>'[12]1.1_OrigTargets_PreDataCleanse'!AP71</f>
        <v>-22.860000000000003</v>
      </c>
      <c r="AG58" s="94"/>
      <c r="AH58" s="101">
        <f>'[12]1.1_OrigTargets_PreDataCleanse'!AR71+'[12]1.1_OrigTargets_PreDataCleanse'!AY71</f>
        <v>0</v>
      </c>
      <c r="AI58" s="101">
        <f>'[12]1.1_OrigTargets_PreDataCleanse'!AS71+'[12]1.1_OrigTargets_PreDataCleanse'!AZ71</f>
        <v>23.576000000000001</v>
      </c>
      <c r="AJ58" s="101">
        <f>'[12]1.1_OrigTargets_PreDataCleanse'!AT71+'[12]1.1_OrigTargets_PreDataCleanse'!BA71</f>
        <v>-0.71599999999999997</v>
      </c>
      <c r="AK58" s="101">
        <f>'[12]1.1_OrigTargets_PreDataCleanse'!AU71+'[12]1.1_OrigTargets_PreDataCleanse'!BB71</f>
        <v>0</v>
      </c>
      <c r="AL58" s="101">
        <f>'[12]1.1_OrigTargets_PreDataCleanse'!AV71+'[12]1.1_OrigTargets_PreDataCleanse'!BC71</f>
        <v>0</v>
      </c>
      <c r="AM58" s="100">
        <f>'[12]1.1_OrigTargets_PreDataCleanse'!AW71+'[12]1.1_OrigTargets_PreDataCleanse'!BD71</f>
        <v>-22.86</v>
      </c>
      <c r="AN58" s="94"/>
      <c r="AO58" s="101">
        <f>'[12]1.1_OrigTargets_PreDataCleanse'!BF71</f>
        <v>0</v>
      </c>
      <c r="AP58" s="101">
        <f>-'[12]1.1_OrigTargets_PreDataCleanse'!BG71+'[12]1.1_OrigTargets_PreDataCleanse'!BL71</f>
        <v>0</v>
      </c>
      <c r="AQ58" s="101">
        <f>-'[12]1.1_OrigTargets_PreDataCleanse'!BH71+'[12]1.1_OrigTargets_PreDataCleanse'!BM71</f>
        <v>0</v>
      </c>
      <c r="AR58" s="101">
        <f>-'[12]1.1_OrigTargets_PreDataCleanse'!BI71+'[12]1.1_OrigTargets_PreDataCleanse'!BN71</f>
        <v>0</v>
      </c>
      <c r="AS58" s="101">
        <f>-'[12]1.1_OrigTargets_PreDataCleanse'!BJ71+'[12]1.1_OrigTargets_PreDataCleanse'!BO71</f>
        <v>0</v>
      </c>
      <c r="AT58" s="100">
        <f>-'[12]1.1_OrigTargets_PreDataCleanse'!BK71+'[12]1.1_OrigTargets_PreDataCleanse'!BP71</f>
        <v>0</v>
      </c>
      <c r="AU58" s="94"/>
      <c r="AV58" s="101">
        <f>'[12]1.1_OrigTargets_PreDataCleanse'!BR71</f>
        <v>0</v>
      </c>
      <c r="AW58" s="101">
        <f>'[12]1.1_OrigTargets_PreDataCleanse'!BS71</f>
        <v>0</v>
      </c>
      <c r="AX58" s="101">
        <f>'[12]1.1_OrigTargets_PreDataCleanse'!BT71</f>
        <v>0</v>
      </c>
      <c r="AY58" s="101">
        <f>'[12]1.1_OrigTargets_PreDataCleanse'!BU71</f>
        <v>0</v>
      </c>
      <c r="AZ58" s="101">
        <f>'[12]1.1_OrigTargets_PreDataCleanse'!BV71</f>
        <v>0</v>
      </c>
      <c r="BA58" s="100">
        <f>'[12]1.1_OrigTargets_PreDataCleanse'!BW71</f>
        <v>0</v>
      </c>
    </row>
    <row r="59" spans="1:53" ht="12.75" thickBot="1" x14ac:dyDescent="0.35">
      <c r="A59" s="345"/>
      <c r="B59" s="23"/>
      <c r="C59" s="133"/>
      <c r="D59" s="31"/>
      <c r="E59" s="99" t="str">
        <f t="shared" si="1"/>
        <v>Medium</v>
      </c>
      <c r="F59" s="98">
        <f>'[12]1.1_OrigTargets_PreDataCleanse'!I72</f>
        <v>926.96299999999985</v>
      </c>
      <c r="G59" s="98">
        <f>'[12]1.1_OrigTargets_PreDataCleanse'!J72</f>
        <v>201.23099999999997</v>
      </c>
      <c r="H59" s="98">
        <f>'[12]1.1_OrigTargets_PreDataCleanse'!K72</f>
        <v>216.15699999999998</v>
      </c>
      <c r="I59" s="98">
        <f>'[12]1.1_OrigTargets_PreDataCleanse'!L72</f>
        <v>212.43899999999996</v>
      </c>
      <c r="J59" s="98">
        <f>'[12]1.1_OrigTargets_PreDataCleanse'!M72</f>
        <v>71.900000000000006</v>
      </c>
      <c r="K59" s="97">
        <f>'[12]1.1_OrigTargets_PreDataCleanse'!N72</f>
        <v>225.23599999999999</v>
      </c>
      <c r="M59" s="98">
        <f>'[12]1.1_OrigTargets_PreDataCleanse'!S72</f>
        <v>926.96300000000008</v>
      </c>
      <c r="N59" s="98">
        <f>'[12]1.1_OrigTargets_PreDataCleanse'!T72</f>
        <v>235.08100000000002</v>
      </c>
      <c r="O59" s="98">
        <f>'[12]1.1_OrigTargets_PreDataCleanse'!U72</f>
        <v>195.22900000000001</v>
      </c>
      <c r="P59" s="98">
        <f>'[12]1.1_OrigTargets_PreDataCleanse'!V72</f>
        <v>120.83000000000001</v>
      </c>
      <c r="Q59" s="98">
        <f>'[12]1.1_OrigTargets_PreDataCleanse'!W72</f>
        <v>150.78299999999999</v>
      </c>
      <c r="R59" s="97">
        <f>'[12]1.1_OrigTargets_PreDataCleanse'!X72</f>
        <v>225.04</v>
      </c>
      <c r="T59" s="98">
        <f>'[12]1.1_OrigTargets_PreDataCleanse'!AC72</f>
        <v>926.96299999999985</v>
      </c>
      <c r="U59" s="98">
        <f>'[12]1.1_OrigTargets_PreDataCleanse'!AD72</f>
        <v>25.34</v>
      </c>
      <c r="V59" s="98">
        <f>'[12]1.1_OrigTargets_PreDataCleanse'!AE72</f>
        <v>271.21799999999996</v>
      </c>
      <c r="W59" s="98">
        <f>'[12]1.1_OrigTargets_PreDataCleanse'!AF72</f>
        <v>120.83000000000001</v>
      </c>
      <c r="X59" s="98">
        <f>'[12]1.1_OrigTargets_PreDataCleanse'!AG72</f>
        <v>212.43899999999996</v>
      </c>
      <c r="Y59" s="97">
        <f>'[12]1.1_OrigTargets_PreDataCleanse'!AH72</f>
        <v>297.13599999999997</v>
      </c>
      <c r="AA59" s="98">
        <f>'[12]1.1_OrigTargets_PreDataCleanse'!AK72</f>
        <v>1.1368683772161603E-13</v>
      </c>
      <c r="AB59" s="98">
        <f>'[12]1.1_OrigTargets_PreDataCleanse'!AL72</f>
        <v>209.74100000000001</v>
      </c>
      <c r="AC59" s="98">
        <f>'[12]1.1_OrigTargets_PreDataCleanse'!AM72</f>
        <v>-75.988999999999947</v>
      </c>
      <c r="AD59" s="98">
        <f>'[12]1.1_OrigTargets_PreDataCleanse'!AN72</f>
        <v>0</v>
      </c>
      <c r="AE59" s="98">
        <f>'[12]1.1_OrigTargets_PreDataCleanse'!AO72</f>
        <v>-61.655999999999977</v>
      </c>
      <c r="AF59" s="97">
        <f>'[12]1.1_OrigTargets_PreDataCleanse'!AP72</f>
        <v>-72.095999999999975</v>
      </c>
      <c r="AG59" s="94"/>
      <c r="AH59" s="98">
        <f>'[12]1.1_OrigTargets_PreDataCleanse'!AR72+'[12]1.1_OrigTargets_PreDataCleanse'!AY72</f>
        <v>0</v>
      </c>
      <c r="AI59" s="101">
        <f>'[12]1.1_OrigTargets_PreDataCleanse'!AS72+'[12]1.1_OrigTargets_PreDataCleanse'!AZ72</f>
        <v>209.74100000000001</v>
      </c>
      <c r="AJ59" s="101">
        <f>'[12]1.1_OrigTargets_PreDataCleanse'!AT72+'[12]1.1_OrigTargets_PreDataCleanse'!BA72</f>
        <v>-75.98899999999999</v>
      </c>
      <c r="AK59" s="101">
        <f>'[12]1.1_OrigTargets_PreDataCleanse'!AU72+'[12]1.1_OrigTargets_PreDataCleanse'!BB72</f>
        <v>0</v>
      </c>
      <c r="AL59" s="101">
        <f>'[12]1.1_OrigTargets_PreDataCleanse'!AV72+'[12]1.1_OrigTargets_PreDataCleanse'!BC72</f>
        <v>-61.656000000000006</v>
      </c>
      <c r="AM59" s="100">
        <f>'[12]1.1_OrigTargets_PreDataCleanse'!AW72+'[12]1.1_OrigTargets_PreDataCleanse'!BD72</f>
        <v>-72.096000000000004</v>
      </c>
      <c r="AN59" s="94"/>
      <c r="AO59" s="98">
        <f>'[12]1.1_OrigTargets_PreDataCleanse'!BF72</f>
        <v>0</v>
      </c>
      <c r="AP59" s="98">
        <f>-'[12]1.1_OrigTargets_PreDataCleanse'!BG72+'[12]1.1_OrigTargets_PreDataCleanse'!BL72</f>
        <v>0</v>
      </c>
      <c r="AQ59" s="98">
        <f>-'[12]1.1_OrigTargets_PreDataCleanse'!BH72+'[12]1.1_OrigTargets_PreDataCleanse'!BM72</f>
        <v>0</v>
      </c>
      <c r="AR59" s="98">
        <f>-'[12]1.1_OrigTargets_PreDataCleanse'!BI72+'[12]1.1_OrigTargets_PreDataCleanse'!BN72</f>
        <v>0</v>
      </c>
      <c r="AS59" s="98">
        <f>-'[12]1.1_OrigTargets_PreDataCleanse'!BJ72+'[12]1.1_OrigTargets_PreDataCleanse'!BO72</f>
        <v>0</v>
      </c>
      <c r="AT59" s="97">
        <f>-'[12]1.1_OrigTargets_PreDataCleanse'!BK72+'[12]1.1_OrigTargets_PreDataCleanse'!BP72</f>
        <v>0</v>
      </c>
      <c r="AU59" s="94"/>
      <c r="AV59" s="98">
        <f>'[12]1.1_OrigTargets_PreDataCleanse'!BR72</f>
        <v>0</v>
      </c>
      <c r="AW59" s="98">
        <f>'[12]1.1_OrigTargets_PreDataCleanse'!BS72</f>
        <v>0</v>
      </c>
      <c r="AX59" s="98">
        <f>'[12]1.1_OrigTargets_PreDataCleanse'!BT72</f>
        <v>0</v>
      </c>
      <c r="AY59" s="98">
        <f>'[12]1.1_OrigTargets_PreDataCleanse'!BU72</f>
        <v>0</v>
      </c>
      <c r="AZ59" s="98">
        <f>'[12]1.1_OrigTargets_PreDataCleanse'!BV72</f>
        <v>0</v>
      </c>
      <c r="BA59" s="97">
        <f>'[12]1.1_OrigTargets_PreDataCleanse'!BW72</f>
        <v>0</v>
      </c>
    </row>
    <row r="60" spans="1:53" ht="12.75" thickBot="1" x14ac:dyDescent="0.35">
      <c r="A60" s="345"/>
      <c r="B60" s="23"/>
      <c r="C60" s="133"/>
      <c r="D60" s="31"/>
      <c r="E60" s="99" t="str">
        <f t="shared" si="1"/>
        <v>High</v>
      </c>
      <c r="F60" s="98">
        <f>'[12]1.1_OrigTargets_PreDataCleanse'!I73</f>
        <v>314.31299999999999</v>
      </c>
      <c r="G60" s="98">
        <f>'[12]1.1_OrigTargets_PreDataCleanse'!J73</f>
        <v>159.018</v>
      </c>
      <c r="H60" s="98">
        <f>'[12]1.1_OrigTargets_PreDataCleanse'!K73</f>
        <v>13.094000000000001</v>
      </c>
      <c r="I60" s="98">
        <f>'[12]1.1_OrigTargets_PreDataCleanse'!L73</f>
        <v>142.20099999999999</v>
      </c>
      <c r="J60" s="98">
        <f>'[12]1.1_OrigTargets_PreDataCleanse'!M73</f>
        <v>0</v>
      </c>
      <c r="K60" s="97">
        <f>'[12]1.1_OrigTargets_PreDataCleanse'!N73</f>
        <v>0</v>
      </c>
      <c r="M60" s="98">
        <f>'[12]1.1_OrigTargets_PreDataCleanse'!S73</f>
        <v>314.31299999999999</v>
      </c>
      <c r="N60" s="98">
        <f>'[12]1.1_OrigTargets_PreDataCleanse'!T73</f>
        <v>100.72800000000001</v>
      </c>
      <c r="O60" s="98">
        <f>'[12]1.1_OrigTargets_PreDataCleanse'!U73</f>
        <v>58.290000000000006</v>
      </c>
      <c r="P60" s="98">
        <f>'[12]1.1_OrigTargets_PreDataCleanse'!V73</f>
        <v>13.094000000000001</v>
      </c>
      <c r="Q60" s="98">
        <f>'[12]1.1_OrigTargets_PreDataCleanse'!W73</f>
        <v>142.20099999999999</v>
      </c>
      <c r="R60" s="97">
        <f>'[12]1.1_OrigTargets_PreDataCleanse'!X73</f>
        <v>0</v>
      </c>
      <c r="T60" s="98">
        <f>'[12]1.1_OrigTargets_PreDataCleanse'!AC73</f>
        <v>314.31299999999999</v>
      </c>
      <c r="U60" s="98">
        <f>'[12]1.1_OrigTargets_PreDataCleanse'!AD73</f>
        <v>0</v>
      </c>
      <c r="V60" s="98">
        <f>'[12]1.1_OrigTargets_PreDataCleanse'!AE73</f>
        <v>159.018</v>
      </c>
      <c r="W60" s="98">
        <f>'[12]1.1_OrigTargets_PreDataCleanse'!AF73</f>
        <v>13.094000000000001</v>
      </c>
      <c r="X60" s="98">
        <f>'[12]1.1_OrigTargets_PreDataCleanse'!AG73</f>
        <v>142.20099999999999</v>
      </c>
      <c r="Y60" s="97">
        <f>'[12]1.1_OrigTargets_PreDataCleanse'!AH73</f>
        <v>0</v>
      </c>
      <c r="AA60" s="98">
        <f>'[12]1.1_OrigTargets_PreDataCleanse'!AK73</f>
        <v>1.4210854715202004E-14</v>
      </c>
      <c r="AB60" s="98">
        <f>'[12]1.1_OrigTargets_PreDataCleanse'!AL73</f>
        <v>100.72800000000001</v>
      </c>
      <c r="AC60" s="98">
        <f>'[12]1.1_OrigTargets_PreDataCleanse'!AM73</f>
        <v>-100.72799999999999</v>
      </c>
      <c r="AD60" s="98">
        <f>'[12]1.1_OrigTargets_PreDataCleanse'!AN73</f>
        <v>0</v>
      </c>
      <c r="AE60" s="98">
        <f>'[12]1.1_OrigTargets_PreDataCleanse'!AO73</f>
        <v>0</v>
      </c>
      <c r="AF60" s="97">
        <f>'[12]1.1_OrigTargets_PreDataCleanse'!AP73</f>
        <v>0</v>
      </c>
      <c r="AG60" s="94"/>
      <c r="AH60" s="98">
        <f>'[12]1.1_OrigTargets_PreDataCleanse'!AR73+'[12]1.1_OrigTargets_PreDataCleanse'!AY73</f>
        <v>0</v>
      </c>
      <c r="AI60" s="101">
        <f>'[12]1.1_OrigTargets_PreDataCleanse'!AS73+'[12]1.1_OrigTargets_PreDataCleanse'!AZ73</f>
        <v>100.72800000000001</v>
      </c>
      <c r="AJ60" s="101">
        <f>'[12]1.1_OrigTargets_PreDataCleanse'!AT73+'[12]1.1_OrigTargets_PreDataCleanse'!BA73</f>
        <v>-100.72800000000001</v>
      </c>
      <c r="AK60" s="101">
        <f>'[12]1.1_OrigTargets_PreDataCleanse'!AU73+'[12]1.1_OrigTargets_PreDataCleanse'!BB73</f>
        <v>0</v>
      </c>
      <c r="AL60" s="101">
        <f>'[12]1.1_OrigTargets_PreDataCleanse'!AV73+'[12]1.1_OrigTargets_PreDataCleanse'!BC73</f>
        <v>0</v>
      </c>
      <c r="AM60" s="100">
        <f>'[12]1.1_OrigTargets_PreDataCleanse'!AW73+'[12]1.1_OrigTargets_PreDataCleanse'!BD73</f>
        <v>0</v>
      </c>
      <c r="AN60" s="94"/>
      <c r="AO60" s="98">
        <f>'[12]1.1_OrigTargets_PreDataCleanse'!BF73</f>
        <v>0</v>
      </c>
      <c r="AP60" s="98">
        <f>-'[12]1.1_OrigTargets_PreDataCleanse'!BG73+'[12]1.1_OrigTargets_PreDataCleanse'!BL73</f>
        <v>0</v>
      </c>
      <c r="AQ60" s="98">
        <f>-'[12]1.1_OrigTargets_PreDataCleanse'!BH73+'[12]1.1_OrigTargets_PreDataCleanse'!BM73</f>
        <v>0</v>
      </c>
      <c r="AR60" s="98">
        <f>-'[12]1.1_OrigTargets_PreDataCleanse'!BI73+'[12]1.1_OrigTargets_PreDataCleanse'!BN73</f>
        <v>0</v>
      </c>
      <c r="AS60" s="98">
        <f>-'[12]1.1_OrigTargets_PreDataCleanse'!BJ73+'[12]1.1_OrigTargets_PreDataCleanse'!BO73</f>
        <v>0</v>
      </c>
      <c r="AT60" s="97">
        <f>-'[12]1.1_OrigTargets_PreDataCleanse'!BK73+'[12]1.1_OrigTargets_PreDataCleanse'!BP73</f>
        <v>0</v>
      </c>
      <c r="AU60" s="94"/>
      <c r="AV60" s="98">
        <f>'[12]1.1_OrigTargets_PreDataCleanse'!BR73</f>
        <v>0</v>
      </c>
      <c r="AW60" s="98">
        <f>'[12]1.1_OrigTargets_PreDataCleanse'!BS73</f>
        <v>0</v>
      </c>
      <c r="AX60" s="98">
        <f>'[12]1.1_OrigTargets_PreDataCleanse'!BT73</f>
        <v>0</v>
      </c>
      <c r="AY60" s="98">
        <f>'[12]1.1_OrigTargets_PreDataCleanse'!BU73</f>
        <v>0</v>
      </c>
      <c r="AZ60" s="98">
        <f>'[12]1.1_OrigTargets_PreDataCleanse'!BV73</f>
        <v>0</v>
      </c>
      <c r="BA60" s="97">
        <f>'[12]1.1_OrigTargets_PreDataCleanse'!BW73</f>
        <v>0</v>
      </c>
    </row>
    <row r="61" spans="1:53" ht="12.75" thickBot="1" x14ac:dyDescent="0.35">
      <c r="A61" s="345"/>
      <c r="B61" s="171"/>
      <c r="C61" s="170"/>
      <c r="D61" s="96"/>
      <c r="E61" s="95" t="str">
        <f t="shared" si="1"/>
        <v>Very high</v>
      </c>
      <c r="F61" s="93">
        <f>'[12]1.1_OrigTargets_PreDataCleanse'!I74</f>
        <v>0</v>
      </c>
      <c r="G61" s="93">
        <f>'[12]1.1_OrigTargets_PreDataCleanse'!J74</f>
        <v>0</v>
      </c>
      <c r="H61" s="93">
        <f>'[12]1.1_OrigTargets_PreDataCleanse'!K74</f>
        <v>0</v>
      </c>
      <c r="I61" s="93">
        <f>'[12]1.1_OrigTargets_PreDataCleanse'!L74</f>
        <v>0</v>
      </c>
      <c r="J61" s="93">
        <f>'[12]1.1_OrigTargets_PreDataCleanse'!M74</f>
        <v>0</v>
      </c>
      <c r="K61" s="92">
        <f>'[12]1.1_OrigTargets_PreDataCleanse'!N74</f>
        <v>0</v>
      </c>
      <c r="M61" s="93">
        <f>'[12]1.1_OrigTargets_PreDataCleanse'!S74</f>
        <v>0</v>
      </c>
      <c r="N61" s="93">
        <f>'[12]1.1_OrigTargets_PreDataCleanse'!T74</f>
        <v>0</v>
      </c>
      <c r="O61" s="93">
        <f>'[12]1.1_OrigTargets_PreDataCleanse'!U74</f>
        <v>0</v>
      </c>
      <c r="P61" s="93">
        <f>'[12]1.1_OrigTargets_PreDataCleanse'!V74</f>
        <v>0</v>
      </c>
      <c r="Q61" s="93">
        <f>'[12]1.1_OrigTargets_PreDataCleanse'!W74</f>
        <v>0</v>
      </c>
      <c r="R61" s="92">
        <f>'[12]1.1_OrigTargets_PreDataCleanse'!X74</f>
        <v>0</v>
      </c>
      <c r="T61" s="93">
        <f>'[12]1.1_OrigTargets_PreDataCleanse'!AC74</f>
        <v>0</v>
      </c>
      <c r="U61" s="93">
        <f>'[12]1.1_OrigTargets_PreDataCleanse'!AD74</f>
        <v>0</v>
      </c>
      <c r="V61" s="93">
        <f>'[12]1.1_OrigTargets_PreDataCleanse'!AE74</f>
        <v>0</v>
      </c>
      <c r="W61" s="93">
        <f>'[12]1.1_OrigTargets_PreDataCleanse'!AF74</f>
        <v>0</v>
      </c>
      <c r="X61" s="93">
        <f>'[12]1.1_OrigTargets_PreDataCleanse'!AG74</f>
        <v>0</v>
      </c>
      <c r="Y61" s="92">
        <f>'[12]1.1_OrigTargets_PreDataCleanse'!AH74</f>
        <v>0</v>
      </c>
      <c r="AA61" s="93">
        <f>'[12]1.1_OrigTargets_PreDataCleanse'!AK74</f>
        <v>0</v>
      </c>
      <c r="AB61" s="93">
        <f>'[12]1.1_OrigTargets_PreDataCleanse'!AL74</f>
        <v>0</v>
      </c>
      <c r="AC61" s="93">
        <f>'[12]1.1_OrigTargets_PreDataCleanse'!AM74</f>
        <v>0</v>
      </c>
      <c r="AD61" s="93">
        <f>'[12]1.1_OrigTargets_PreDataCleanse'!AN74</f>
        <v>0</v>
      </c>
      <c r="AE61" s="93">
        <f>'[12]1.1_OrigTargets_PreDataCleanse'!AO74</f>
        <v>0</v>
      </c>
      <c r="AF61" s="92">
        <f>'[12]1.1_OrigTargets_PreDataCleanse'!AP74</f>
        <v>0</v>
      </c>
      <c r="AG61" s="94"/>
      <c r="AH61" s="93">
        <f>'[12]1.1_OrigTargets_PreDataCleanse'!AR74+'[12]1.1_OrigTargets_PreDataCleanse'!AY74</f>
        <v>0</v>
      </c>
      <c r="AI61" s="101">
        <f>'[12]1.1_OrigTargets_PreDataCleanse'!AS74+'[12]1.1_OrigTargets_PreDataCleanse'!AZ74</f>
        <v>0</v>
      </c>
      <c r="AJ61" s="101">
        <f>'[12]1.1_OrigTargets_PreDataCleanse'!AT74+'[12]1.1_OrigTargets_PreDataCleanse'!BA74</f>
        <v>0</v>
      </c>
      <c r="AK61" s="101">
        <f>'[12]1.1_OrigTargets_PreDataCleanse'!AU74+'[12]1.1_OrigTargets_PreDataCleanse'!BB74</f>
        <v>0</v>
      </c>
      <c r="AL61" s="101">
        <f>'[12]1.1_OrigTargets_PreDataCleanse'!AV74+'[12]1.1_OrigTargets_PreDataCleanse'!BC74</f>
        <v>0</v>
      </c>
      <c r="AM61" s="100">
        <f>'[12]1.1_OrigTargets_PreDataCleanse'!AW74+'[12]1.1_OrigTargets_PreDataCleanse'!BD74</f>
        <v>0</v>
      </c>
      <c r="AN61" s="94"/>
      <c r="AO61" s="93">
        <f>'[12]1.1_OrigTargets_PreDataCleanse'!BF74</f>
        <v>0</v>
      </c>
      <c r="AP61" s="93">
        <f>-'[12]1.1_OrigTargets_PreDataCleanse'!BG74+'[12]1.1_OrigTargets_PreDataCleanse'!BL74</f>
        <v>0</v>
      </c>
      <c r="AQ61" s="93">
        <f>-'[12]1.1_OrigTargets_PreDataCleanse'!BH74+'[12]1.1_OrigTargets_PreDataCleanse'!BM74</f>
        <v>0</v>
      </c>
      <c r="AR61" s="93">
        <f>-'[12]1.1_OrigTargets_PreDataCleanse'!BI74+'[12]1.1_OrigTargets_PreDataCleanse'!BN74</f>
        <v>0</v>
      </c>
      <c r="AS61" s="93">
        <f>-'[12]1.1_OrigTargets_PreDataCleanse'!BJ74+'[12]1.1_OrigTargets_PreDataCleanse'!BO74</f>
        <v>0</v>
      </c>
      <c r="AT61" s="92">
        <f>-'[12]1.1_OrigTargets_PreDataCleanse'!BK74+'[12]1.1_OrigTargets_PreDataCleanse'!BP74</f>
        <v>0</v>
      </c>
      <c r="AU61" s="94"/>
      <c r="AV61" s="93">
        <f>'[12]1.1_OrigTargets_PreDataCleanse'!BR74</f>
        <v>0</v>
      </c>
      <c r="AW61" s="93">
        <f>'[12]1.1_OrigTargets_PreDataCleanse'!BS74</f>
        <v>0</v>
      </c>
      <c r="AX61" s="93">
        <f>'[12]1.1_OrigTargets_PreDataCleanse'!BT74</f>
        <v>0</v>
      </c>
      <c r="AY61" s="93">
        <f>'[12]1.1_OrigTargets_PreDataCleanse'!BU74</f>
        <v>0</v>
      </c>
      <c r="AZ61" s="93">
        <f>'[12]1.1_OrigTargets_PreDataCleanse'!BV74</f>
        <v>0</v>
      </c>
      <c r="BA61" s="92">
        <f>'[12]1.1_OrigTargets_PreDataCleanse'!BW74</f>
        <v>0</v>
      </c>
    </row>
    <row r="62" spans="1:53" ht="12.75" thickBot="1" x14ac:dyDescent="0.35">
      <c r="A62" s="346" t="str">
        <f>A58</f>
        <v>275KV Network</v>
      </c>
      <c r="B62" s="169">
        <v>7</v>
      </c>
      <c r="C62" s="168" t="s">
        <v>48</v>
      </c>
      <c r="D62" s="103"/>
      <c r="E62" s="102" t="str">
        <f t="shared" si="1"/>
        <v>Low</v>
      </c>
      <c r="F62" s="101">
        <f>'[12]1.1_OrigTargets_PreDataCleanse'!I75</f>
        <v>78</v>
      </c>
      <c r="G62" s="101">
        <f>'[12]1.1_OrigTargets_PreDataCleanse'!J75</f>
        <v>17</v>
      </c>
      <c r="H62" s="101">
        <f>'[12]1.1_OrigTargets_PreDataCleanse'!K75</f>
        <v>8</v>
      </c>
      <c r="I62" s="101">
        <f>'[12]1.1_OrigTargets_PreDataCleanse'!L75</f>
        <v>0</v>
      </c>
      <c r="J62" s="101">
        <f>'[12]1.1_OrigTargets_PreDataCleanse'!M75</f>
        <v>41</v>
      </c>
      <c r="K62" s="100">
        <f>'[12]1.1_OrigTargets_PreDataCleanse'!N75</f>
        <v>12</v>
      </c>
      <c r="M62" s="101">
        <f>'[12]1.1_OrigTargets_PreDataCleanse'!S75</f>
        <v>78</v>
      </c>
      <c r="N62" s="101">
        <f>'[12]1.1_OrigTargets_PreDataCleanse'!T75</f>
        <v>17</v>
      </c>
      <c r="O62" s="101">
        <f>'[12]1.1_OrigTargets_PreDataCleanse'!U75</f>
        <v>44</v>
      </c>
      <c r="P62" s="101">
        <f>'[12]1.1_OrigTargets_PreDataCleanse'!V75</f>
        <v>0</v>
      </c>
      <c r="Q62" s="101">
        <f>'[12]1.1_OrigTargets_PreDataCleanse'!W75</f>
        <v>5</v>
      </c>
      <c r="R62" s="100">
        <f>'[12]1.1_OrigTargets_PreDataCleanse'!X75</f>
        <v>12</v>
      </c>
      <c r="T62" s="101">
        <f>'[12]1.1_OrigTargets_PreDataCleanse'!AC75</f>
        <v>78</v>
      </c>
      <c r="U62" s="101">
        <f>'[12]1.1_OrigTargets_PreDataCleanse'!AD75</f>
        <v>17</v>
      </c>
      <c r="V62" s="101">
        <f>'[12]1.1_OrigTargets_PreDataCleanse'!AE75</f>
        <v>8</v>
      </c>
      <c r="W62" s="101">
        <f>'[12]1.1_OrigTargets_PreDataCleanse'!AF75</f>
        <v>0</v>
      </c>
      <c r="X62" s="101">
        <f>'[12]1.1_OrigTargets_PreDataCleanse'!AG75</f>
        <v>41</v>
      </c>
      <c r="Y62" s="100">
        <f>'[12]1.1_OrigTargets_PreDataCleanse'!AH75</f>
        <v>12</v>
      </c>
      <c r="AA62" s="101">
        <f>'[12]1.1_OrigTargets_PreDataCleanse'!AK75</f>
        <v>0</v>
      </c>
      <c r="AB62" s="101">
        <f>'[12]1.1_OrigTargets_PreDataCleanse'!AL75</f>
        <v>0</v>
      </c>
      <c r="AC62" s="101">
        <f>'[12]1.1_OrigTargets_PreDataCleanse'!AM75</f>
        <v>36</v>
      </c>
      <c r="AD62" s="101">
        <f>'[12]1.1_OrigTargets_PreDataCleanse'!AN75</f>
        <v>0</v>
      </c>
      <c r="AE62" s="101">
        <f>'[12]1.1_OrigTargets_PreDataCleanse'!AO75</f>
        <v>-36</v>
      </c>
      <c r="AF62" s="100">
        <f>'[12]1.1_OrigTargets_PreDataCleanse'!AP75</f>
        <v>0</v>
      </c>
      <c r="AG62" s="94"/>
      <c r="AH62" s="101">
        <f>'[12]1.1_OrigTargets_PreDataCleanse'!AR75+'[12]1.1_OrigTargets_PreDataCleanse'!AY75</f>
        <v>0</v>
      </c>
      <c r="AI62" s="101">
        <f>'[12]1.1_OrigTargets_PreDataCleanse'!AS75+'[12]1.1_OrigTargets_PreDataCleanse'!AZ75</f>
        <v>0</v>
      </c>
      <c r="AJ62" s="101">
        <f>'[12]1.1_OrigTargets_PreDataCleanse'!AT75+'[12]1.1_OrigTargets_PreDataCleanse'!BA75</f>
        <v>0</v>
      </c>
      <c r="AK62" s="101">
        <f>'[12]1.1_OrigTargets_PreDataCleanse'!AU75+'[12]1.1_OrigTargets_PreDataCleanse'!BB75</f>
        <v>0</v>
      </c>
      <c r="AL62" s="101">
        <f>'[12]1.1_OrigTargets_PreDataCleanse'!AV75+'[12]1.1_OrigTargets_PreDataCleanse'!BC75</f>
        <v>0</v>
      </c>
      <c r="AM62" s="100">
        <f>'[12]1.1_OrigTargets_PreDataCleanse'!AW75+'[12]1.1_OrigTargets_PreDataCleanse'!BD75</f>
        <v>0</v>
      </c>
      <c r="AN62" s="94"/>
      <c r="AO62" s="101">
        <f>'[12]1.1_OrigTargets_PreDataCleanse'!BF75</f>
        <v>38</v>
      </c>
      <c r="AP62" s="101">
        <f>-'[12]1.1_OrigTargets_PreDataCleanse'!BG75+'[12]1.1_OrigTargets_PreDataCleanse'!BL75</f>
        <v>4</v>
      </c>
      <c r="AQ62" s="101">
        <f>-'[12]1.1_OrigTargets_PreDataCleanse'!BH75+'[12]1.1_OrigTargets_PreDataCleanse'!BM75</f>
        <v>36</v>
      </c>
      <c r="AR62" s="101">
        <f>-'[12]1.1_OrigTargets_PreDataCleanse'!BI75+'[12]1.1_OrigTargets_PreDataCleanse'!BN75</f>
        <v>0</v>
      </c>
      <c r="AS62" s="101">
        <f>-'[12]1.1_OrigTargets_PreDataCleanse'!BJ75+'[12]1.1_OrigTargets_PreDataCleanse'!BO75</f>
        <v>36</v>
      </c>
      <c r="AT62" s="100">
        <f>-'[12]1.1_OrigTargets_PreDataCleanse'!BK75+'[12]1.1_OrigTargets_PreDataCleanse'!BP75</f>
        <v>0</v>
      </c>
      <c r="AU62" s="94"/>
      <c r="AV62" s="101">
        <f>'[12]1.1_OrigTargets_PreDataCleanse'!BR75</f>
        <v>0</v>
      </c>
      <c r="AW62" s="101">
        <f>'[12]1.1_OrigTargets_PreDataCleanse'!BS75</f>
        <v>0</v>
      </c>
      <c r="AX62" s="101">
        <f>'[12]1.1_OrigTargets_PreDataCleanse'!BT75</f>
        <v>0</v>
      </c>
      <c r="AY62" s="101">
        <f>'[12]1.1_OrigTargets_PreDataCleanse'!BU75</f>
        <v>0</v>
      </c>
      <c r="AZ62" s="101">
        <f>'[12]1.1_OrigTargets_PreDataCleanse'!BV75</f>
        <v>0</v>
      </c>
      <c r="BA62" s="100">
        <f>'[12]1.1_OrigTargets_PreDataCleanse'!BW75</f>
        <v>0</v>
      </c>
    </row>
    <row r="63" spans="1:53" ht="12.75" thickBot="1" x14ac:dyDescent="0.35">
      <c r="A63" s="345"/>
      <c r="B63" s="23"/>
      <c r="C63" s="133"/>
      <c r="D63" s="31"/>
      <c r="E63" s="99" t="str">
        <f t="shared" si="1"/>
        <v>Medium</v>
      </c>
      <c r="F63" s="98">
        <f>'[12]1.1_OrigTargets_PreDataCleanse'!I76</f>
        <v>1217</v>
      </c>
      <c r="G63" s="98">
        <f>'[12]1.1_OrigTargets_PreDataCleanse'!J76</f>
        <v>314</v>
      </c>
      <c r="H63" s="98">
        <f>'[12]1.1_OrigTargets_PreDataCleanse'!K76</f>
        <v>419</v>
      </c>
      <c r="I63" s="98">
        <f>'[12]1.1_OrigTargets_PreDataCleanse'!L76</f>
        <v>264</v>
      </c>
      <c r="J63" s="98">
        <f>'[12]1.1_OrigTargets_PreDataCleanse'!M76</f>
        <v>152</v>
      </c>
      <c r="K63" s="97">
        <f>'[12]1.1_OrigTargets_PreDataCleanse'!N76</f>
        <v>68</v>
      </c>
      <c r="M63" s="98">
        <f>'[12]1.1_OrigTargets_PreDataCleanse'!S76</f>
        <v>1217</v>
      </c>
      <c r="N63" s="98">
        <f>'[12]1.1_OrigTargets_PreDataCleanse'!T76</f>
        <v>65</v>
      </c>
      <c r="O63" s="98">
        <f>'[12]1.1_OrigTargets_PreDataCleanse'!U76</f>
        <v>874</v>
      </c>
      <c r="P63" s="98">
        <f>'[12]1.1_OrigTargets_PreDataCleanse'!V76</f>
        <v>22</v>
      </c>
      <c r="Q63" s="98">
        <f>'[12]1.1_OrigTargets_PreDataCleanse'!W76</f>
        <v>188</v>
      </c>
      <c r="R63" s="97">
        <f>'[12]1.1_OrigTargets_PreDataCleanse'!X76</f>
        <v>68</v>
      </c>
      <c r="T63" s="98">
        <f>'[12]1.1_OrigTargets_PreDataCleanse'!AC76</f>
        <v>1217</v>
      </c>
      <c r="U63" s="98">
        <f>'[12]1.1_OrigTargets_PreDataCleanse'!AD76</f>
        <v>65</v>
      </c>
      <c r="V63" s="98">
        <f>'[12]1.1_OrigTargets_PreDataCleanse'!AE76</f>
        <v>668</v>
      </c>
      <c r="W63" s="98">
        <f>'[12]1.1_OrigTargets_PreDataCleanse'!AF76</f>
        <v>22</v>
      </c>
      <c r="X63" s="98">
        <f>'[12]1.1_OrigTargets_PreDataCleanse'!AG76</f>
        <v>394</v>
      </c>
      <c r="Y63" s="97">
        <f>'[12]1.1_OrigTargets_PreDataCleanse'!AH76</f>
        <v>68</v>
      </c>
      <c r="AA63" s="98">
        <f>'[12]1.1_OrigTargets_PreDataCleanse'!AK76</f>
        <v>0</v>
      </c>
      <c r="AB63" s="98">
        <f>'[12]1.1_OrigTargets_PreDataCleanse'!AL76</f>
        <v>0</v>
      </c>
      <c r="AC63" s="98">
        <f>'[12]1.1_OrigTargets_PreDataCleanse'!AM76</f>
        <v>206</v>
      </c>
      <c r="AD63" s="98">
        <f>'[12]1.1_OrigTargets_PreDataCleanse'!AN76</f>
        <v>0</v>
      </c>
      <c r="AE63" s="98">
        <f>'[12]1.1_OrigTargets_PreDataCleanse'!AO76</f>
        <v>-206</v>
      </c>
      <c r="AF63" s="97">
        <f>'[12]1.1_OrigTargets_PreDataCleanse'!AP76</f>
        <v>0</v>
      </c>
      <c r="AG63" s="94"/>
      <c r="AH63" s="98">
        <f>'[12]1.1_OrigTargets_PreDataCleanse'!AR76+'[12]1.1_OrigTargets_PreDataCleanse'!AY76</f>
        <v>0</v>
      </c>
      <c r="AI63" s="101">
        <f>'[12]1.1_OrigTargets_PreDataCleanse'!AS76+'[12]1.1_OrigTargets_PreDataCleanse'!AZ76</f>
        <v>0</v>
      </c>
      <c r="AJ63" s="101">
        <f>'[12]1.1_OrigTargets_PreDataCleanse'!AT76+'[12]1.1_OrigTargets_PreDataCleanse'!BA76</f>
        <v>0</v>
      </c>
      <c r="AK63" s="101">
        <f>'[12]1.1_OrigTargets_PreDataCleanse'!AU76+'[12]1.1_OrigTargets_PreDataCleanse'!BB76</f>
        <v>0</v>
      </c>
      <c r="AL63" s="101">
        <f>'[12]1.1_OrigTargets_PreDataCleanse'!AV76+'[12]1.1_OrigTargets_PreDataCleanse'!BC76</f>
        <v>0</v>
      </c>
      <c r="AM63" s="100">
        <f>'[12]1.1_OrigTargets_PreDataCleanse'!AW76+'[12]1.1_OrigTargets_PreDataCleanse'!BD76</f>
        <v>0</v>
      </c>
      <c r="AN63" s="94"/>
      <c r="AO63" s="98">
        <f>'[12]1.1_OrigTargets_PreDataCleanse'!BF76</f>
        <v>211</v>
      </c>
      <c r="AP63" s="98">
        <f>-'[12]1.1_OrigTargets_PreDataCleanse'!BG76+'[12]1.1_OrigTargets_PreDataCleanse'!BL76</f>
        <v>4</v>
      </c>
      <c r="AQ63" s="98">
        <f>-'[12]1.1_OrigTargets_PreDataCleanse'!BH76+'[12]1.1_OrigTargets_PreDataCleanse'!BM76</f>
        <v>212</v>
      </c>
      <c r="AR63" s="98">
        <f>-'[12]1.1_OrigTargets_PreDataCleanse'!BI76+'[12]1.1_OrigTargets_PreDataCleanse'!BN76</f>
        <v>0</v>
      </c>
      <c r="AS63" s="98">
        <f>-'[12]1.1_OrigTargets_PreDataCleanse'!BJ76+'[12]1.1_OrigTargets_PreDataCleanse'!BO76</f>
        <v>206</v>
      </c>
      <c r="AT63" s="97">
        <f>-'[12]1.1_OrigTargets_PreDataCleanse'!BK76+'[12]1.1_OrigTargets_PreDataCleanse'!BP76</f>
        <v>0</v>
      </c>
      <c r="AU63" s="94"/>
      <c r="AV63" s="98">
        <f>'[12]1.1_OrigTargets_PreDataCleanse'!BR76</f>
        <v>0</v>
      </c>
      <c r="AW63" s="98">
        <f>'[12]1.1_OrigTargets_PreDataCleanse'!BS76</f>
        <v>0</v>
      </c>
      <c r="AX63" s="98">
        <f>'[12]1.1_OrigTargets_PreDataCleanse'!BT76</f>
        <v>0</v>
      </c>
      <c r="AY63" s="98">
        <f>'[12]1.1_OrigTargets_PreDataCleanse'!BU76</f>
        <v>0</v>
      </c>
      <c r="AZ63" s="98">
        <f>'[12]1.1_OrigTargets_PreDataCleanse'!BV76</f>
        <v>0</v>
      </c>
      <c r="BA63" s="97">
        <f>'[12]1.1_OrigTargets_PreDataCleanse'!BW76</f>
        <v>0</v>
      </c>
    </row>
    <row r="64" spans="1:53" ht="12.75" thickBot="1" x14ac:dyDescent="0.35">
      <c r="A64" s="345"/>
      <c r="B64" s="23"/>
      <c r="C64" s="133"/>
      <c r="D64" s="31"/>
      <c r="E64" s="99" t="str">
        <f t="shared" si="1"/>
        <v>High</v>
      </c>
      <c r="F64" s="98">
        <f>'[12]1.1_OrigTargets_PreDataCleanse'!I77</f>
        <v>476</v>
      </c>
      <c r="G64" s="98">
        <f>'[12]1.1_OrigTargets_PreDataCleanse'!J77</f>
        <v>110</v>
      </c>
      <c r="H64" s="98">
        <f>'[12]1.1_OrigTargets_PreDataCleanse'!K77</f>
        <v>58</v>
      </c>
      <c r="I64" s="98">
        <f>'[12]1.1_OrigTargets_PreDataCleanse'!L77</f>
        <v>107</v>
      </c>
      <c r="J64" s="98">
        <f>'[12]1.1_OrigTargets_PreDataCleanse'!M77</f>
        <v>201</v>
      </c>
      <c r="K64" s="97">
        <f>'[12]1.1_OrigTargets_PreDataCleanse'!N77</f>
        <v>0</v>
      </c>
      <c r="M64" s="98">
        <f>'[12]1.1_OrigTargets_PreDataCleanse'!S77</f>
        <v>476</v>
      </c>
      <c r="N64" s="98">
        <f>'[12]1.1_OrigTargets_PreDataCleanse'!T77</f>
        <v>110</v>
      </c>
      <c r="O64" s="98">
        <f>'[12]1.1_OrigTargets_PreDataCleanse'!U77</f>
        <v>155</v>
      </c>
      <c r="P64" s="98">
        <f>'[12]1.1_OrigTargets_PreDataCleanse'!V77</f>
        <v>10</v>
      </c>
      <c r="Q64" s="98">
        <f>'[12]1.1_OrigTargets_PreDataCleanse'!W77</f>
        <v>201</v>
      </c>
      <c r="R64" s="97">
        <f>'[12]1.1_OrigTargets_PreDataCleanse'!X77</f>
        <v>0</v>
      </c>
      <c r="T64" s="98">
        <f>'[12]1.1_OrigTargets_PreDataCleanse'!AC77</f>
        <v>476</v>
      </c>
      <c r="U64" s="98">
        <f>'[12]1.1_OrigTargets_PreDataCleanse'!AD77</f>
        <v>110</v>
      </c>
      <c r="V64" s="98">
        <f>'[12]1.1_OrigTargets_PreDataCleanse'!AE77</f>
        <v>58</v>
      </c>
      <c r="W64" s="98">
        <f>'[12]1.1_OrigTargets_PreDataCleanse'!AF77</f>
        <v>10</v>
      </c>
      <c r="X64" s="98">
        <f>'[12]1.1_OrigTargets_PreDataCleanse'!AG77</f>
        <v>298</v>
      </c>
      <c r="Y64" s="97">
        <f>'[12]1.1_OrigTargets_PreDataCleanse'!AH77</f>
        <v>0</v>
      </c>
      <c r="AA64" s="98">
        <f>'[12]1.1_OrigTargets_PreDataCleanse'!AK77</f>
        <v>0</v>
      </c>
      <c r="AB64" s="98">
        <f>'[12]1.1_OrigTargets_PreDataCleanse'!AL77</f>
        <v>0</v>
      </c>
      <c r="AC64" s="98">
        <f>'[12]1.1_OrigTargets_PreDataCleanse'!AM77</f>
        <v>97</v>
      </c>
      <c r="AD64" s="98">
        <f>'[12]1.1_OrigTargets_PreDataCleanse'!AN77</f>
        <v>0</v>
      </c>
      <c r="AE64" s="98">
        <f>'[12]1.1_OrigTargets_PreDataCleanse'!AO77</f>
        <v>-97</v>
      </c>
      <c r="AF64" s="97">
        <f>'[12]1.1_OrigTargets_PreDataCleanse'!AP77</f>
        <v>0</v>
      </c>
      <c r="AG64" s="94"/>
      <c r="AH64" s="98">
        <f>'[12]1.1_OrigTargets_PreDataCleanse'!AR77+'[12]1.1_OrigTargets_PreDataCleanse'!AY77</f>
        <v>0</v>
      </c>
      <c r="AI64" s="101">
        <f>'[12]1.1_OrigTargets_PreDataCleanse'!AS77+'[12]1.1_OrigTargets_PreDataCleanse'!AZ77</f>
        <v>0</v>
      </c>
      <c r="AJ64" s="101">
        <f>'[12]1.1_OrigTargets_PreDataCleanse'!AT77+'[12]1.1_OrigTargets_PreDataCleanse'!BA77</f>
        <v>0</v>
      </c>
      <c r="AK64" s="101">
        <f>'[12]1.1_OrigTargets_PreDataCleanse'!AU77+'[12]1.1_OrigTargets_PreDataCleanse'!BB77</f>
        <v>0</v>
      </c>
      <c r="AL64" s="101">
        <f>'[12]1.1_OrigTargets_PreDataCleanse'!AV77+'[12]1.1_OrigTargets_PreDataCleanse'!BC77</f>
        <v>0</v>
      </c>
      <c r="AM64" s="100">
        <f>'[12]1.1_OrigTargets_PreDataCleanse'!AW77+'[12]1.1_OrigTargets_PreDataCleanse'!BD77</f>
        <v>0</v>
      </c>
      <c r="AN64" s="94"/>
      <c r="AO64" s="98">
        <f>'[12]1.1_OrigTargets_PreDataCleanse'!BF77</f>
        <v>155</v>
      </c>
      <c r="AP64" s="98">
        <f>-'[12]1.1_OrigTargets_PreDataCleanse'!BG77+'[12]1.1_OrigTargets_PreDataCleanse'!BL77</f>
        <v>0</v>
      </c>
      <c r="AQ64" s="98">
        <f>-'[12]1.1_OrigTargets_PreDataCleanse'!BH77+'[12]1.1_OrigTargets_PreDataCleanse'!BM77</f>
        <v>213</v>
      </c>
      <c r="AR64" s="98">
        <f>-'[12]1.1_OrigTargets_PreDataCleanse'!BI77+'[12]1.1_OrigTargets_PreDataCleanse'!BN77</f>
        <v>0</v>
      </c>
      <c r="AS64" s="98">
        <f>-'[12]1.1_OrigTargets_PreDataCleanse'!BJ77+'[12]1.1_OrigTargets_PreDataCleanse'!BO77</f>
        <v>97</v>
      </c>
      <c r="AT64" s="97">
        <f>-'[12]1.1_OrigTargets_PreDataCleanse'!BK77+'[12]1.1_OrigTargets_PreDataCleanse'!BP77</f>
        <v>0</v>
      </c>
      <c r="AU64" s="94"/>
      <c r="AV64" s="98">
        <f>'[12]1.1_OrigTargets_PreDataCleanse'!BR77</f>
        <v>0</v>
      </c>
      <c r="AW64" s="98">
        <f>'[12]1.1_OrigTargets_PreDataCleanse'!BS77</f>
        <v>0</v>
      </c>
      <c r="AX64" s="98">
        <f>'[12]1.1_OrigTargets_PreDataCleanse'!BT77</f>
        <v>0</v>
      </c>
      <c r="AY64" s="98">
        <f>'[12]1.1_OrigTargets_PreDataCleanse'!BU77</f>
        <v>0</v>
      </c>
      <c r="AZ64" s="98">
        <f>'[12]1.1_OrigTargets_PreDataCleanse'!BV77</f>
        <v>0</v>
      </c>
      <c r="BA64" s="97">
        <f>'[12]1.1_OrigTargets_PreDataCleanse'!BW77</f>
        <v>0</v>
      </c>
    </row>
    <row r="65" spans="1:53" ht="12.75" thickBot="1" x14ac:dyDescent="0.35">
      <c r="A65" s="347"/>
      <c r="B65" s="171"/>
      <c r="C65" s="170"/>
      <c r="D65" s="96"/>
      <c r="E65" s="95" t="str">
        <f t="shared" si="1"/>
        <v>Very high</v>
      </c>
      <c r="F65" s="93">
        <f>'[12]1.1_OrigTargets_PreDataCleanse'!I78</f>
        <v>0</v>
      </c>
      <c r="G65" s="93">
        <f>'[12]1.1_OrigTargets_PreDataCleanse'!J78</f>
        <v>0</v>
      </c>
      <c r="H65" s="93">
        <f>'[12]1.1_OrigTargets_PreDataCleanse'!K78</f>
        <v>0</v>
      </c>
      <c r="I65" s="93">
        <f>'[12]1.1_OrigTargets_PreDataCleanse'!L78</f>
        <v>0</v>
      </c>
      <c r="J65" s="93">
        <f>'[12]1.1_OrigTargets_PreDataCleanse'!M78</f>
        <v>0</v>
      </c>
      <c r="K65" s="92">
        <f>'[12]1.1_OrigTargets_PreDataCleanse'!N78</f>
        <v>0</v>
      </c>
      <c r="M65" s="93">
        <f>'[12]1.1_OrigTargets_PreDataCleanse'!S78</f>
        <v>0</v>
      </c>
      <c r="N65" s="93">
        <f>'[12]1.1_OrigTargets_PreDataCleanse'!T78</f>
        <v>0</v>
      </c>
      <c r="O65" s="93">
        <f>'[12]1.1_OrigTargets_PreDataCleanse'!U78</f>
        <v>0</v>
      </c>
      <c r="P65" s="93">
        <f>'[12]1.1_OrigTargets_PreDataCleanse'!V78</f>
        <v>0</v>
      </c>
      <c r="Q65" s="93">
        <f>'[12]1.1_OrigTargets_PreDataCleanse'!W78</f>
        <v>0</v>
      </c>
      <c r="R65" s="92">
        <f>'[12]1.1_OrigTargets_PreDataCleanse'!X78</f>
        <v>0</v>
      </c>
      <c r="T65" s="93">
        <f>'[12]1.1_OrigTargets_PreDataCleanse'!AC78</f>
        <v>0</v>
      </c>
      <c r="U65" s="93">
        <f>'[12]1.1_OrigTargets_PreDataCleanse'!AD78</f>
        <v>0</v>
      </c>
      <c r="V65" s="93">
        <f>'[12]1.1_OrigTargets_PreDataCleanse'!AE78</f>
        <v>0</v>
      </c>
      <c r="W65" s="93">
        <f>'[12]1.1_OrigTargets_PreDataCleanse'!AF78</f>
        <v>0</v>
      </c>
      <c r="X65" s="93">
        <f>'[12]1.1_OrigTargets_PreDataCleanse'!AG78</f>
        <v>0</v>
      </c>
      <c r="Y65" s="92">
        <f>'[12]1.1_OrigTargets_PreDataCleanse'!AH78</f>
        <v>0</v>
      </c>
      <c r="AA65" s="93">
        <f>'[12]1.1_OrigTargets_PreDataCleanse'!AK78</f>
        <v>0</v>
      </c>
      <c r="AB65" s="93">
        <f>'[12]1.1_OrigTargets_PreDataCleanse'!AL78</f>
        <v>0</v>
      </c>
      <c r="AC65" s="93">
        <f>'[12]1.1_OrigTargets_PreDataCleanse'!AM78</f>
        <v>0</v>
      </c>
      <c r="AD65" s="93">
        <f>'[12]1.1_OrigTargets_PreDataCleanse'!AN78</f>
        <v>0</v>
      </c>
      <c r="AE65" s="93">
        <f>'[12]1.1_OrigTargets_PreDataCleanse'!AO78</f>
        <v>0</v>
      </c>
      <c r="AF65" s="92">
        <f>'[12]1.1_OrigTargets_PreDataCleanse'!AP78</f>
        <v>0</v>
      </c>
      <c r="AG65" s="94"/>
      <c r="AH65" s="93">
        <f>'[12]1.1_OrigTargets_PreDataCleanse'!AR78+'[12]1.1_OrigTargets_PreDataCleanse'!AY78</f>
        <v>0</v>
      </c>
      <c r="AI65" s="101">
        <f>'[12]1.1_OrigTargets_PreDataCleanse'!AS78+'[12]1.1_OrigTargets_PreDataCleanse'!AZ78</f>
        <v>0</v>
      </c>
      <c r="AJ65" s="101">
        <f>'[12]1.1_OrigTargets_PreDataCleanse'!AT78+'[12]1.1_OrigTargets_PreDataCleanse'!BA78</f>
        <v>0</v>
      </c>
      <c r="AK65" s="101">
        <f>'[12]1.1_OrigTargets_PreDataCleanse'!AU78+'[12]1.1_OrigTargets_PreDataCleanse'!BB78</f>
        <v>0</v>
      </c>
      <c r="AL65" s="101">
        <f>'[12]1.1_OrigTargets_PreDataCleanse'!AV78+'[12]1.1_OrigTargets_PreDataCleanse'!BC78</f>
        <v>0</v>
      </c>
      <c r="AM65" s="100">
        <f>'[12]1.1_OrigTargets_PreDataCleanse'!AW78+'[12]1.1_OrigTargets_PreDataCleanse'!BD78</f>
        <v>0</v>
      </c>
      <c r="AN65" s="94"/>
      <c r="AO65" s="93">
        <f>'[12]1.1_OrigTargets_PreDataCleanse'!BF78</f>
        <v>0</v>
      </c>
      <c r="AP65" s="93">
        <f>-'[12]1.1_OrigTargets_PreDataCleanse'!BG78+'[12]1.1_OrigTargets_PreDataCleanse'!BL78</f>
        <v>0</v>
      </c>
      <c r="AQ65" s="93">
        <f>-'[12]1.1_OrigTargets_PreDataCleanse'!BH78+'[12]1.1_OrigTargets_PreDataCleanse'!BM78</f>
        <v>0</v>
      </c>
      <c r="AR65" s="93">
        <f>-'[12]1.1_OrigTargets_PreDataCleanse'!BI78+'[12]1.1_OrigTargets_PreDataCleanse'!BN78</f>
        <v>0</v>
      </c>
      <c r="AS65" s="93">
        <f>-'[12]1.1_OrigTargets_PreDataCleanse'!BJ78+'[12]1.1_OrigTargets_PreDataCleanse'!BO78</f>
        <v>0</v>
      </c>
      <c r="AT65" s="92">
        <f>-'[12]1.1_OrigTargets_PreDataCleanse'!BK78+'[12]1.1_OrigTargets_PreDataCleanse'!BP78</f>
        <v>0</v>
      </c>
      <c r="AU65" s="94"/>
      <c r="AV65" s="93">
        <f>'[12]1.1_OrigTargets_PreDataCleanse'!BR78</f>
        <v>0</v>
      </c>
      <c r="AW65" s="93">
        <f>'[12]1.1_OrigTargets_PreDataCleanse'!BS78</f>
        <v>0</v>
      </c>
      <c r="AX65" s="93">
        <f>'[12]1.1_OrigTargets_PreDataCleanse'!BT78</f>
        <v>0</v>
      </c>
      <c r="AY65" s="93">
        <f>'[12]1.1_OrigTargets_PreDataCleanse'!BU78</f>
        <v>0</v>
      </c>
      <c r="AZ65" s="93">
        <f>'[12]1.1_OrigTargets_PreDataCleanse'!BV78</f>
        <v>0</v>
      </c>
      <c r="BA65" s="92">
        <f>'[12]1.1_OrigTargets_PreDataCleanse'!BW78</f>
        <v>0</v>
      </c>
    </row>
    <row r="66" spans="1:53" ht="12.75" thickBot="1" x14ac:dyDescent="0.35">
      <c r="A66" s="348" t="s">
        <v>39</v>
      </c>
      <c r="B66" s="169">
        <v>1</v>
      </c>
      <c r="C66" s="168" t="s">
        <v>42</v>
      </c>
      <c r="D66" s="103"/>
      <c r="E66" s="102" t="str">
        <f t="shared" si="1"/>
        <v>Low</v>
      </c>
      <c r="F66" s="101">
        <f>'[12]1.1_OrigTargets_PreDataCleanse'!I79</f>
        <v>0</v>
      </c>
      <c r="G66" s="101">
        <f>'[12]1.1_OrigTargets_PreDataCleanse'!J79</f>
        <v>0</v>
      </c>
      <c r="H66" s="101">
        <f>'[12]1.1_OrigTargets_PreDataCleanse'!K79</f>
        <v>0</v>
      </c>
      <c r="I66" s="101">
        <f>'[12]1.1_OrigTargets_PreDataCleanse'!L79</f>
        <v>0</v>
      </c>
      <c r="J66" s="101">
        <f>'[12]1.1_OrigTargets_PreDataCleanse'!M79</f>
        <v>0</v>
      </c>
      <c r="K66" s="100">
        <f>'[12]1.1_OrigTargets_PreDataCleanse'!N79</f>
        <v>0</v>
      </c>
      <c r="M66" s="101">
        <f>'[12]1.1_OrigTargets_PreDataCleanse'!S79</f>
        <v>0</v>
      </c>
      <c r="N66" s="101">
        <f>'[12]1.1_OrigTargets_PreDataCleanse'!T79</f>
        <v>0</v>
      </c>
      <c r="O66" s="101">
        <f>'[12]1.1_OrigTargets_PreDataCleanse'!U79</f>
        <v>0</v>
      </c>
      <c r="P66" s="101">
        <f>'[12]1.1_OrigTargets_PreDataCleanse'!V79</f>
        <v>0</v>
      </c>
      <c r="Q66" s="101">
        <f>'[12]1.1_OrigTargets_PreDataCleanse'!W79</f>
        <v>0</v>
      </c>
      <c r="R66" s="100">
        <f>'[12]1.1_OrigTargets_PreDataCleanse'!X79</f>
        <v>0</v>
      </c>
      <c r="T66" s="101">
        <f>'[12]1.1_OrigTargets_PreDataCleanse'!AC79</f>
        <v>0</v>
      </c>
      <c r="U66" s="101">
        <f>'[12]1.1_OrigTargets_PreDataCleanse'!AD79</f>
        <v>0</v>
      </c>
      <c r="V66" s="101">
        <f>'[12]1.1_OrigTargets_PreDataCleanse'!AE79</f>
        <v>0</v>
      </c>
      <c r="W66" s="101">
        <f>'[12]1.1_OrigTargets_PreDataCleanse'!AF79</f>
        <v>0</v>
      </c>
      <c r="X66" s="101">
        <f>'[12]1.1_OrigTargets_PreDataCleanse'!AG79</f>
        <v>0</v>
      </c>
      <c r="Y66" s="100">
        <f>'[12]1.1_OrigTargets_PreDataCleanse'!AH79</f>
        <v>0</v>
      </c>
      <c r="AA66" s="101">
        <f>'[12]1.1_OrigTargets_PreDataCleanse'!AK79</f>
        <v>0</v>
      </c>
      <c r="AB66" s="101">
        <f>'[12]1.1_OrigTargets_PreDataCleanse'!AL79</f>
        <v>0</v>
      </c>
      <c r="AC66" s="101">
        <f>'[12]1.1_OrigTargets_PreDataCleanse'!AM79</f>
        <v>0</v>
      </c>
      <c r="AD66" s="101">
        <f>'[12]1.1_OrigTargets_PreDataCleanse'!AN79</f>
        <v>0</v>
      </c>
      <c r="AE66" s="101">
        <f>'[12]1.1_OrigTargets_PreDataCleanse'!AO79</f>
        <v>0</v>
      </c>
      <c r="AF66" s="100">
        <f>'[12]1.1_OrigTargets_PreDataCleanse'!AP79</f>
        <v>0</v>
      </c>
      <c r="AG66" s="94"/>
      <c r="AH66" s="101">
        <f>'[12]1.1_OrigTargets_PreDataCleanse'!AR79+'[12]1.1_OrigTargets_PreDataCleanse'!AY79</f>
        <v>0</v>
      </c>
      <c r="AI66" s="101">
        <f>'[12]1.1_OrigTargets_PreDataCleanse'!AS79+'[12]1.1_OrigTargets_PreDataCleanse'!AZ79</f>
        <v>0</v>
      </c>
      <c r="AJ66" s="101">
        <f>'[12]1.1_OrigTargets_PreDataCleanse'!AT79+'[12]1.1_OrigTargets_PreDataCleanse'!BA79</f>
        <v>0</v>
      </c>
      <c r="AK66" s="101">
        <f>'[12]1.1_OrigTargets_PreDataCleanse'!AU79+'[12]1.1_OrigTargets_PreDataCleanse'!BB79</f>
        <v>0</v>
      </c>
      <c r="AL66" s="101">
        <f>'[12]1.1_OrigTargets_PreDataCleanse'!AV79+'[12]1.1_OrigTargets_PreDataCleanse'!BC79</f>
        <v>0</v>
      </c>
      <c r="AM66" s="100">
        <f>'[12]1.1_OrigTargets_PreDataCleanse'!AW79+'[12]1.1_OrigTargets_PreDataCleanse'!BD79</f>
        <v>0</v>
      </c>
      <c r="AN66" s="94"/>
      <c r="AO66" s="101">
        <f>'[12]1.1_OrigTargets_PreDataCleanse'!BF79</f>
        <v>0</v>
      </c>
      <c r="AP66" s="101">
        <f>-'[12]1.1_OrigTargets_PreDataCleanse'!BG79+'[12]1.1_OrigTargets_PreDataCleanse'!BL79</f>
        <v>0</v>
      </c>
      <c r="AQ66" s="101">
        <f>-'[12]1.1_OrigTargets_PreDataCleanse'!BH79+'[12]1.1_OrigTargets_PreDataCleanse'!BM79</f>
        <v>0</v>
      </c>
      <c r="AR66" s="101">
        <f>-'[12]1.1_OrigTargets_PreDataCleanse'!BI79+'[12]1.1_OrigTargets_PreDataCleanse'!BN79</f>
        <v>0</v>
      </c>
      <c r="AS66" s="101">
        <f>-'[12]1.1_OrigTargets_PreDataCleanse'!BJ79+'[12]1.1_OrigTargets_PreDataCleanse'!BO79</f>
        <v>0</v>
      </c>
      <c r="AT66" s="100">
        <f>-'[12]1.1_OrigTargets_PreDataCleanse'!BK79+'[12]1.1_OrigTargets_PreDataCleanse'!BP79</f>
        <v>0</v>
      </c>
      <c r="AU66" s="94"/>
      <c r="AV66" s="101">
        <f>'[12]1.1_OrigTargets_PreDataCleanse'!BR79</f>
        <v>0</v>
      </c>
      <c r="AW66" s="101">
        <f>'[12]1.1_OrigTargets_PreDataCleanse'!BS79</f>
        <v>0</v>
      </c>
      <c r="AX66" s="101">
        <f>'[12]1.1_OrigTargets_PreDataCleanse'!BT79</f>
        <v>0</v>
      </c>
      <c r="AY66" s="101">
        <f>'[12]1.1_OrigTargets_PreDataCleanse'!BU79</f>
        <v>0</v>
      </c>
      <c r="AZ66" s="101">
        <f>'[12]1.1_OrigTargets_PreDataCleanse'!BV79</f>
        <v>0</v>
      </c>
      <c r="BA66" s="100">
        <f>'[12]1.1_OrigTargets_PreDataCleanse'!BW79</f>
        <v>0</v>
      </c>
    </row>
    <row r="67" spans="1:53" ht="12.75" thickBot="1" x14ac:dyDescent="0.35">
      <c r="A67" s="342"/>
      <c r="B67" s="23"/>
      <c r="C67" s="133"/>
      <c r="D67" s="31"/>
      <c r="E67" s="99" t="str">
        <f t="shared" si="1"/>
        <v>Medium</v>
      </c>
      <c r="F67" s="98">
        <f>'[12]1.1_OrigTargets_PreDataCleanse'!I80</f>
        <v>81</v>
      </c>
      <c r="G67" s="98">
        <f>'[12]1.1_OrigTargets_PreDataCleanse'!J80</f>
        <v>35</v>
      </c>
      <c r="H67" s="98">
        <f>'[12]1.1_OrigTargets_PreDataCleanse'!K80</f>
        <v>22</v>
      </c>
      <c r="I67" s="98">
        <f>'[12]1.1_OrigTargets_PreDataCleanse'!L80</f>
        <v>11</v>
      </c>
      <c r="J67" s="98">
        <f>'[12]1.1_OrigTargets_PreDataCleanse'!M80</f>
        <v>0</v>
      </c>
      <c r="K67" s="97">
        <f>'[12]1.1_OrigTargets_PreDataCleanse'!N80</f>
        <v>13</v>
      </c>
      <c r="M67" s="98">
        <f>'[12]1.1_OrigTargets_PreDataCleanse'!S80</f>
        <v>81</v>
      </c>
      <c r="N67" s="98">
        <f>'[12]1.1_OrigTargets_PreDataCleanse'!T80</f>
        <v>0</v>
      </c>
      <c r="O67" s="98">
        <f>'[12]1.1_OrigTargets_PreDataCleanse'!U80</f>
        <v>35</v>
      </c>
      <c r="P67" s="98">
        <f>'[12]1.1_OrigTargets_PreDataCleanse'!V80</f>
        <v>33</v>
      </c>
      <c r="Q67" s="98">
        <f>'[12]1.1_OrigTargets_PreDataCleanse'!W80</f>
        <v>0</v>
      </c>
      <c r="R67" s="97">
        <f>'[12]1.1_OrigTargets_PreDataCleanse'!X80</f>
        <v>13</v>
      </c>
      <c r="T67" s="98">
        <f>'[12]1.1_OrigTargets_PreDataCleanse'!AC80</f>
        <v>81</v>
      </c>
      <c r="U67" s="98">
        <f>'[12]1.1_OrigTargets_PreDataCleanse'!AD80</f>
        <v>0</v>
      </c>
      <c r="V67" s="98">
        <f>'[12]1.1_OrigTargets_PreDataCleanse'!AE80</f>
        <v>35</v>
      </c>
      <c r="W67" s="98">
        <f>'[12]1.1_OrigTargets_PreDataCleanse'!AF80</f>
        <v>33</v>
      </c>
      <c r="X67" s="98">
        <f>'[12]1.1_OrigTargets_PreDataCleanse'!AG80</f>
        <v>0</v>
      </c>
      <c r="Y67" s="97">
        <f>'[12]1.1_OrigTargets_PreDataCleanse'!AH80</f>
        <v>13</v>
      </c>
      <c r="AA67" s="98">
        <f>'[12]1.1_OrigTargets_PreDataCleanse'!AK80</f>
        <v>0</v>
      </c>
      <c r="AB67" s="98">
        <f>'[12]1.1_OrigTargets_PreDataCleanse'!AL80</f>
        <v>0</v>
      </c>
      <c r="AC67" s="98">
        <f>'[12]1.1_OrigTargets_PreDataCleanse'!AM80</f>
        <v>0</v>
      </c>
      <c r="AD67" s="98">
        <f>'[12]1.1_OrigTargets_PreDataCleanse'!AN80</f>
        <v>0</v>
      </c>
      <c r="AE67" s="98">
        <f>'[12]1.1_OrigTargets_PreDataCleanse'!AO80</f>
        <v>0</v>
      </c>
      <c r="AF67" s="97">
        <f>'[12]1.1_OrigTargets_PreDataCleanse'!AP80</f>
        <v>0</v>
      </c>
      <c r="AG67" s="94"/>
      <c r="AH67" s="98">
        <f>'[12]1.1_OrigTargets_PreDataCleanse'!AR80+'[12]1.1_OrigTargets_PreDataCleanse'!AY80</f>
        <v>0</v>
      </c>
      <c r="AI67" s="101">
        <f>'[12]1.1_OrigTargets_PreDataCleanse'!AS80+'[12]1.1_OrigTargets_PreDataCleanse'!AZ80</f>
        <v>0</v>
      </c>
      <c r="AJ67" s="101">
        <f>'[12]1.1_OrigTargets_PreDataCleanse'!AT80+'[12]1.1_OrigTargets_PreDataCleanse'!BA80</f>
        <v>0</v>
      </c>
      <c r="AK67" s="101">
        <f>'[12]1.1_OrigTargets_PreDataCleanse'!AU80+'[12]1.1_OrigTargets_PreDataCleanse'!BB80</f>
        <v>0</v>
      </c>
      <c r="AL67" s="101">
        <f>'[12]1.1_OrigTargets_PreDataCleanse'!AV80+'[12]1.1_OrigTargets_PreDataCleanse'!BC80</f>
        <v>0</v>
      </c>
      <c r="AM67" s="100">
        <f>'[12]1.1_OrigTargets_PreDataCleanse'!AW80+'[12]1.1_OrigTargets_PreDataCleanse'!BD80</f>
        <v>0</v>
      </c>
      <c r="AN67" s="94"/>
      <c r="AO67" s="98">
        <f>'[12]1.1_OrigTargets_PreDataCleanse'!BF80</f>
        <v>0</v>
      </c>
      <c r="AP67" s="98">
        <f>-'[12]1.1_OrigTargets_PreDataCleanse'!BG80+'[12]1.1_OrigTargets_PreDataCleanse'!BL80</f>
        <v>0</v>
      </c>
      <c r="AQ67" s="98">
        <f>-'[12]1.1_OrigTargets_PreDataCleanse'!BH80+'[12]1.1_OrigTargets_PreDataCleanse'!BM80</f>
        <v>0</v>
      </c>
      <c r="AR67" s="98">
        <f>-'[12]1.1_OrigTargets_PreDataCleanse'!BI80+'[12]1.1_OrigTargets_PreDataCleanse'!BN80</f>
        <v>0</v>
      </c>
      <c r="AS67" s="98">
        <f>-'[12]1.1_OrigTargets_PreDataCleanse'!BJ80+'[12]1.1_OrigTargets_PreDataCleanse'!BO80</f>
        <v>0</v>
      </c>
      <c r="AT67" s="97">
        <f>-'[12]1.1_OrigTargets_PreDataCleanse'!BK80+'[12]1.1_OrigTargets_PreDataCleanse'!BP80</f>
        <v>0</v>
      </c>
      <c r="AU67" s="94"/>
      <c r="AV67" s="98">
        <f>'[12]1.1_OrigTargets_PreDataCleanse'!BR80</f>
        <v>0</v>
      </c>
      <c r="AW67" s="98">
        <f>'[12]1.1_OrigTargets_PreDataCleanse'!BS80</f>
        <v>0</v>
      </c>
      <c r="AX67" s="98">
        <f>'[12]1.1_OrigTargets_PreDataCleanse'!BT80</f>
        <v>0</v>
      </c>
      <c r="AY67" s="98">
        <f>'[12]1.1_OrigTargets_PreDataCleanse'!BU80</f>
        <v>0</v>
      </c>
      <c r="AZ67" s="98">
        <f>'[12]1.1_OrigTargets_PreDataCleanse'!BV80</f>
        <v>0</v>
      </c>
      <c r="BA67" s="97">
        <f>'[12]1.1_OrigTargets_PreDataCleanse'!BW80</f>
        <v>0</v>
      </c>
    </row>
    <row r="68" spans="1:53" ht="12.75" thickBot="1" x14ac:dyDescent="0.35">
      <c r="A68" s="342"/>
      <c r="B68" s="23"/>
      <c r="C68" s="133"/>
      <c r="D68" s="31"/>
      <c r="E68" s="99" t="str">
        <f t="shared" si="1"/>
        <v>High</v>
      </c>
      <c r="F68" s="98">
        <f>'[12]1.1_OrigTargets_PreDataCleanse'!I81</f>
        <v>122</v>
      </c>
      <c r="G68" s="98">
        <f>'[12]1.1_OrigTargets_PreDataCleanse'!J81</f>
        <v>20</v>
      </c>
      <c r="H68" s="98">
        <f>'[12]1.1_OrigTargets_PreDataCleanse'!K81</f>
        <v>6</v>
      </c>
      <c r="I68" s="98">
        <f>'[12]1.1_OrigTargets_PreDataCleanse'!L81</f>
        <v>17</v>
      </c>
      <c r="J68" s="98">
        <f>'[12]1.1_OrigTargets_PreDataCleanse'!M81</f>
        <v>21</v>
      </c>
      <c r="K68" s="97">
        <f>'[12]1.1_OrigTargets_PreDataCleanse'!N81</f>
        <v>58</v>
      </c>
      <c r="M68" s="98">
        <f>'[12]1.1_OrigTargets_PreDataCleanse'!S81</f>
        <v>123</v>
      </c>
      <c r="N68" s="98">
        <f>'[12]1.1_OrigTargets_PreDataCleanse'!T81</f>
        <v>66</v>
      </c>
      <c r="O68" s="98">
        <f>'[12]1.1_OrigTargets_PreDataCleanse'!U81</f>
        <v>8</v>
      </c>
      <c r="P68" s="98">
        <f>'[12]1.1_OrigTargets_PreDataCleanse'!V81</f>
        <v>23</v>
      </c>
      <c r="Q68" s="98">
        <f>'[12]1.1_OrigTargets_PreDataCleanse'!W81</f>
        <v>0</v>
      </c>
      <c r="R68" s="97">
        <f>'[12]1.1_OrigTargets_PreDataCleanse'!X81</f>
        <v>26</v>
      </c>
      <c r="T68" s="98">
        <f>'[12]1.1_OrigTargets_PreDataCleanse'!AC81</f>
        <v>122</v>
      </c>
      <c r="U68" s="98">
        <f>'[12]1.1_OrigTargets_PreDataCleanse'!AD81</f>
        <v>9</v>
      </c>
      <c r="V68" s="98">
        <f>'[12]1.1_OrigTargets_PreDataCleanse'!AE81</f>
        <v>11</v>
      </c>
      <c r="W68" s="98">
        <f>'[12]1.1_OrigTargets_PreDataCleanse'!AF81</f>
        <v>23</v>
      </c>
      <c r="X68" s="98">
        <f>'[12]1.1_OrigTargets_PreDataCleanse'!AG81</f>
        <v>0</v>
      </c>
      <c r="Y68" s="97">
        <f>'[12]1.1_OrigTargets_PreDataCleanse'!AH81</f>
        <v>79</v>
      </c>
      <c r="AA68" s="98">
        <f>'[12]1.1_OrigTargets_PreDataCleanse'!AK81</f>
        <v>1</v>
      </c>
      <c r="AB68" s="98">
        <f>'[12]1.1_OrigTargets_PreDataCleanse'!AL81</f>
        <v>57</v>
      </c>
      <c r="AC68" s="98">
        <f>'[12]1.1_OrigTargets_PreDataCleanse'!AM81</f>
        <v>-3</v>
      </c>
      <c r="AD68" s="98">
        <f>'[12]1.1_OrigTargets_PreDataCleanse'!AN81</f>
        <v>0</v>
      </c>
      <c r="AE68" s="98">
        <f>'[12]1.1_OrigTargets_PreDataCleanse'!AO81</f>
        <v>0</v>
      </c>
      <c r="AF68" s="97">
        <f>'[12]1.1_OrigTargets_PreDataCleanse'!AP81</f>
        <v>-53</v>
      </c>
      <c r="AG68" s="94"/>
      <c r="AH68" s="98">
        <f>'[12]1.1_OrigTargets_PreDataCleanse'!AR81+'[12]1.1_OrigTargets_PreDataCleanse'!AY81</f>
        <v>1</v>
      </c>
      <c r="AI68" s="101">
        <f>'[12]1.1_OrigTargets_PreDataCleanse'!AS81+'[12]1.1_OrigTargets_PreDataCleanse'!AZ81</f>
        <v>57</v>
      </c>
      <c r="AJ68" s="101">
        <f>'[12]1.1_OrigTargets_PreDataCleanse'!AT81+'[12]1.1_OrigTargets_PreDataCleanse'!BA81</f>
        <v>-3</v>
      </c>
      <c r="AK68" s="101">
        <f>'[12]1.1_OrigTargets_PreDataCleanse'!AU81+'[12]1.1_OrigTargets_PreDataCleanse'!BB81</f>
        <v>0</v>
      </c>
      <c r="AL68" s="101">
        <f>'[12]1.1_OrigTargets_PreDataCleanse'!AV81+'[12]1.1_OrigTargets_PreDataCleanse'!BC81</f>
        <v>0</v>
      </c>
      <c r="AM68" s="100">
        <f>'[12]1.1_OrigTargets_PreDataCleanse'!AW81+'[12]1.1_OrigTargets_PreDataCleanse'!BD81</f>
        <v>-53</v>
      </c>
      <c r="AN68" s="94"/>
      <c r="AO68" s="98">
        <f>'[12]1.1_OrigTargets_PreDataCleanse'!BF81</f>
        <v>0</v>
      </c>
      <c r="AP68" s="98">
        <f>-'[12]1.1_OrigTargets_PreDataCleanse'!BG81+'[12]1.1_OrigTargets_PreDataCleanse'!BL81</f>
        <v>0</v>
      </c>
      <c r="AQ68" s="98">
        <f>-'[12]1.1_OrigTargets_PreDataCleanse'!BH81+'[12]1.1_OrigTargets_PreDataCleanse'!BM81</f>
        <v>0</v>
      </c>
      <c r="AR68" s="98">
        <f>-'[12]1.1_OrigTargets_PreDataCleanse'!BI81+'[12]1.1_OrigTargets_PreDataCleanse'!BN81</f>
        <v>0</v>
      </c>
      <c r="AS68" s="98">
        <f>-'[12]1.1_OrigTargets_PreDataCleanse'!BJ81+'[12]1.1_OrigTargets_PreDataCleanse'!BO81</f>
        <v>0</v>
      </c>
      <c r="AT68" s="97">
        <f>-'[12]1.1_OrigTargets_PreDataCleanse'!BK81+'[12]1.1_OrigTargets_PreDataCleanse'!BP81</f>
        <v>0</v>
      </c>
      <c r="AU68" s="94"/>
      <c r="AV68" s="98">
        <f>'[12]1.1_OrigTargets_PreDataCleanse'!BR81</f>
        <v>0</v>
      </c>
      <c r="AW68" s="98">
        <f>'[12]1.1_OrigTargets_PreDataCleanse'!BS81</f>
        <v>0</v>
      </c>
      <c r="AX68" s="98">
        <f>'[12]1.1_OrigTargets_PreDataCleanse'!BT81</f>
        <v>0</v>
      </c>
      <c r="AY68" s="98">
        <f>'[12]1.1_OrigTargets_PreDataCleanse'!BU81</f>
        <v>0</v>
      </c>
      <c r="AZ68" s="98">
        <f>'[12]1.1_OrigTargets_PreDataCleanse'!BV81</f>
        <v>0</v>
      </c>
      <c r="BA68" s="97">
        <f>'[12]1.1_OrigTargets_PreDataCleanse'!BW81</f>
        <v>0</v>
      </c>
    </row>
    <row r="69" spans="1:53" ht="12.75" thickBot="1" x14ac:dyDescent="0.35">
      <c r="A69" s="342"/>
      <c r="B69" s="171"/>
      <c r="C69" s="170"/>
      <c r="D69" s="96"/>
      <c r="E69" s="95" t="str">
        <f t="shared" si="1"/>
        <v>Very high</v>
      </c>
      <c r="F69" s="93">
        <f>'[12]1.1_OrigTargets_PreDataCleanse'!I82</f>
        <v>0</v>
      </c>
      <c r="G69" s="93">
        <f>'[12]1.1_OrigTargets_PreDataCleanse'!J82</f>
        <v>0</v>
      </c>
      <c r="H69" s="93">
        <f>'[12]1.1_OrigTargets_PreDataCleanse'!K82</f>
        <v>0</v>
      </c>
      <c r="I69" s="93">
        <f>'[12]1.1_OrigTargets_PreDataCleanse'!L82</f>
        <v>0</v>
      </c>
      <c r="J69" s="93">
        <f>'[12]1.1_OrigTargets_PreDataCleanse'!M82</f>
        <v>0</v>
      </c>
      <c r="K69" s="92">
        <f>'[12]1.1_OrigTargets_PreDataCleanse'!N82</f>
        <v>0</v>
      </c>
      <c r="M69" s="93">
        <f>'[12]1.1_OrigTargets_PreDataCleanse'!S82</f>
        <v>0</v>
      </c>
      <c r="N69" s="93">
        <f>'[12]1.1_OrigTargets_PreDataCleanse'!T82</f>
        <v>0</v>
      </c>
      <c r="O69" s="93">
        <f>'[12]1.1_OrigTargets_PreDataCleanse'!U82</f>
        <v>0</v>
      </c>
      <c r="P69" s="93">
        <f>'[12]1.1_OrigTargets_PreDataCleanse'!V82</f>
        <v>0</v>
      </c>
      <c r="Q69" s="93">
        <f>'[12]1.1_OrigTargets_PreDataCleanse'!W82</f>
        <v>0</v>
      </c>
      <c r="R69" s="92">
        <f>'[12]1.1_OrigTargets_PreDataCleanse'!X82</f>
        <v>0</v>
      </c>
      <c r="T69" s="93">
        <f>'[12]1.1_OrigTargets_PreDataCleanse'!AC82</f>
        <v>0</v>
      </c>
      <c r="U69" s="93">
        <f>'[12]1.1_OrigTargets_PreDataCleanse'!AD82</f>
        <v>0</v>
      </c>
      <c r="V69" s="93">
        <f>'[12]1.1_OrigTargets_PreDataCleanse'!AE82</f>
        <v>0</v>
      </c>
      <c r="W69" s="93">
        <f>'[12]1.1_OrigTargets_PreDataCleanse'!AF82</f>
        <v>0</v>
      </c>
      <c r="X69" s="93">
        <f>'[12]1.1_OrigTargets_PreDataCleanse'!AG82</f>
        <v>0</v>
      </c>
      <c r="Y69" s="92">
        <f>'[12]1.1_OrigTargets_PreDataCleanse'!AH82</f>
        <v>0</v>
      </c>
      <c r="AA69" s="93">
        <f>'[12]1.1_OrigTargets_PreDataCleanse'!AK82</f>
        <v>0</v>
      </c>
      <c r="AB69" s="93">
        <f>'[12]1.1_OrigTargets_PreDataCleanse'!AL82</f>
        <v>0</v>
      </c>
      <c r="AC69" s="93">
        <f>'[12]1.1_OrigTargets_PreDataCleanse'!AM82</f>
        <v>0</v>
      </c>
      <c r="AD69" s="93">
        <f>'[12]1.1_OrigTargets_PreDataCleanse'!AN82</f>
        <v>0</v>
      </c>
      <c r="AE69" s="93">
        <f>'[12]1.1_OrigTargets_PreDataCleanse'!AO82</f>
        <v>0</v>
      </c>
      <c r="AF69" s="92">
        <f>'[12]1.1_OrigTargets_PreDataCleanse'!AP82</f>
        <v>0</v>
      </c>
      <c r="AG69" s="94"/>
      <c r="AH69" s="93">
        <f>'[12]1.1_OrigTargets_PreDataCleanse'!AR82+'[12]1.1_OrigTargets_PreDataCleanse'!AY82</f>
        <v>0</v>
      </c>
      <c r="AI69" s="101">
        <f>'[12]1.1_OrigTargets_PreDataCleanse'!AS82+'[12]1.1_OrigTargets_PreDataCleanse'!AZ82</f>
        <v>0</v>
      </c>
      <c r="AJ69" s="101">
        <f>'[12]1.1_OrigTargets_PreDataCleanse'!AT82+'[12]1.1_OrigTargets_PreDataCleanse'!BA82</f>
        <v>0</v>
      </c>
      <c r="AK69" s="101">
        <f>'[12]1.1_OrigTargets_PreDataCleanse'!AU82+'[12]1.1_OrigTargets_PreDataCleanse'!BB82</f>
        <v>0</v>
      </c>
      <c r="AL69" s="101">
        <f>'[12]1.1_OrigTargets_PreDataCleanse'!AV82+'[12]1.1_OrigTargets_PreDataCleanse'!BC82</f>
        <v>0</v>
      </c>
      <c r="AM69" s="100">
        <f>'[12]1.1_OrigTargets_PreDataCleanse'!AW82+'[12]1.1_OrigTargets_PreDataCleanse'!BD82</f>
        <v>0</v>
      </c>
      <c r="AN69" s="94"/>
      <c r="AO69" s="93">
        <f>'[12]1.1_OrigTargets_PreDataCleanse'!BF82</f>
        <v>0</v>
      </c>
      <c r="AP69" s="93">
        <f>-'[12]1.1_OrigTargets_PreDataCleanse'!BG82+'[12]1.1_OrigTargets_PreDataCleanse'!BL82</f>
        <v>0</v>
      </c>
      <c r="AQ69" s="93">
        <f>-'[12]1.1_OrigTargets_PreDataCleanse'!BH82+'[12]1.1_OrigTargets_PreDataCleanse'!BM82</f>
        <v>0</v>
      </c>
      <c r="AR69" s="93">
        <f>-'[12]1.1_OrigTargets_PreDataCleanse'!BI82+'[12]1.1_OrigTargets_PreDataCleanse'!BN82</f>
        <v>0</v>
      </c>
      <c r="AS69" s="93">
        <f>-'[12]1.1_OrigTargets_PreDataCleanse'!BJ82+'[12]1.1_OrigTargets_PreDataCleanse'!BO82</f>
        <v>0</v>
      </c>
      <c r="AT69" s="92">
        <f>-'[12]1.1_OrigTargets_PreDataCleanse'!BK82+'[12]1.1_OrigTargets_PreDataCleanse'!BP82</f>
        <v>0</v>
      </c>
      <c r="AU69" s="94"/>
      <c r="AV69" s="93">
        <f>'[12]1.1_OrigTargets_PreDataCleanse'!BR82</f>
        <v>0</v>
      </c>
      <c r="AW69" s="93">
        <f>'[12]1.1_OrigTargets_PreDataCleanse'!BS82</f>
        <v>0</v>
      </c>
      <c r="AX69" s="93">
        <f>'[12]1.1_OrigTargets_PreDataCleanse'!BT82</f>
        <v>0</v>
      </c>
      <c r="AY69" s="93">
        <f>'[12]1.1_OrigTargets_PreDataCleanse'!BU82</f>
        <v>0</v>
      </c>
      <c r="AZ69" s="93">
        <f>'[12]1.1_OrigTargets_PreDataCleanse'!BV82</f>
        <v>0</v>
      </c>
      <c r="BA69" s="92">
        <f>'[12]1.1_OrigTargets_PreDataCleanse'!BW82</f>
        <v>0</v>
      </c>
    </row>
    <row r="70" spans="1:53" ht="12.75" thickBot="1" x14ac:dyDescent="0.35">
      <c r="A70" s="341" t="str">
        <f>A66</f>
        <v>132KV Network</v>
      </c>
      <c r="B70" s="169">
        <v>2</v>
      </c>
      <c r="C70" s="168" t="s">
        <v>43</v>
      </c>
      <c r="D70" s="103"/>
      <c r="E70" s="102" t="str">
        <f t="shared" si="1"/>
        <v>Low</v>
      </c>
      <c r="F70" s="101">
        <f>'[12]1.1_OrigTargets_PreDataCleanse'!I83</f>
        <v>0</v>
      </c>
      <c r="G70" s="101">
        <f>'[12]1.1_OrigTargets_PreDataCleanse'!J83</f>
        <v>0</v>
      </c>
      <c r="H70" s="101">
        <f>'[12]1.1_OrigTargets_PreDataCleanse'!K83</f>
        <v>0</v>
      </c>
      <c r="I70" s="101">
        <f>'[12]1.1_OrigTargets_PreDataCleanse'!L83</f>
        <v>0</v>
      </c>
      <c r="J70" s="101">
        <f>'[12]1.1_OrigTargets_PreDataCleanse'!M83</f>
        <v>0</v>
      </c>
      <c r="K70" s="100">
        <f>'[12]1.1_OrigTargets_PreDataCleanse'!N83</f>
        <v>0</v>
      </c>
      <c r="M70" s="101">
        <f>'[12]1.1_OrigTargets_PreDataCleanse'!S83</f>
        <v>0</v>
      </c>
      <c r="N70" s="101">
        <f>'[12]1.1_OrigTargets_PreDataCleanse'!T83</f>
        <v>0</v>
      </c>
      <c r="O70" s="101">
        <f>'[12]1.1_OrigTargets_PreDataCleanse'!U83</f>
        <v>0</v>
      </c>
      <c r="P70" s="101">
        <f>'[12]1.1_OrigTargets_PreDataCleanse'!V83</f>
        <v>0</v>
      </c>
      <c r="Q70" s="101">
        <f>'[12]1.1_OrigTargets_PreDataCleanse'!W83</f>
        <v>0</v>
      </c>
      <c r="R70" s="100">
        <f>'[12]1.1_OrigTargets_PreDataCleanse'!X83</f>
        <v>0</v>
      </c>
      <c r="T70" s="101">
        <f>'[12]1.1_OrigTargets_PreDataCleanse'!AC83</f>
        <v>0</v>
      </c>
      <c r="U70" s="101">
        <f>'[12]1.1_OrigTargets_PreDataCleanse'!AD83</f>
        <v>0</v>
      </c>
      <c r="V70" s="101">
        <f>'[12]1.1_OrigTargets_PreDataCleanse'!AE83</f>
        <v>0</v>
      </c>
      <c r="W70" s="101">
        <f>'[12]1.1_OrigTargets_PreDataCleanse'!AF83</f>
        <v>0</v>
      </c>
      <c r="X70" s="101">
        <f>'[12]1.1_OrigTargets_PreDataCleanse'!AG83</f>
        <v>0</v>
      </c>
      <c r="Y70" s="100">
        <f>'[12]1.1_OrigTargets_PreDataCleanse'!AH83</f>
        <v>0</v>
      </c>
      <c r="AA70" s="101">
        <f>'[12]1.1_OrigTargets_PreDataCleanse'!AK83</f>
        <v>0</v>
      </c>
      <c r="AB70" s="101">
        <f>'[12]1.1_OrigTargets_PreDataCleanse'!AL83</f>
        <v>0</v>
      </c>
      <c r="AC70" s="101">
        <f>'[12]1.1_OrigTargets_PreDataCleanse'!AM83</f>
        <v>0</v>
      </c>
      <c r="AD70" s="101">
        <f>'[12]1.1_OrigTargets_PreDataCleanse'!AN83</f>
        <v>0</v>
      </c>
      <c r="AE70" s="101">
        <f>'[12]1.1_OrigTargets_PreDataCleanse'!AO83</f>
        <v>0</v>
      </c>
      <c r="AF70" s="100">
        <f>'[12]1.1_OrigTargets_PreDataCleanse'!AP83</f>
        <v>0</v>
      </c>
      <c r="AG70" s="94"/>
      <c r="AH70" s="101">
        <f>'[12]1.1_OrigTargets_PreDataCleanse'!AR83+'[12]1.1_OrigTargets_PreDataCleanse'!AY83</f>
        <v>0</v>
      </c>
      <c r="AI70" s="101">
        <f>'[12]1.1_OrigTargets_PreDataCleanse'!AS83+'[12]1.1_OrigTargets_PreDataCleanse'!AZ83</f>
        <v>0</v>
      </c>
      <c r="AJ70" s="101">
        <f>'[12]1.1_OrigTargets_PreDataCleanse'!AT83+'[12]1.1_OrigTargets_PreDataCleanse'!BA83</f>
        <v>0</v>
      </c>
      <c r="AK70" s="101">
        <f>'[12]1.1_OrigTargets_PreDataCleanse'!AU83+'[12]1.1_OrigTargets_PreDataCleanse'!BB83</f>
        <v>0</v>
      </c>
      <c r="AL70" s="101">
        <f>'[12]1.1_OrigTargets_PreDataCleanse'!AV83+'[12]1.1_OrigTargets_PreDataCleanse'!BC83</f>
        <v>0</v>
      </c>
      <c r="AM70" s="100">
        <f>'[12]1.1_OrigTargets_PreDataCleanse'!AW83+'[12]1.1_OrigTargets_PreDataCleanse'!BD83</f>
        <v>0</v>
      </c>
      <c r="AN70" s="94"/>
      <c r="AO70" s="101">
        <f>'[12]1.1_OrigTargets_PreDataCleanse'!BF83</f>
        <v>0</v>
      </c>
      <c r="AP70" s="101">
        <f>-'[12]1.1_OrigTargets_PreDataCleanse'!BG83+'[12]1.1_OrigTargets_PreDataCleanse'!BL83</f>
        <v>0</v>
      </c>
      <c r="AQ70" s="101">
        <f>-'[12]1.1_OrigTargets_PreDataCleanse'!BH83+'[12]1.1_OrigTargets_PreDataCleanse'!BM83</f>
        <v>0</v>
      </c>
      <c r="AR70" s="101">
        <f>-'[12]1.1_OrigTargets_PreDataCleanse'!BI83+'[12]1.1_OrigTargets_PreDataCleanse'!BN83</f>
        <v>0</v>
      </c>
      <c r="AS70" s="101">
        <f>-'[12]1.1_OrigTargets_PreDataCleanse'!BJ83+'[12]1.1_OrigTargets_PreDataCleanse'!BO83</f>
        <v>0</v>
      </c>
      <c r="AT70" s="100">
        <f>-'[12]1.1_OrigTargets_PreDataCleanse'!BK83+'[12]1.1_OrigTargets_PreDataCleanse'!BP83</f>
        <v>0</v>
      </c>
      <c r="AU70" s="94"/>
      <c r="AV70" s="101">
        <f>'[12]1.1_OrigTargets_PreDataCleanse'!BR83</f>
        <v>0</v>
      </c>
      <c r="AW70" s="101">
        <f>'[12]1.1_OrigTargets_PreDataCleanse'!BS83</f>
        <v>0</v>
      </c>
      <c r="AX70" s="101">
        <f>'[12]1.1_OrigTargets_PreDataCleanse'!BT83</f>
        <v>0</v>
      </c>
      <c r="AY70" s="101">
        <f>'[12]1.1_OrigTargets_PreDataCleanse'!BU83</f>
        <v>0</v>
      </c>
      <c r="AZ70" s="101">
        <f>'[12]1.1_OrigTargets_PreDataCleanse'!BV83</f>
        <v>0</v>
      </c>
      <c r="BA70" s="100">
        <f>'[12]1.1_OrigTargets_PreDataCleanse'!BW83</f>
        <v>0</v>
      </c>
    </row>
    <row r="71" spans="1:53" ht="12.75" thickBot="1" x14ac:dyDescent="0.35">
      <c r="A71" s="342"/>
      <c r="B71" s="23"/>
      <c r="C71" s="133"/>
      <c r="D71" s="31"/>
      <c r="E71" s="99" t="str">
        <f t="shared" si="1"/>
        <v>Medium</v>
      </c>
      <c r="F71" s="98">
        <f>'[12]1.1_OrigTargets_PreDataCleanse'!I84</f>
        <v>58</v>
      </c>
      <c r="G71" s="98">
        <f>'[12]1.1_OrigTargets_PreDataCleanse'!J84</f>
        <v>11</v>
      </c>
      <c r="H71" s="98">
        <f>'[12]1.1_OrigTargets_PreDataCleanse'!K84</f>
        <v>4</v>
      </c>
      <c r="I71" s="98">
        <f>'[12]1.1_OrigTargets_PreDataCleanse'!L84</f>
        <v>38</v>
      </c>
      <c r="J71" s="98">
        <f>'[12]1.1_OrigTargets_PreDataCleanse'!M84</f>
        <v>3</v>
      </c>
      <c r="K71" s="97">
        <f>'[12]1.1_OrigTargets_PreDataCleanse'!N84</f>
        <v>2</v>
      </c>
      <c r="M71" s="98">
        <f>'[12]1.1_OrigTargets_PreDataCleanse'!S84</f>
        <v>58</v>
      </c>
      <c r="N71" s="98">
        <f>'[12]1.1_OrigTargets_PreDataCleanse'!T84</f>
        <v>9</v>
      </c>
      <c r="O71" s="98">
        <f>'[12]1.1_OrigTargets_PreDataCleanse'!U84</f>
        <v>6</v>
      </c>
      <c r="P71" s="98">
        <f>'[12]1.1_OrigTargets_PreDataCleanse'!V84</f>
        <v>13</v>
      </c>
      <c r="Q71" s="98">
        <f>'[12]1.1_OrigTargets_PreDataCleanse'!W84</f>
        <v>12</v>
      </c>
      <c r="R71" s="97">
        <f>'[12]1.1_OrigTargets_PreDataCleanse'!X84</f>
        <v>18</v>
      </c>
      <c r="T71" s="98">
        <f>'[12]1.1_OrigTargets_PreDataCleanse'!AC84</f>
        <v>58</v>
      </c>
      <c r="U71" s="98">
        <f>'[12]1.1_OrigTargets_PreDataCleanse'!AD84</f>
        <v>9</v>
      </c>
      <c r="V71" s="98">
        <f>'[12]1.1_OrigTargets_PreDataCleanse'!AE84</f>
        <v>6</v>
      </c>
      <c r="W71" s="98">
        <f>'[12]1.1_OrigTargets_PreDataCleanse'!AF84</f>
        <v>13</v>
      </c>
      <c r="X71" s="98">
        <f>'[12]1.1_OrigTargets_PreDataCleanse'!AG84</f>
        <v>12</v>
      </c>
      <c r="Y71" s="97">
        <f>'[12]1.1_OrigTargets_PreDataCleanse'!AH84</f>
        <v>18</v>
      </c>
      <c r="AA71" s="98">
        <f>'[12]1.1_OrigTargets_PreDataCleanse'!AK84</f>
        <v>0</v>
      </c>
      <c r="AB71" s="98">
        <f>'[12]1.1_OrigTargets_PreDataCleanse'!AL84</f>
        <v>0</v>
      </c>
      <c r="AC71" s="98">
        <f>'[12]1.1_OrigTargets_PreDataCleanse'!AM84</f>
        <v>0</v>
      </c>
      <c r="AD71" s="98">
        <f>'[12]1.1_OrigTargets_PreDataCleanse'!AN84</f>
        <v>0</v>
      </c>
      <c r="AE71" s="98">
        <f>'[12]1.1_OrigTargets_PreDataCleanse'!AO84</f>
        <v>0</v>
      </c>
      <c r="AF71" s="97">
        <f>'[12]1.1_OrigTargets_PreDataCleanse'!AP84</f>
        <v>0</v>
      </c>
      <c r="AG71" s="94"/>
      <c r="AH71" s="98">
        <f>'[12]1.1_OrigTargets_PreDataCleanse'!AR84+'[12]1.1_OrigTargets_PreDataCleanse'!AY84</f>
        <v>0</v>
      </c>
      <c r="AI71" s="101">
        <f>'[12]1.1_OrigTargets_PreDataCleanse'!AS84+'[12]1.1_OrigTargets_PreDataCleanse'!AZ84</f>
        <v>0</v>
      </c>
      <c r="AJ71" s="101">
        <f>'[12]1.1_OrigTargets_PreDataCleanse'!AT84+'[12]1.1_OrigTargets_PreDataCleanse'!BA84</f>
        <v>0</v>
      </c>
      <c r="AK71" s="101">
        <f>'[12]1.1_OrigTargets_PreDataCleanse'!AU84+'[12]1.1_OrigTargets_PreDataCleanse'!BB84</f>
        <v>0</v>
      </c>
      <c r="AL71" s="101">
        <f>'[12]1.1_OrigTargets_PreDataCleanse'!AV84+'[12]1.1_OrigTargets_PreDataCleanse'!BC84</f>
        <v>0</v>
      </c>
      <c r="AM71" s="100">
        <f>'[12]1.1_OrigTargets_PreDataCleanse'!AW84+'[12]1.1_OrigTargets_PreDataCleanse'!BD84</f>
        <v>0</v>
      </c>
      <c r="AN71" s="94"/>
      <c r="AO71" s="98">
        <f>'[12]1.1_OrigTargets_PreDataCleanse'!BF84</f>
        <v>0</v>
      </c>
      <c r="AP71" s="98">
        <f>-'[12]1.1_OrigTargets_PreDataCleanse'!BG84+'[12]1.1_OrigTargets_PreDataCleanse'!BL84</f>
        <v>0</v>
      </c>
      <c r="AQ71" s="98">
        <f>-'[12]1.1_OrigTargets_PreDataCleanse'!BH84+'[12]1.1_OrigTargets_PreDataCleanse'!BM84</f>
        <v>0</v>
      </c>
      <c r="AR71" s="98">
        <f>-'[12]1.1_OrigTargets_PreDataCleanse'!BI84+'[12]1.1_OrigTargets_PreDataCleanse'!BN84</f>
        <v>0</v>
      </c>
      <c r="AS71" s="98">
        <f>-'[12]1.1_OrigTargets_PreDataCleanse'!BJ84+'[12]1.1_OrigTargets_PreDataCleanse'!BO84</f>
        <v>0</v>
      </c>
      <c r="AT71" s="97">
        <f>-'[12]1.1_OrigTargets_PreDataCleanse'!BK84+'[12]1.1_OrigTargets_PreDataCleanse'!BP84</f>
        <v>0</v>
      </c>
      <c r="AU71" s="94"/>
      <c r="AV71" s="98">
        <f>'[12]1.1_OrigTargets_PreDataCleanse'!BR84</f>
        <v>0</v>
      </c>
      <c r="AW71" s="98">
        <f>'[12]1.1_OrigTargets_PreDataCleanse'!BS84</f>
        <v>0</v>
      </c>
      <c r="AX71" s="98">
        <f>'[12]1.1_OrigTargets_PreDataCleanse'!BT84</f>
        <v>0</v>
      </c>
      <c r="AY71" s="98">
        <f>'[12]1.1_OrigTargets_PreDataCleanse'!BU84</f>
        <v>0</v>
      </c>
      <c r="AZ71" s="98">
        <f>'[12]1.1_OrigTargets_PreDataCleanse'!BV84</f>
        <v>0</v>
      </c>
      <c r="BA71" s="97">
        <f>'[12]1.1_OrigTargets_PreDataCleanse'!BW84</f>
        <v>0</v>
      </c>
    </row>
    <row r="72" spans="1:53" ht="12.75" thickBot="1" x14ac:dyDescent="0.35">
      <c r="A72" s="342"/>
      <c r="B72" s="23"/>
      <c r="C72" s="133"/>
      <c r="D72" s="31"/>
      <c r="E72" s="99" t="str">
        <f t="shared" si="1"/>
        <v>High</v>
      </c>
      <c r="F72" s="98">
        <f>'[12]1.1_OrigTargets_PreDataCleanse'!I85</f>
        <v>85</v>
      </c>
      <c r="G72" s="98">
        <f>'[12]1.1_OrigTargets_PreDataCleanse'!J85</f>
        <v>17</v>
      </c>
      <c r="H72" s="98">
        <f>'[12]1.1_OrigTargets_PreDataCleanse'!K85</f>
        <v>14</v>
      </c>
      <c r="I72" s="98">
        <f>'[12]1.1_OrigTargets_PreDataCleanse'!L85</f>
        <v>30</v>
      </c>
      <c r="J72" s="98">
        <f>'[12]1.1_OrigTargets_PreDataCleanse'!M85</f>
        <v>14</v>
      </c>
      <c r="K72" s="97">
        <f>'[12]1.1_OrigTargets_PreDataCleanse'!N85</f>
        <v>10</v>
      </c>
      <c r="M72" s="98">
        <f>'[12]1.1_OrigTargets_PreDataCleanse'!S85</f>
        <v>85</v>
      </c>
      <c r="N72" s="98">
        <f>'[12]1.1_OrigTargets_PreDataCleanse'!T85</f>
        <v>27</v>
      </c>
      <c r="O72" s="98">
        <f>'[12]1.1_OrigTargets_PreDataCleanse'!U85</f>
        <v>10</v>
      </c>
      <c r="P72" s="98">
        <f>'[12]1.1_OrigTargets_PreDataCleanse'!V85</f>
        <v>15</v>
      </c>
      <c r="Q72" s="98">
        <f>'[12]1.1_OrigTargets_PreDataCleanse'!W85</f>
        <v>7</v>
      </c>
      <c r="R72" s="97">
        <f>'[12]1.1_OrigTargets_PreDataCleanse'!X85</f>
        <v>26</v>
      </c>
      <c r="T72" s="98">
        <f>'[12]1.1_OrigTargets_PreDataCleanse'!AC85</f>
        <v>85</v>
      </c>
      <c r="U72" s="98">
        <f>'[12]1.1_OrigTargets_PreDataCleanse'!AD85</f>
        <v>16</v>
      </c>
      <c r="V72" s="98">
        <f>'[12]1.1_OrigTargets_PreDataCleanse'!AE85</f>
        <v>10</v>
      </c>
      <c r="W72" s="98">
        <f>'[12]1.1_OrigTargets_PreDataCleanse'!AF85</f>
        <v>15</v>
      </c>
      <c r="X72" s="98">
        <f>'[12]1.1_OrigTargets_PreDataCleanse'!AG85</f>
        <v>7</v>
      </c>
      <c r="Y72" s="97">
        <f>'[12]1.1_OrigTargets_PreDataCleanse'!AH85</f>
        <v>37</v>
      </c>
      <c r="AA72" s="98">
        <f>'[12]1.1_OrigTargets_PreDataCleanse'!AK85</f>
        <v>0</v>
      </c>
      <c r="AB72" s="98">
        <f>'[12]1.1_OrigTargets_PreDataCleanse'!AL85</f>
        <v>11</v>
      </c>
      <c r="AC72" s="98">
        <f>'[12]1.1_OrigTargets_PreDataCleanse'!AM85</f>
        <v>0</v>
      </c>
      <c r="AD72" s="98">
        <f>'[12]1.1_OrigTargets_PreDataCleanse'!AN85</f>
        <v>0</v>
      </c>
      <c r="AE72" s="98">
        <f>'[12]1.1_OrigTargets_PreDataCleanse'!AO85</f>
        <v>0</v>
      </c>
      <c r="AF72" s="97">
        <f>'[12]1.1_OrigTargets_PreDataCleanse'!AP85</f>
        <v>-11</v>
      </c>
      <c r="AG72" s="94"/>
      <c r="AH72" s="98">
        <f>'[12]1.1_OrigTargets_PreDataCleanse'!AR85+'[12]1.1_OrigTargets_PreDataCleanse'!AY85</f>
        <v>0</v>
      </c>
      <c r="AI72" s="101">
        <f>'[12]1.1_OrigTargets_PreDataCleanse'!AS85+'[12]1.1_OrigTargets_PreDataCleanse'!AZ85</f>
        <v>11</v>
      </c>
      <c r="AJ72" s="101">
        <f>'[12]1.1_OrigTargets_PreDataCleanse'!AT85+'[12]1.1_OrigTargets_PreDataCleanse'!BA85</f>
        <v>0</v>
      </c>
      <c r="AK72" s="101">
        <f>'[12]1.1_OrigTargets_PreDataCleanse'!AU85+'[12]1.1_OrigTargets_PreDataCleanse'!BB85</f>
        <v>0</v>
      </c>
      <c r="AL72" s="101">
        <f>'[12]1.1_OrigTargets_PreDataCleanse'!AV85+'[12]1.1_OrigTargets_PreDataCleanse'!BC85</f>
        <v>0</v>
      </c>
      <c r="AM72" s="100">
        <f>'[12]1.1_OrigTargets_PreDataCleanse'!AW85+'[12]1.1_OrigTargets_PreDataCleanse'!BD85</f>
        <v>-11</v>
      </c>
      <c r="AN72" s="94"/>
      <c r="AO72" s="98">
        <f>'[12]1.1_OrigTargets_PreDataCleanse'!BF85</f>
        <v>0</v>
      </c>
      <c r="AP72" s="98">
        <f>-'[12]1.1_OrigTargets_PreDataCleanse'!BG85+'[12]1.1_OrigTargets_PreDataCleanse'!BL85</f>
        <v>0</v>
      </c>
      <c r="AQ72" s="98">
        <f>-'[12]1.1_OrigTargets_PreDataCleanse'!BH85+'[12]1.1_OrigTargets_PreDataCleanse'!BM85</f>
        <v>0</v>
      </c>
      <c r="AR72" s="98">
        <f>-'[12]1.1_OrigTargets_PreDataCleanse'!BI85+'[12]1.1_OrigTargets_PreDataCleanse'!BN85</f>
        <v>0</v>
      </c>
      <c r="AS72" s="98">
        <f>-'[12]1.1_OrigTargets_PreDataCleanse'!BJ85+'[12]1.1_OrigTargets_PreDataCleanse'!BO85</f>
        <v>0</v>
      </c>
      <c r="AT72" s="97">
        <f>-'[12]1.1_OrigTargets_PreDataCleanse'!BK85+'[12]1.1_OrigTargets_PreDataCleanse'!BP85</f>
        <v>0</v>
      </c>
      <c r="AU72" s="94"/>
      <c r="AV72" s="98">
        <f>'[12]1.1_OrigTargets_PreDataCleanse'!BR85</f>
        <v>0</v>
      </c>
      <c r="AW72" s="98">
        <f>'[12]1.1_OrigTargets_PreDataCleanse'!BS85</f>
        <v>0</v>
      </c>
      <c r="AX72" s="98">
        <f>'[12]1.1_OrigTargets_PreDataCleanse'!BT85</f>
        <v>0</v>
      </c>
      <c r="AY72" s="98">
        <f>'[12]1.1_OrigTargets_PreDataCleanse'!BU85</f>
        <v>0</v>
      </c>
      <c r="AZ72" s="98">
        <f>'[12]1.1_OrigTargets_PreDataCleanse'!BV85</f>
        <v>0</v>
      </c>
      <c r="BA72" s="97">
        <f>'[12]1.1_OrigTargets_PreDataCleanse'!BW85</f>
        <v>0</v>
      </c>
    </row>
    <row r="73" spans="1:53" ht="12.75" thickBot="1" x14ac:dyDescent="0.35">
      <c r="A73" s="342"/>
      <c r="B73" s="171"/>
      <c r="C73" s="170"/>
      <c r="D73" s="96"/>
      <c r="E73" s="95" t="str">
        <f t="shared" si="1"/>
        <v>Very high</v>
      </c>
      <c r="F73" s="93">
        <f>'[12]1.1_OrigTargets_PreDataCleanse'!I86</f>
        <v>0</v>
      </c>
      <c r="G73" s="93">
        <f>'[12]1.1_OrigTargets_PreDataCleanse'!J86</f>
        <v>0</v>
      </c>
      <c r="H73" s="93">
        <f>'[12]1.1_OrigTargets_PreDataCleanse'!K86</f>
        <v>0</v>
      </c>
      <c r="I73" s="93">
        <f>'[12]1.1_OrigTargets_PreDataCleanse'!L86</f>
        <v>0</v>
      </c>
      <c r="J73" s="93">
        <f>'[12]1.1_OrigTargets_PreDataCleanse'!M86</f>
        <v>0</v>
      </c>
      <c r="K73" s="92">
        <f>'[12]1.1_OrigTargets_PreDataCleanse'!N86</f>
        <v>0</v>
      </c>
      <c r="M73" s="93">
        <f>'[12]1.1_OrigTargets_PreDataCleanse'!S86</f>
        <v>0</v>
      </c>
      <c r="N73" s="93">
        <f>'[12]1.1_OrigTargets_PreDataCleanse'!T86</f>
        <v>0</v>
      </c>
      <c r="O73" s="93">
        <f>'[12]1.1_OrigTargets_PreDataCleanse'!U86</f>
        <v>0</v>
      </c>
      <c r="P73" s="93">
        <f>'[12]1.1_OrigTargets_PreDataCleanse'!V86</f>
        <v>0</v>
      </c>
      <c r="Q73" s="93">
        <f>'[12]1.1_OrigTargets_PreDataCleanse'!W86</f>
        <v>0</v>
      </c>
      <c r="R73" s="92">
        <f>'[12]1.1_OrigTargets_PreDataCleanse'!X86</f>
        <v>0</v>
      </c>
      <c r="T73" s="93">
        <f>'[12]1.1_OrigTargets_PreDataCleanse'!AC86</f>
        <v>0</v>
      </c>
      <c r="U73" s="93">
        <f>'[12]1.1_OrigTargets_PreDataCleanse'!AD86</f>
        <v>0</v>
      </c>
      <c r="V73" s="93">
        <f>'[12]1.1_OrigTargets_PreDataCleanse'!AE86</f>
        <v>0</v>
      </c>
      <c r="W73" s="93">
        <f>'[12]1.1_OrigTargets_PreDataCleanse'!AF86</f>
        <v>0</v>
      </c>
      <c r="X73" s="93">
        <f>'[12]1.1_OrigTargets_PreDataCleanse'!AG86</f>
        <v>0</v>
      </c>
      <c r="Y73" s="92">
        <f>'[12]1.1_OrigTargets_PreDataCleanse'!AH86</f>
        <v>0</v>
      </c>
      <c r="AA73" s="93">
        <f>'[12]1.1_OrigTargets_PreDataCleanse'!AK86</f>
        <v>0</v>
      </c>
      <c r="AB73" s="93">
        <f>'[12]1.1_OrigTargets_PreDataCleanse'!AL86</f>
        <v>0</v>
      </c>
      <c r="AC73" s="93">
        <f>'[12]1.1_OrigTargets_PreDataCleanse'!AM86</f>
        <v>0</v>
      </c>
      <c r="AD73" s="93">
        <f>'[12]1.1_OrigTargets_PreDataCleanse'!AN86</f>
        <v>0</v>
      </c>
      <c r="AE73" s="93">
        <f>'[12]1.1_OrigTargets_PreDataCleanse'!AO86</f>
        <v>0</v>
      </c>
      <c r="AF73" s="92">
        <f>'[12]1.1_OrigTargets_PreDataCleanse'!AP86</f>
        <v>0</v>
      </c>
      <c r="AG73" s="94"/>
      <c r="AH73" s="93">
        <f>'[12]1.1_OrigTargets_PreDataCleanse'!AR86+'[12]1.1_OrigTargets_PreDataCleanse'!AY86</f>
        <v>0</v>
      </c>
      <c r="AI73" s="101">
        <f>'[12]1.1_OrigTargets_PreDataCleanse'!AS86+'[12]1.1_OrigTargets_PreDataCleanse'!AZ86</f>
        <v>0</v>
      </c>
      <c r="AJ73" s="101">
        <f>'[12]1.1_OrigTargets_PreDataCleanse'!AT86+'[12]1.1_OrigTargets_PreDataCleanse'!BA86</f>
        <v>0</v>
      </c>
      <c r="AK73" s="101">
        <f>'[12]1.1_OrigTargets_PreDataCleanse'!AU86+'[12]1.1_OrigTargets_PreDataCleanse'!BB86</f>
        <v>0</v>
      </c>
      <c r="AL73" s="101">
        <f>'[12]1.1_OrigTargets_PreDataCleanse'!AV86+'[12]1.1_OrigTargets_PreDataCleanse'!BC86</f>
        <v>0</v>
      </c>
      <c r="AM73" s="100">
        <f>'[12]1.1_OrigTargets_PreDataCleanse'!AW86+'[12]1.1_OrigTargets_PreDataCleanse'!BD86</f>
        <v>0</v>
      </c>
      <c r="AN73" s="94"/>
      <c r="AO73" s="93">
        <f>'[12]1.1_OrigTargets_PreDataCleanse'!BF86</f>
        <v>0</v>
      </c>
      <c r="AP73" s="93">
        <f>-'[12]1.1_OrigTargets_PreDataCleanse'!BG86+'[12]1.1_OrigTargets_PreDataCleanse'!BL86</f>
        <v>0</v>
      </c>
      <c r="AQ73" s="93">
        <f>-'[12]1.1_OrigTargets_PreDataCleanse'!BH86+'[12]1.1_OrigTargets_PreDataCleanse'!BM86</f>
        <v>0</v>
      </c>
      <c r="AR73" s="93">
        <f>-'[12]1.1_OrigTargets_PreDataCleanse'!BI86+'[12]1.1_OrigTargets_PreDataCleanse'!BN86</f>
        <v>0</v>
      </c>
      <c r="AS73" s="93">
        <f>-'[12]1.1_OrigTargets_PreDataCleanse'!BJ86+'[12]1.1_OrigTargets_PreDataCleanse'!BO86</f>
        <v>0</v>
      </c>
      <c r="AT73" s="92">
        <f>-'[12]1.1_OrigTargets_PreDataCleanse'!BK86+'[12]1.1_OrigTargets_PreDataCleanse'!BP86</f>
        <v>0</v>
      </c>
      <c r="AU73" s="94"/>
      <c r="AV73" s="93">
        <f>'[12]1.1_OrigTargets_PreDataCleanse'!BR86</f>
        <v>0</v>
      </c>
      <c r="AW73" s="93">
        <f>'[12]1.1_OrigTargets_PreDataCleanse'!BS86</f>
        <v>0</v>
      </c>
      <c r="AX73" s="93">
        <f>'[12]1.1_OrigTargets_PreDataCleanse'!BT86</f>
        <v>0</v>
      </c>
      <c r="AY73" s="93">
        <f>'[12]1.1_OrigTargets_PreDataCleanse'!BU86</f>
        <v>0</v>
      </c>
      <c r="AZ73" s="93">
        <f>'[12]1.1_OrigTargets_PreDataCleanse'!BV86</f>
        <v>0</v>
      </c>
      <c r="BA73" s="92">
        <f>'[12]1.1_OrigTargets_PreDataCleanse'!BW86</f>
        <v>0</v>
      </c>
    </row>
    <row r="74" spans="1:53" ht="12.75" thickBot="1" x14ac:dyDescent="0.35">
      <c r="A74" s="341" t="str">
        <f>A70</f>
        <v>132KV Network</v>
      </c>
      <c r="B74" s="169">
        <v>3</v>
      </c>
      <c r="C74" s="168" t="s">
        <v>44</v>
      </c>
      <c r="D74" s="103"/>
      <c r="E74" s="102" t="str">
        <f t="shared" si="1"/>
        <v>Low</v>
      </c>
      <c r="F74" s="101">
        <f>'[12]1.1_OrigTargets_PreDataCleanse'!I87</f>
        <v>0</v>
      </c>
      <c r="G74" s="101">
        <f>'[12]1.1_OrigTargets_PreDataCleanse'!J87</f>
        <v>0</v>
      </c>
      <c r="H74" s="101">
        <f>'[12]1.1_OrigTargets_PreDataCleanse'!K87</f>
        <v>0</v>
      </c>
      <c r="I74" s="101">
        <f>'[12]1.1_OrigTargets_PreDataCleanse'!L87</f>
        <v>0</v>
      </c>
      <c r="J74" s="101">
        <f>'[12]1.1_OrigTargets_PreDataCleanse'!M87</f>
        <v>0</v>
      </c>
      <c r="K74" s="100">
        <f>'[12]1.1_OrigTargets_PreDataCleanse'!N87</f>
        <v>0</v>
      </c>
      <c r="M74" s="101">
        <f>'[12]1.1_OrigTargets_PreDataCleanse'!S87</f>
        <v>0</v>
      </c>
      <c r="N74" s="101">
        <f>'[12]1.1_OrigTargets_PreDataCleanse'!T87</f>
        <v>0</v>
      </c>
      <c r="O74" s="101">
        <f>'[12]1.1_OrigTargets_PreDataCleanse'!U87</f>
        <v>0</v>
      </c>
      <c r="P74" s="101">
        <f>'[12]1.1_OrigTargets_PreDataCleanse'!V87</f>
        <v>0</v>
      </c>
      <c r="Q74" s="101">
        <f>'[12]1.1_OrigTargets_PreDataCleanse'!W87</f>
        <v>0</v>
      </c>
      <c r="R74" s="100">
        <f>'[12]1.1_OrigTargets_PreDataCleanse'!X87</f>
        <v>0</v>
      </c>
      <c r="T74" s="101">
        <f>'[12]1.1_OrigTargets_PreDataCleanse'!AC87</f>
        <v>0</v>
      </c>
      <c r="U74" s="101">
        <f>'[12]1.1_OrigTargets_PreDataCleanse'!AD87</f>
        <v>0</v>
      </c>
      <c r="V74" s="101">
        <f>'[12]1.1_OrigTargets_PreDataCleanse'!AE87</f>
        <v>0</v>
      </c>
      <c r="W74" s="101">
        <f>'[12]1.1_OrigTargets_PreDataCleanse'!AF87</f>
        <v>0</v>
      </c>
      <c r="X74" s="101">
        <f>'[12]1.1_OrigTargets_PreDataCleanse'!AG87</f>
        <v>0</v>
      </c>
      <c r="Y74" s="100">
        <f>'[12]1.1_OrigTargets_PreDataCleanse'!AH87</f>
        <v>0</v>
      </c>
      <c r="AA74" s="101">
        <f>'[12]1.1_OrigTargets_PreDataCleanse'!AK87</f>
        <v>0</v>
      </c>
      <c r="AB74" s="101">
        <f>'[12]1.1_OrigTargets_PreDataCleanse'!AL87</f>
        <v>0</v>
      </c>
      <c r="AC74" s="101">
        <f>'[12]1.1_OrigTargets_PreDataCleanse'!AM87</f>
        <v>0</v>
      </c>
      <c r="AD74" s="101">
        <f>'[12]1.1_OrigTargets_PreDataCleanse'!AN87</f>
        <v>0</v>
      </c>
      <c r="AE74" s="101">
        <f>'[12]1.1_OrigTargets_PreDataCleanse'!AO87</f>
        <v>0</v>
      </c>
      <c r="AF74" s="100">
        <f>'[12]1.1_OrigTargets_PreDataCleanse'!AP87</f>
        <v>0</v>
      </c>
      <c r="AG74" s="94"/>
      <c r="AH74" s="101">
        <f>'[12]1.1_OrigTargets_PreDataCleanse'!AR87+'[12]1.1_OrigTargets_PreDataCleanse'!AY87</f>
        <v>0</v>
      </c>
      <c r="AI74" s="101">
        <f>'[12]1.1_OrigTargets_PreDataCleanse'!AS87+'[12]1.1_OrigTargets_PreDataCleanse'!AZ87</f>
        <v>0</v>
      </c>
      <c r="AJ74" s="101">
        <f>'[12]1.1_OrigTargets_PreDataCleanse'!AT87+'[12]1.1_OrigTargets_PreDataCleanse'!BA87</f>
        <v>0</v>
      </c>
      <c r="AK74" s="101">
        <f>'[12]1.1_OrigTargets_PreDataCleanse'!AU87+'[12]1.1_OrigTargets_PreDataCleanse'!BB87</f>
        <v>0</v>
      </c>
      <c r="AL74" s="101">
        <f>'[12]1.1_OrigTargets_PreDataCleanse'!AV87+'[12]1.1_OrigTargets_PreDataCleanse'!BC87</f>
        <v>0</v>
      </c>
      <c r="AM74" s="100">
        <f>'[12]1.1_OrigTargets_PreDataCleanse'!AW87+'[12]1.1_OrigTargets_PreDataCleanse'!BD87</f>
        <v>0</v>
      </c>
      <c r="AN74" s="94"/>
      <c r="AO74" s="101">
        <f>'[12]1.1_OrigTargets_PreDataCleanse'!BF87</f>
        <v>0</v>
      </c>
      <c r="AP74" s="101">
        <f>-'[12]1.1_OrigTargets_PreDataCleanse'!BG87+'[12]1.1_OrigTargets_PreDataCleanse'!BL87</f>
        <v>0</v>
      </c>
      <c r="AQ74" s="101">
        <f>-'[12]1.1_OrigTargets_PreDataCleanse'!BH87+'[12]1.1_OrigTargets_PreDataCleanse'!BM87</f>
        <v>0</v>
      </c>
      <c r="AR74" s="101">
        <f>-'[12]1.1_OrigTargets_PreDataCleanse'!BI87+'[12]1.1_OrigTargets_PreDataCleanse'!BN87</f>
        <v>0</v>
      </c>
      <c r="AS74" s="101">
        <f>-'[12]1.1_OrigTargets_PreDataCleanse'!BJ87+'[12]1.1_OrigTargets_PreDataCleanse'!BO87</f>
        <v>0</v>
      </c>
      <c r="AT74" s="100">
        <f>-'[12]1.1_OrigTargets_PreDataCleanse'!BK87+'[12]1.1_OrigTargets_PreDataCleanse'!BP87</f>
        <v>0</v>
      </c>
      <c r="AU74" s="94"/>
      <c r="AV74" s="101">
        <f>'[12]1.1_OrigTargets_PreDataCleanse'!BR87</f>
        <v>0</v>
      </c>
      <c r="AW74" s="101">
        <f>'[12]1.1_OrigTargets_PreDataCleanse'!BS87</f>
        <v>0</v>
      </c>
      <c r="AX74" s="101">
        <f>'[12]1.1_OrigTargets_PreDataCleanse'!BT87</f>
        <v>0</v>
      </c>
      <c r="AY74" s="101">
        <f>'[12]1.1_OrigTargets_PreDataCleanse'!BU87</f>
        <v>0</v>
      </c>
      <c r="AZ74" s="101">
        <f>'[12]1.1_OrigTargets_PreDataCleanse'!BV87</f>
        <v>0</v>
      </c>
      <c r="BA74" s="100">
        <f>'[12]1.1_OrigTargets_PreDataCleanse'!BW87</f>
        <v>0</v>
      </c>
    </row>
    <row r="75" spans="1:53" ht="12.75" thickBot="1" x14ac:dyDescent="0.35">
      <c r="A75" s="342"/>
      <c r="B75" s="23"/>
      <c r="C75" s="133"/>
      <c r="D75" s="31"/>
      <c r="E75" s="99" t="str">
        <f t="shared" si="1"/>
        <v>Medium</v>
      </c>
      <c r="F75" s="98">
        <f>'[12]1.1_OrigTargets_PreDataCleanse'!I88</f>
        <v>1</v>
      </c>
      <c r="G75" s="98">
        <f>'[12]1.1_OrigTargets_PreDataCleanse'!J88</f>
        <v>0</v>
      </c>
      <c r="H75" s="98">
        <f>'[12]1.1_OrigTargets_PreDataCleanse'!K88</f>
        <v>0</v>
      </c>
      <c r="I75" s="98">
        <f>'[12]1.1_OrigTargets_PreDataCleanse'!L88</f>
        <v>0</v>
      </c>
      <c r="J75" s="98">
        <f>'[12]1.1_OrigTargets_PreDataCleanse'!M88</f>
        <v>1</v>
      </c>
      <c r="K75" s="97">
        <f>'[12]1.1_OrigTargets_PreDataCleanse'!N88</f>
        <v>0</v>
      </c>
      <c r="M75" s="98">
        <f>'[12]1.1_OrigTargets_PreDataCleanse'!S88</f>
        <v>1</v>
      </c>
      <c r="N75" s="98">
        <f>'[12]1.1_OrigTargets_PreDataCleanse'!T88</f>
        <v>0</v>
      </c>
      <c r="O75" s="98">
        <f>'[12]1.1_OrigTargets_PreDataCleanse'!U88</f>
        <v>0</v>
      </c>
      <c r="P75" s="98">
        <f>'[12]1.1_OrigTargets_PreDataCleanse'!V88</f>
        <v>0</v>
      </c>
      <c r="Q75" s="98">
        <f>'[12]1.1_OrigTargets_PreDataCleanse'!W88</f>
        <v>0</v>
      </c>
      <c r="R75" s="97">
        <f>'[12]1.1_OrigTargets_PreDataCleanse'!X88</f>
        <v>1</v>
      </c>
      <c r="T75" s="98">
        <f>'[12]1.1_OrigTargets_PreDataCleanse'!AC88</f>
        <v>1</v>
      </c>
      <c r="U75" s="98">
        <f>'[12]1.1_OrigTargets_PreDataCleanse'!AD88</f>
        <v>0</v>
      </c>
      <c r="V75" s="98">
        <f>'[12]1.1_OrigTargets_PreDataCleanse'!AE88</f>
        <v>0</v>
      </c>
      <c r="W75" s="98">
        <f>'[12]1.1_OrigTargets_PreDataCleanse'!AF88</f>
        <v>0</v>
      </c>
      <c r="X75" s="98">
        <f>'[12]1.1_OrigTargets_PreDataCleanse'!AG88</f>
        <v>0</v>
      </c>
      <c r="Y75" s="97">
        <f>'[12]1.1_OrigTargets_PreDataCleanse'!AH88</f>
        <v>1</v>
      </c>
      <c r="AA75" s="98">
        <f>'[12]1.1_OrigTargets_PreDataCleanse'!AK88</f>
        <v>0</v>
      </c>
      <c r="AB75" s="98">
        <f>'[12]1.1_OrigTargets_PreDataCleanse'!AL88</f>
        <v>0</v>
      </c>
      <c r="AC75" s="98">
        <f>'[12]1.1_OrigTargets_PreDataCleanse'!AM88</f>
        <v>0</v>
      </c>
      <c r="AD75" s="98">
        <f>'[12]1.1_OrigTargets_PreDataCleanse'!AN88</f>
        <v>0</v>
      </c>
      <c r="AE75" s="98">
        <f>'[12]1.1_OrigTargets_PreDataCleanse'!AO88</f>
        <v>0</v>
      </c>
      <c r="AF75" s="97">
        <f>'[12]1.1_OrigTargets_PreDataCleanse'!AP88</f>
        <v>0</v>
      </c>
      <c r="AG75" s="94"/>
      <c r="AH75" s="98">
        <f>'[12]1.1_OrigTargets_PreDataCleanse'!AR88+'[12]1.1_OrigTargets_PreDataCleanse'!AY88</f>
        <v>0</v>
      </c>
      <c r="AI75" s="101">
        <f>'[12]1.1_OrigTargets_PreDataCleanse'!AS88+'[12]1.1_OrigTargets_PreDataCleanse'!AZ88</f>
        <v>0</v>
      </c>
      <c r="AJ75" s="101">
        <f>'[12]1.1_OrigTargets_PreDataCleanse'!AT88+'[12]1.1_OrigTargets_PreDataCleanse'!BA88</f>
        <v>0</v>
      </c>
      <c r="AK75" s="101">
        <f>'[12]1.1_OrigTargets_PreDataCleanse'!AU88+'[12]1.1_OrigTargets_PreDataCleanse'!BB88</f>
        <v>0</v>
      </c>
      <c r="AL75" s="101">
        <f>'[12]1.1_OrigTargets_PreDataCleanse'!AV88+'[12]1.1_OrigTargets_PreDataCleanse'!BC88</f>
        <v>0</v>
      </c>
      <c r="AM75" s="100">
        <f>'[12]1.1_OrigTargets_PreDataCleanse'!AW88+'[12]1.1_OrigTargets_PreDataCleanse'!BD88</f>
        <v>0</v>
      </c>
      <c r="AN75" s="94"/>
      <c r="AO75" s="98">
        <f>'[12]1.1_OrigTargets_PreDataCleanse'!BF88</f>
        <v>0</v>
      </c>
      <c r="AP75" s="98">
        <f>-'[12]1.1_OrigTargets_PreDataCleanse'!BG88+'[12]1.1_OrigTargets_PreDataCleanse'!BL88</f>
        <v>0</v>
      </c>
      <c r="AQ75" s="98">
        <f>-'[12]1.1_OrigTargets_PreDataCleanse'!BH88+'[12]1.1_OrigTargets_PreDataCleanse'!BM88</f>
        <v>0</v>
      </c>
      <c r="AR75" s="98">
        <f>-'[12]1.1_OrigTargets_PreDataCleanse'!BI88+'[12]1.1_OrigTargets_PreDataCleanse'!BN88</f>
        <v>0</v>
      </c>
      <c r="AS75" s="98">
        <f>-'[12]1.1_OrigTargets_PreDataCleanse'!BJ88+'[12]1.1_OrigTargets_PreDataCleanse'!BO88</f>
        <v>0</v>
      </c>
      <c r="AT75" s="97">
        <f>-'[12]1.1_OrigTargets_PreDataCleanse'!BK88+'[12]1.1_OrigTargets_PreDataCleanse'!BP88</f>
        <v>0</v>
      </c>
      <c r="AU75" s="94"/>
      <c r="AV75" s="98">
        <f>'[12]1.1_OrigTargets_PreDataCleanse'!BR88</f>
        <v>0</v>
      </c>
      <c r="AW75" s="98">
        <f>'[12]1.1_OrigTargets_PreDataCleanse'!BS88</f>
        <v>0</v>
      </c>
      <c r="AX75" s="98">
        <f>'[12]1.1_OrigTargets_PreDataCleanse'!BT88</f>
        <v>0</v>
      </c>
      <c r="AY75" s="98">
        <f>'[12]1.1_OrigTargets_PreDataCleanse'!BU88</f>
        <v>0</v>
      </c>
      <c r="AZ75" s="98">
        <f>'[12]1.1_OrigTargets_PreDataCleanse'!BV88</f>
        <v>0</v>
      </c>
      <c r="BA75" s="97">
        <f>'[12]1.1_OrigTargets_PreDataCleanse'!BW88</f>
        <v>0</v>
      </c>
    </row>
    <row r="76" spans="1:53" ht="12.75" thickBot="1" x14ac:dyDescent="0.35">
      <c r="A76" s="342"/>
      <c r="B76" s="23"/>
      <c r="C76" s="133"/>
      <c r="D76" s="31"/>
      <c r="E76" s="99" t="str">
        <f t="shared" si="1"/>
        <v>High</v>
      </c>
      <c r="F76" s="98">
        <f>'[12]1.1_OrigTargets_PreDataCleanse'!I89</f>
        <v>0</v>
      </c>
      <c r="G76" s="98">
        <f>'[12]1.1_OrigTargets_PreDataCleanse'!J89</f>
        <v>0</v>
      </c>
      <c r="H76" s="98">
        <f>'[12]1.1_OrigTargets_PreDataCleanse'!K89</f>
        <v>0</v>
      </c>
      <c r="I76" s="98">
        <f>'[12]1.1_OrigTargets_PreDataCleanse'!L89</f>
        <v>0</v>
      </c>
      <c r="J76" s="98">
        <f>'[12]1.1_OrigTargets_PreDataCleanse'!M89</f>
        <v>0</v>
      </c>
      <c r="K76" s="97">
        <f>'[12]1.1_OrigTargets_PreDataCleanse'!N89</f>
        <v>0</v>
      </c>
      <c r="M76" s="98">
        <f>'[12]1.1_OrigTargets_PreDataCleanse'!S89</f>
        <v>0</v>
      </c>
      <c r="N76" s="98">
        <f>'[12]1.1_OrigTargets_PreDataCleanse'!T89</f>
        <v>0</v>
      </c>
      <c r="O76" s="98">
        <f>'[12]1.1_OrigTargets_PreDataCleanse'!U89</f>
        <v>0</v>
      </c>
      <c r="P76" s="98">
        <f>'[12]1.1_OrigTargets_PreDataCleanse'!V89</f>
        <v>0</v>
      </c>
      <c r="Q76" s="98">
        <f>'[12]1.1_OrigTargets_PreDataCleanse'!W89</f>
        <v>0</v>
      </c>
      <c r="R76" s="97">
        <f>'[12]1.1_OrigTargets_PreDataCleanse'!X89</f>
        <v>0</v>
      </c>
      <c r="T76" s="98">
        <f>'[12]1.1_OrigTargets_PreDataCleanse'!AC89</f>
        <v>0</v>
      </c>
      <c r="U76" s="98">
        <f>'[12]1.1_OrigTargets_PreDataCleanse'!AD89</f>
        <v>0</v>
      </c>
      <c r="V76" s="98">
        <f>'[12]1.1_OrigTargets_PreDataCleanse'!AE89</f>
        <v>0</v>
      </c>
      <c r="W76" s="98">
        <f>'[12]1.1_OrigTargets_PreDataCleanse'!AF89</f>
        <v>0</v>
      </c>
      <c r="X76" s="98">
        <f>'[12]1.1_OrigTargets_PreDataCleanse'!AG89</f>
        <v>0</v>
      </c>
      <c r="Y76" s="97">
        <f>'[12]1.1_OrigTargets_PreDataCleanse'!AH89</f>
        <v>0</v>
      </c>
      <c r="AA76" s="98">
        <f>'[12]1.1_OrigTargets_PreDataCleanse'!AK89</f>
        <v>0</v>
      </c>
      <c r="AB76" s="98">
        <f>'[12]1.1_OrigTargets_PreDataCleanse'!AL89</f>
        <v>0</v>
      </c>
      <c r="AC76" s="98">
        <f>'[12]1.1_OrigTargets_PreDataCleanse'!AM89</f>
        <v>0</v>
      </c>
      <c r="AD76" s="98">
        <f>'[12]1.1_OrigTargets_PreDataCleanse'!AN89</f>
        <v>0</v>
      </c>
      <c r="AE76" s="98">
        <f>'[12]1.1_OrigTargets_PreDataCleanse'!AO89</f>
        <v>0</v>
      </c>
      <c r="AF76" s="97">
        <f>'[12]1.1_OrigTargets_PreDataCleanse'!AP89</f>
        <v>0</v>
      </c>
      <c r="AG76" s="94"/>
      <c r="AH76" s="98">
        <f>'[12]1.1_OrigTargets_PreDataCleanse'!AR89+'[12]1.1_OrigTargets_PreDataCleanse'!AY89</f>
        <v>0</v>
      </c>
      <c r="AI76" s="101">
        <f>'[12]1.1_OrigTargets_PreDataCleanse'!AS89+'[12]1.1_OrigTargets_PreDataCleanse'!AZ89</f>
        <v>0</v>
      </c>
      <c r="AJ76" s="101">
        <f>'[12]1.1_OrigTargets_PreDataCleanse'!AT89+'[12]1.1_OrigTargets_PreDataCleanse'!BA89</f>
        <v>0</v>
      </c>
      <c r="AK76" s="101">
        <f>'[12]1.1_OrigTargets_PreDataCleanse'!AU89+'[12]1.1_OrigTargets_PreDataCleanse'!BB89</f>
        <v>0</v>
      </c>
      <c r="AL76" s="101">
        <f>'[12]1.1_OrigTargets_PreDataCleanse'!AV89+'[12]1.1_OrigTargets_PreDataCleanse'!BC89</f>
        <v>0</v>
      </c>
      <c r="AM76" s="100">
        <f>'[12]1.1_OrigTargets_PreDataCleanse'!AW89+'[12]1.1_OrigTargets_PreDataCleanse'!BD89</f>
        <v>0</v>
      </c>
      <c r="AN76" s="94"/>
      <c r="AO76" s="98">
        <f>'[12]1.1_OrigTargets_PreDataCleanse'!BF89</f>
        <v>0</v>
      </c>
      <c r="AP76" s="98">
        <f>-'[12]1.1_OrigTargets_PreDataCleanse'!BG89+'[12]1.1_OrigTargets_PreDataCleanse'!BL89</f>
        <v>0</v>
      </c>
      <c r="AQ76" s="98">
        <f>-'[12]1.1_OrigTargets_PreDataCleanse'!BH89+'[12]1.1_OrigTargets_PreDataCleanse'!BM89</f>
        <v>0</v>
      </c>
      <c r="AR76" s="98">
        <f>-'[12]1.1_OrigTargets_PreDataCleanse'!BI89+'[12]1.1_OrigTargets_PreDataCleanse'!BN89</f>
        <v>0</v>
      </c>
      <c r="AS76" s="98">
        <f>-'[12]1.1_OrigTargets_PreDataCleanse'!BJ89+'[12]1.1_OrigTargets_PreDataCleanse'!BO89</f>
        <v>0</v>
      </c>
      <c r="AT76" s="97">
        <f>-'[12]1.1_OrigTargets_PreDataCleanse'!BK89+'[12]1.1_OrigTargets_PreDataCleanse'!BP89</f>
        <v>0</v>
      </c>
      <c r="AU76" s="94"/>
      <c r="AV76" s="98">
        <f>'[12]1.1_OrigTargets_PreDataCleanse'!BR89</f>
        <v>0</v>
      </c>
      <c r="AW76" s="98">
        <f>'[12]1.1_OrigTargets_PreDataCleanse'!BS89</f>
        <v>0</v>
      </c>
      <c r="AX76" s="98">
        <f>'[12]1.1_OrigTargets_PreDataCleanse'!BT89</f>
        <v>0</v>
      </c>
      <c r="AY76" s="98">
        <f>'[12]1.1_OrigTargets_PreDataCleanse'!BU89</f>
        <v>0</v>
      </c>
      <c r="AZ76" s="98">
        <f>'[12]1.1_OrigTargets_PreDataCleanse'!BV89</f>
        <v>0</v>
      </c>
      <c r="BA76" s="97">
        <f>'[12]1.1_OrigTargets_PreDataCleanse'!BW89</f>
        <v>0</v>
      </c>
    </row>
    <row r="77" spans="1:53" ht="12.75" thickBot="1" x14ac:dyDescent="0.35">
      <c r="A77" s="342"/>
      <c r="B77" s="171"/>
      <c r="C77" s="170"/>
      <c r="D77" s="96"/>
      <c r="E77" s="95" t="str">
        <f t="shared" si="1"/>
        <v>Very high</v>
      </c>
      <c r="F77" s="93">
        <f>'[12]1.1_OrigTargets_PreDataCleanse'!I90</f>
        <v>0</v>
      </c>
      <c r="G77" s="93">
        <f>'[12]1.1_OrigTargets_PreDataCleanse'!J90</f>
        <v>0</v>
      </c>
      <c r="H77" s="93">
        <f>'[12]1.1_OrigTargets_PreDataCleanse'!K90</f>
        <v>0</v>
      </c>
      <c r="I77" s="93">
        <f>'[12]1.1_OrigTargets_PreDataCleanse'!L90</f>
        <v>0</v>
      </c>
      <c r="J77" s="93">
        <f>'[12]1.1_OrigTargets_PreDataCleanse'!M90</f>
        <v>0</v>
      </c>
      <c r="K77" s="92">
        <f>'[12]1.1_OrigTargets_PreDataCleanse'!N90</f>
        <v>0</v>
      </c>
      <c r="M77" s="93">
        <f>'[12]1.1_OrigTargets_PreDataCleanse'!S90</f>
        <v>0</v>
      </c>
      <c r="N77" s="93">
        <f>'[12]1.1_OrigTargets_PreDataCleanse'!T90</f>
        <v>0</v>
      </c>
      <c r="O77" s="93">
        <f>'[12]1.1_OrigTargets_PreDataCleanse'!U90</f>
        <v>0</v>
      </c>
      <c r="P77" s="93">
        <f>'[12]1.1_OrigTargets_PreDataCleanse'!V90</f>
        <v>0</v>
      </c>
      <c r="Q77" s="93">
        <f>'[12]1.1_OrigTargets_PreDataCleanse'!W90</f>
        <v>0</v>
      </c>
      <c r="R77" s="92">
        <f>'[12]1.1_OrigTargets_PreDataCleanse'!X90</f>
        <v>0</v>
      </c>
      <c r="T77" s="93">
        <f>'[12]1.1_OrigTargets_PreDataCleanse'!AC90</f>
        <v>0</v>
      </c>
      <c r="U77" s="93">
        <f>'[12]1.1_OrigTargets_PreDataCleanse'!AD90</f>
        <v>0</v>
      </c>
      <c r="V77" s="93">
        <f>'[12]1.1_OrigTargets_PreDataCleanse'!AE90</f>
        <v>0</v>
      </c>
      <c r="W77" s="93">
        <f>'[12]1.1_OrigTargets_PreDataCleanse'!AF90</f>
        <v>0</v>
      </c>
      <c r="X77" s="93">
        <f>'[12]1.1_OrigTargets_PreDataCleanse'!AG90</f>
        <v>0</v>
      </c>
      <c r="Y77" s="92">
        <f>'[12]1.1_OrigTargets_PreDataCleanse'!AH90</f>
        <v>0</v>
      </c>
      <c r="AA77" s="93">
        <f>'[12]1.1_OrigTargets_PreDataCleanse'!AK90</f>
        <v>0</v>
      </c>
      <c r="AB77" s="93">
        <f>'[12]1.1_OrigTargets_PreDataCleanse'!AL90</f>
        <v>0</v>
      </c>
      <c r="AC77" s="93">
        <f>'[12]1.1_OrigTargets_PreDataCleanse'!AM90</f>
        <v>0</v>
      </c>
      <c r="AD77" s="93">
        <f>'[12]1.1_OrigTargets_PreDataCleanse'!AN90</f>
        <v>0</v>
      </c>
      <c r="AE77" s="93">
        <f>'[12]1.1_OrigTargets_PreDataCleanse'!AO90</f>
        <v>0</v>
      </c>
      <c r="AF77" s="92">
        <f>'[12]1.1_OrigTargets_PreDataCleanse'!AP90</f>
        <v>0</v>
      </c>
      <c r="AG77" s="94"/>
      <c r="AH77" s="93">
        <f>'[12]1.1_OrigTargets_PreDataCleanse'!AR90+'[12]1.1_OrigTargets_PreDataCleanse'!AY90</f>
        <v>0</v>
      </c>
      <c r="AI77" s="101">
        <f>'[12]1.1_OrigTargets_PreDataCleanse'!AS90+'[12]1.1_OrigTargets_PreDataCleanse'!AZ90</f>
        <v>0</v>
      </c>
      <c r="AJ77" s="101">
        <f>'[12]1.1_OrigTargets_PreDataCleanse'!AT90+'[12]1.1_OrigTargets_PreDataCleanse'!BA90</f>
        <v>0</v>
      </c>
      <c r="AK77" s="101">
        <f>'[12]1.1_OrigTargets_PreDataCleanse'!AU90+'[12]1.1_OrigTargets_PreDataCleanse'!BB90</f>
        <v>0</v>
      </c>
      <c r="AL77" s="101">
        <f>'[12]1.1_OrigTargets_PreDataCleanse'!AV90+'[12]1.1_OrigTargets_PreDataCleanse'!BC90</f>
        <v>0</v>
      </c>
      <c r="AM77" s="100">
        <f>'[12]1.1_OrigTargets_PreDataCleanse'!AW90+'[12]1.1_OrigTargets_PreDataCleanse'!BD90</f>
        <v>0</v>
      </c>
      <c r="AN77" s="94"/>
      <c r="AO77" s="93">
        <f>'[12]1.1_OrigTargets_PreDataCleanse'!BF90</f>
        <v>0</v>
      </c>
      <c r="AP77" s="93">
        <f>-'[12]1.1_OrigTargets_PreDataCleanse'!BG90+'[12]1.1_OrigTargets_PreDataCleanse'!BL90</f>
        <v>0</v>
      </c>
      <c r="AQ77" s="93">
        <f>-'[12]1.1_OrigTargets_PreDataCleanse'!BH90+'[12]1.1_OrigTargets_PreDataCleanse'!BM90</f>
        <v>0</v>
      </c>
      <c r="AR77" s="93">
        <f>-'[12]1.1_OrigTargets_PreDataCleanse'!BI90+'[12]1.1_OrigTargets_PreDataCleanse'!BN90</f>
        <v>0</v>
      </c>
      <c r="AS77" s="93">
        <f>-'[12]1.1_OrigTargets_PreDataCleanse'!BJ90+'[12]1.1_OrigTargets_PreDataCleanse'!BO90</f>
        <v>0</v>
      </c>
      <c r="AT77" s="92">
        <f>-'[12]1.1_OrigTargets_PreDataCleanse'!BK90+'[12]1.1_OrigTargets_PreDataCleanse'!BP90</f>
        <v>0</v>
      </c>
      <c r="AU77" s="94"/>
      <c r="AV77" s="93">
        <f>'[12]1.1_OrigTargets_PreDataCleanse'!BR90</f>
        <v>0</v>
      </c>
      <c r="AW77" s="93">
        <f>'[12]1.1_OrigTargets_PreDataCleanse'!BS90</f>
        <v>0</v>
      </c>
      <c r="AX77" s="93">
        <f>'[12]1.1_OrigTargets_PreDataCleanse'!BT90</f>
        <v>0</v>
      </c>
      <c r="AY77" s="93">
        <f>'[12]1.1_OrigTargets_PreDataCleanse'!BU90</f>
        <v>0</v>
      </c>
      <c r="AZ77" s="93">
        <f>'[12]1.1_OrigTargets_PreDataCleanse'!BV90</f>
        <v>0</v>
      </c>
      <c r="BA77" s="92">
        <f>'[12]1.1_OrigTargets_PreDataCleanse'!BW90</f>
        <v>0</v>
      </c>
    </row>
    <row r="78" spans="1:53" ht="12.75" thickBot="1" x14ac:dyDescent="0.35">
      <c r="A78" s="341" t="str">
        <f>A74</f>
        <v>132KV Network</v>
      </c>
      <c r="B78" s="169">
        <v>4</v>
      </c>
      <c r="C78" s="168" t="s">
        <v>45</v>
      </c>
      <c r="D78" s="103"/>
      <c r="E78" s="102" t="str">
        <f t="shared" ref="E78:E93" si="2">E74</f>
        <v>Low</v>
      </c>
      <c r="F78" s="101">
        <f>'[12]1.1_OrigTargets_PreDataCleanse'!I91</f>
        <v>52.6</v>
      </c>
      <c r="G78" s="101">
        <f>'[12]1.1_OrigTargets_PreDataCleanse'!J91</f>
        <v>52.1</v>
      </c>
      <c r="H78" s="101">
        <f>'[12]1.1_OrigTargets_PreDataCleanse'!K91</f>
        <v>0</v>
      </c>
      <c r="I78" s="101">
        <f>'[12]1.1_OrigTargets_PreDataCleanse'!L91</f>
        <v>0.5</v>
      </c>
      <c r="J78" s="101">
        <f>'[12]1.1_OrigTargets_PreDataCleanse'!M91</f>
        <v>0</v>
      </c>
      <c r="K78" s="100">
        <f>'[12]1.1_OrigTargets_PreDataCleanse'!N91</f>
        <v>0</v>
      </c>
      <c r="M78" s="101">
        <f>'[12]1.1_OrigTargets_PreDataCleanse'!S91</f>
        <v>58.900000000000027</v>
      </c>
      <c r="N78" s="101">
        <f>'[12]1.1_OrigTargets_PreDataCleanse'!T91</f>
        <v>58.400000000000027</v>
      </c>
      <c r="O78" s="101">
        <f>'[12]1.1_OrigTargets_PreDataCleanse'!U91</f>
        <v>0</v>
      </c>
      <c r="P78" s="101">
        <f>'[12]1.1_OrigTargets_PreDataCleanse'!V91</f>
        <v>0.5</v>
      </c>
      <c r="Q78" s="101">
        <f>'[12]1.1_OrigTargets_PreDataCleanse'!W91</f>
        <v>0</v>
      </c>
      <c r="R78" s="100">
        <f>'[12]1.1_OrigTargets_PreDataCleanse'!X91</f>
        <v>0</v>
      </c>
      <c r="T78" s="101">
        <f>'[12]1.1_OrigTargets_PreDataCleanse'!AC91</f>
        <v>52.6</v>
      </c>
      <c r="U78" s="101">
        <f>'[12]1.1_OrigTargets_PreDataCleanse'!AD91</f>
        <v>52.1</v>
      </c>
      <c r="V78" s="101">
        <f>'[12]1.1_OrigTargets_PreDataCleanse'!AE91</f>
        <v>0</v>
      </c>
      <c r="W78" s="101">
        <f>'[12]1.1_OrigTargets_PreDataCleanse'!AF91</f>
        <v>0.5</v>
      </c>
      <c r="X78" s="101">
        <f>'[12]1.1_OrigTargets_PreDataCleanse'!AG91</f>
        <v>0</v>
      </c>
      <c r="Y78" s="100">
        <f>'[12]1.1_OrigTargets_PreDataCleanse'!AH91</f>
        <v>0</v>
      </c>
      <c r="AA78" s="101">
        <f>'[12]1.1_OrigTargets_PreDataCleanse'!AK91</f>
        <v>6.3000000000000256</v>
      </c>
      <c r="AB78" s="101">
        <f>'[12]1.1_OrigTargets_PreDataCleanse'!AL91</f>
        <v>6.3000000000000256</v>
      </c>
      <c r="AC78" s="101">
        <f>'[12]1.1_OrigTargets_PreDataCleanse'!AM91</f>
        <v>0</v>
      </c>
      <c r="AD78" s="101">
        <f>'[12]1.1_OrigTargets_PreDataCleanse'!AN91</f>
        <v>0</v>
      </c>
      <c r="AE78" s="101">
        <f>'[12]1.1_OrigTargets_PreDataCleanse'!AO91</f>
        <v>0</v>
      </c>
      <c r="AF78" s="100">
        <f>'[12]1.1_OrigTargets_PreDataCleanse'!AP91</f>
        <v>0</v>
      </c>
      <c r="AG78" s="94"/>
      <c r="AH78" s="101">
        <f>'[12]1.1_OrigTargets_PreDataCleanse'!AR91+'[12]1.1_OrigTargets_PreDataCleanse'!AY91</f>
        <v>6.3000000000000256</v>
      </c>
      <c r="AI78" s="101">
        <f>'[12]1.1_OrigTargets_PreDataCleanse'!AS91+'[12]1.1_OrigTargets_PreDataCleanse'!AZ91</f>
        <v>6.3000000000000256</v>
      </c>
      <c r="AJ78" s="101">
        <f>'[12]1.1_OrigTargets_PreDataCleanse'!AT91+'[12]1.1_OrigTargets_PreDataCleanse'!BA91</f>
        <v>0</v>
      </c>
      <c r="AK78" s="101">
        <f>'[12]1.1_OrigTargets_PreDataCleanse'!AU91+'[12]1.1_OrigTargets_PreDataCleanse'!BB91</f>
        <v>0</v>
      </c>
      <c r="AL78" s="101">
        <f>'[12]1.1_OrigTargets_PreDataCleanse'!AV91+'[12]1.1_OrigTargets_PreDataCleanse'!BC91</f>
        <v>0</v>
      </c>
      <c r="AM78" s="100">
        <f>'[12]1.1_OrigTargets_PreDataCleanse'!AW91+'[12]1.1_OrigTargets_PreDataCleanse'!BD91</f>
        <v>0</v>
      </c>
      <c r="AN78" s="94"/>
      <c r="AO78" s="101">
        <f>'[12]1.1_OrigTargets_PreDataCleanse'!BF91</f>
        <v>0</v>
      </c>
      <c r="AP78" s="101">
        <f>-'[12]1.1_OrigTargets_PreDataCleanse'!BG91+'[12]1.1_OrigTargets_PreDataCleanse'!BL91</f>
        <v>0</v>
      </c>
      <c r="AQ78" s="101">
        <f>-'[12]1.1_OrigTargets_PreDataCleanse'!BH91+'[12]1.1_OrigTargets_PreDataCleanse'!BM91</f>
        <v>0</v>
      </c>
      <c r="AR78" s="101">
        <f>-'[12]1.1_OrigTargets_PreDataCleanse'!BI91+'[12]1.1_OrigTargets_PreDataCleanse'!BN91</f>
        <v>0</v>
      </c>
      <c r="AS78" s="101">
        <f>-'[12]1.1_OrigTargets_PreDataCleanse'!BJ91+'[12]1.1_OrigTargets_PreDataCleanse'!BO91</f>
        <v>0</v>
      </c>
      <c r="AT78" s="100">
        <f>-'[12]1.1_OrigTargets_PreDataCleanse'!BK91+'[12]1.1_OrigTargets_PreDataCleanse'!BP91</f>
        <v>0</v>
      </c>
      <c r="AU78" s="94"/>
      <c r="AV78" s="101">
        <f>'[12]1.1_OrigTargets_PreDataCleanse'!BR91</f>
        <v>0</v>
      </c>
      <c r="AW78" s="101">
        <f>'[12]1.1_OrigTargets_PreDataCleanse'!BS91</f>
        <v>0</v>
      </c>
      <c r="AX78" s="101">
        <f>'[12]1.1_OrigTargets_PreDataCleanse'!BT91</f>
        <v>0</v>
      </c>
      <c r="AY78" s="101">
        <f>'[12]1.1_OrigTargets_PreDataCleanse'!BU91</f>
        <v>0</v>
      </c>
      <c r="AZ78" s="101">
        <f>'[12]1.1_OrigTargets_PreDataCleanse'!BV91</f>
        <v>0</v>
      </c>
      <c r="BA78" s="100">
        <f>'[12]1.1_OrigTargets_PreDataCleanse'!BW91</f>
        <v>0</v>
      </c>
    </row>
    <row r="79" spans="1:53" ht="12.75" thickBot="1" x14ac:dyDescent="0.35">
      <c r="A79" s="342"/>
      <c r="B79" s="23"/>
      <c r="C79" s="133"/>
      <c r="D79" s="31"/>
      <c r="E79" s="99" t="str">
        <f t="shared" si="2"/>
        <v>Medium</v>
      </c>
      <c r="F79" s="98">
        <f>'[12]1.1_OrigTargets_PreDataCleanse'!I92</f>
        <v>99.7</v>
      </c>
      <c r="G79" s="98">
        <f>'[12]1.1_OrigTargets_PreDataCleanse'!J92</f>
        <v>12.3</v>
      </c>
      <c r="H79" s="98">
        <f>'[12]1.1_OrigTargets_PreDataCleanse'!K92</f>
        <v>0</v>
      </c>
      <c r="I79" s="98">
        <f>'[12]1.1_OrigTargets_PreDataCleanse'!L92</f>
        <v>87.4</v>
      </c>
      <c r="J79" s="98">
        <f>'[12]1.1_OrigTargets_PreDataCleanse'!M92</f>
        <v>0</v>
      </c>
      <c r="K79" s="97">
        <f>'[12]1.1_OrigTargets_PreDataCleanse'!N92</f>
        <v>0</v>
      </c>
      <c r="M79" s="98">
        <f>'[12]1.1_OrigTargets_PreDataCleanse'!S92</f>
        <v>100.89999999999999</v>
      </c>
      <c r="N79" s="98">
        <f>'[12]1.1_OrigTargets_PreDataCleanse'!T92</f>
        <v>29.599999999999998</v>
      </c>
      <c r="O79" s="98">
        <f>'[12]1.1_OrigTargets_PreDataCleanse'!U92</f>
        <v>0</v>
      </c>
      <c r="P79" s="98">
        <f>'[12]1.1_OrigTargets_PreDataCleanse'!V92</f>
        <v>71.3</v>
      </c>
      <c r="Q79" s="98">
        <f>'[12]1.1_OrigTargets_PreDataCleanse'!W92</f>
        <v>0</v>
      </c>
      <c r="R79" s="97">
        <f>'[12]1.1_OrigTargets_PreDataCleanse'!X92</f>
        <v>0</v>
      </c>
      <c r="T79" s="98">
        <f>'[12]1.1_OrigTargets_PreDataCleanse'!AC92</f>
        <v>99.7</v>
      </c>
      <c r="U79" s="98">
        <f>'[12]1.1_OrigTargets_PreDataCleanse'!AD92</f>
        <v>12.3</v>
      </c>
      <c r="V79" s="98">
        <f>'[12]1.1_OrigTargets_PreDataCleanse'!AE92</f>
        <v>0</v>
      </c>
      <c r="W79" s="98">
        <f>'[12]1.1_OrigTargets_PreDataCleanse'!AF92</f>
        <v>87.4</v>
      </c>
      <c r="X79" s="98">
        <f>'[12]1.1_OrigTargets_PreDataCleanse'!AG92</f>
        <v>0</v>
      </c>
      <c r="Y79" s="97">
        <f>'[12]1.1_OrigTargets_PreDataCleanse'!AH92</f>
        <v>0</v>
      </c>
      <c r="AA79" s="98">
        <f>'[12]1.1_OrigTargets_PreDataCleanse'!AK92</f>
        <v>1.1999999999999886</v>
      </c>
      <c r="AB79" s="98">
        <f>'[12]1.1_OrigTargets_PreDataCleanse'!AL92</f>
        <v>17.299999999999997</v>
      </c>
      <c r="AC79" s="98">
        <f>'[12]1.1_OrigTargets_PreDataCleanse'!AM92</f>
        <v>0</v>
      </c>
      <c r="AD79" s="98">
        <f>'[12]1.1_OrigTargets_PreDataCleanse'!AN92</f>
        <v>-16.100000000000009</v>
      </c>
      <c r="AE79" s="98">
        <f>'[12]1.1_OrigTargets_PreDataCleanse'!AO92</f>
        <v>0</v>
      </c>
      <c r="AF79" s="97">
        <f>'[12]1.1_OrigTargets_PreDataCleanse'!AP92</f>
        <v>0</v>
      </c>
      <c r="AG79" s="94"/>
      <c r="AH79" s="98">
        <f>'[12]1.1_OrigTargets_PreDataCleanse'!AR92+'[12]1.1_OrigTargets_PreDataCleanse'!AY92</f>
        <v>1.1999999999999886</v>
      </c>
      <c r="AI79" s="101">
        <f>'[12]1.1_OrigTargets_PreDataCleanse'!AS92+'[12]1.1_OrigTargets_PreDataCleanse'!AZ92</f>
        <v>17.299999999999997</v>
      </c>
      <c r="AJ79" s="101">
        <f>'[12]1.1_OrigTargets_PreDataCleanse'!AT92+'[12]1.1_OrigTargets_PreDataCleanse'!BA92</f>
        <v>0</v>
      </c>
      <c r="AK79" s="101">
        <f>'[12]1.1_OrigTargets_PreDataCleanse'!AU92+'[12]1.1_OrigTargets_PreDataCleanse'!BB92</f>
        <v>-16.100000000000009</v>
      </c>
      <c r="AL79" s="101">
        <f>'[12]1.1_OrigTargets_PreDataCleanse'!AV92+'[12]1.1_OrigTargets_PreDataCleanse'!BC92</f>
        <v>0</v>
      </c>
      <c r="AM79" s="100">
        <f>'[12]1.1_OrigTargets_PreDataCleanse'!AW92+'[12]1.1_OrigTargets_PreDataCleanse'!BD92</f>
        <v>0</v>
      </c>
      <c r="AN79" s="94"/>
      <c r="AO79" s="98">
        <f>'[12]1.1_OrigTargets_PreDataCleanse'!BF92</f>
        <v>0</v>
      </c>
      <c r="AP79" s="98">
        <f>-'[12]1.1_OrigTargets_PreDataCleanse'!BG92+'[12]1.1_OrigTargets_PreDataCleanse'!BL92</f>
        <v>0</v>
      </c>
      <c r="AQ79" s="98">
        <f>-'[12]1.1_OrigTargets_PreDataCleanse'!BH92+'[12]1.1_OrigTargets_PreDataCleanse'!BM92</f>
        <v>0</v>
      </c>
      <c r="AR79" s="98">
        <f>-'[12]1.1_OrigTargets_PreDataCleanse'!BI92+'[12]1.1_OrigTargets_PreDataCleanse'!BN92</f>
        <v>0</v>
      </c>
      <c r="AS79" s="98">
        <f>-'[12]1.1_OrigTargets_PreDataCleanse'!BJ92+'[12]1.1_OrigTargets_PreDataCleanse'!BO92</f>
        <v>0</v>
      </c>
      <c r="AT79" s="97">
        <f>-'[12]1.1_OrigTargets_PreDataCleanse'!BK92+'[12]1.1_OrigTargets_PreDataCleanse'!BP92</f>
        <v>0</v>
      </c>
      <c r="AU79" s="94"/>
      <c r="AV79" s="98">
        <f>'[12]1.1_OrigTargets_PreDataCleanse'!BR92</f>
        <v>0</v>
      </c>
      <c r="AW79" s="98">
        <f>'[12]1.1_OrigTargets_PreDataCleanse'!BS92</f>
        <v>0</v>
      </c>
      <c r="AX79" s="98">
        <f>'[12]1.1_OrigTargets_PreDataCleanse'!BT92</f>
        <v>0</v>
      </c>
      <c r="AY79" s="98">
        <f>'[12]1.1_OrigTargets_PreDataCleanse'!BU92</f>
        <v>0</v>
      </c>
      <c r="AZ79" s="98">
        <f>'[12]1.1_OrigTargets_PreDataCleanse'!BV92</f>
        <v>0</v>
      </c>
      <c r="BA79" s="97">
        <f>'[12]1.1_OrigTargets_PreDataCleanse'!BW92</f>
        <v>0</v>
      </c>
    </row>
    <row r="80" spans="1:53" ht="12.75" thickBot="1" x14ac:dyDescent="0.35">
      <c r="A80" s="342"/>
      <c r="B80" s="23"/>
      <c r="C80" s="133"/>
      <c r="D80" s="31"/>
      <c r="E80" s="99" t="str">
        <f t="shared" si="2"/>
        <v>High</v>
      </c>
      <c r="F80" s="98">
        <f>'[12]1.1_OrigTargets_PreDataCleanse'!I93</f>
        <v>0.3</v>
      </c>
      <c r="G80" s="98">
        <f>'[12]1.1_OrigTargets_PreDataCleanse'!J93</f>
        <v>0</v>
      </c>
      <c r="H80" s="98">
        <f>'[12]1.1_OrigTargets_PreDataCleanse'!K93</f>
        <v>0</v>
      </c>
      <c r="I80" s="98">
        <f>'[12]1.1_OrigTargets_PreDataCleanse'!L93</f>
        <v>0.3</v>
      </c>
      <c r="J80" s="98">
        <f>'[12]1.1_OrigTargets_PreDataCleanse'!M93</f>
        <v>0</v>
      </c>
      <c r="K80" s="97">
        <f>'[12]1.1_OrigTargets_PreDataCleanse'!N93</f>
        <v>0</v>
      </c>
      <c r="M80" s="98">
        <f>'[12]1.1_OrigTargets_PreDataCleanse'!S93</f>
        <v>0.3</v>
      </c>
      <c r="N80" s="98">
        <f>'[12]1.1_OrigTargets_PreDataCleanse'!T93</f>
        <v>0</v>
      </c>
      <c r="O80" s="98">
        <f>'[12]1.1_OrigTargets_PreDataCleanse'!U93</f>
        <v>0</v>
      </c>
      <c r="P80" s="98">
        <f>'[12]1.1_OrigTargets_PreDataCleanse'!V93</f>
        <v>0.3</v>
      </c>
      <c r="Q80" s="98">
        <f>'[12]1.1_OrigTargets_PreDataCleanse'!W93</f>
        <v>0</v>
      </c>
      <c r="R80" s="97">
        <f>'[12]1.1_OrigTargets_PreDataCleanse'!X93</f>
        <v>0</v>
      </c>
      <c r="T80" s="98">
        <f>'[12]1.1_OrigTargets_PreDataCleanse'!AC93</f>
        <v>0.3</v>
      </c>
      <c r="U80" s="98">
        <f>'[12]1.1_OrigTargets_PreDataCleanse'!AD93</f>
        <v>0</v>
      </c>
      <c r="V80" s="98">
        <f>'[12]1.1_OrigTargets_PreDataCleanse'!AE93</f>
        <v>0</v>
      </c>
      <c r="W80" s="98">
        <f>'[12]1.1_OrigTargets_PreDataCleanse'!AF93</f>
        <v>0.3</v>
      </c>
      <c r="X80" s="98">
        <f>'[12]1.1_OrigTargets_PreDataCleanse'!AG93</f>
        <v>0</v>
      </c>
      <c r="Y80" s="97">
        <f>'[12]1.1_OrigTargets_PreDataCleanse'!AH93</f>
        <v>0</v>
      </c>
      <c r="AA80" s="98">
        <f>'[12]1.1_OrigTargets_PreDataCleanse'!AK93</f>
        <v>0</v>
      </c>
      <c r="AB80" s="98">
        <f>'[12]1.1_OrigTargets_PreDataCleanse'!AL93</f>
        <v>0</v>
      </c>
      <c r="AC80" s="98">
        <f>'[12]1.1_OrigTargets_PreDataCleanse'!AM93</f>
        <v>0</v>
      </c>
      <c r="AD80" s="98">
        <f>'[12]1.1_OrigTargets_PreDataCleanse'!AN93</f>
        <v>0</v>
      </c>
      <c r="AE80" s="98">
        <f>'[12]1.1_OrigTargets_PreDataCleanse'!AO93</f>
        <v>0</v>
      </c>
      <c r="AF80" s="97">
        <f>'[12]1.1_OrigTargets_PreDataCleanse'!AP93</f>
        <v>0</v>
      </c>
      <c r="AG80" s="94"/>
      <c r="AH80" s="98">
        <f>'[12]1.1_OrigTargets_PreDataCleanse'!AR93+'[12]1.1_OrigTargets_PreDataCleanse'!AY93</f>
        <v>0</v>
      </c>
      <c r="AI80" s="101">
        <f>'[12]1.1_OrigTargets_PreDataCleanse'!AS93+'[12]1.1_OrigTargets_PreDataCleanse'!AZ93</f>
        <v>0</v>
      </c>
      <c r="AJ80" s="101">
        <f>'[12]1.1_OrigTargets_PreDataCleanse'!AT93+'[12]1.1_OrigTargets_PreDataCleanse'!BA93</f>
        <v>0</v>
      </c>
      <c r="AK80" s="101">
        <f>'[12]1.1_OrigTargets_PreDataCleanse'!AU93+'[12]1.1_OrigTargets_PreDataCleanse'!BB93</f>
        <v>0</v>
      </c>
      <c r="AL80" s="101">
        <f>'[12]1.1_OrigTargets_PreDataCleanse'!AV93+'[12]1.1_OrigTargets_PreDataCleanse'!BC93</f>
        <v>0</v>
      </c>
      <c r="AM80" s="100">
        <f>'[12]1.1_OrigTargets_PreDataCleanse'!AW93+'[12]1.1_OrigTargets_PreDataCleanse'!BD93</f>
        <v>0</v>
      </c>
      <c r="AN80" s="94"/>
      <c r="AO80" s="98">
        <f>'[12]1.1_OrigTargets_PreDataCleanse'!BF93</f>
        <v>0</v>
      </c>
      <c r="AP80" s="98">
        <f>-'[12]1.1_OrigTargets_PreDataCleanse'!BG93+'[12]1.1_OrigTargets_PreDataCleanse'!BL93</f>
        <v>0</v>
      </c>
      <c r="AQ80" s="98">
        <f>-'[12]1.1_OrigTargets_PreDataCleanse'!BH93+'[12]1.1_OrigTargets_PreDataCleanse'!BM93</f>
        <v>0</v>
      </c>
      <c r="AR80" s="98">
        <f>-'[12]1.1_OrigTargets_PreDataCleanse'!BI93+'[12]1.1_OrigTargets_PreDataCleanse'!BN93</f>
        <v>0</v>
      </c>
      <c r="AS80" s="98">
        <f>-'[12]1.1_OrigTargets_PreDataCleanse'!BJ93+'[12]1.1_OrigTargets_PreDataCleanse'!BO93</f>
        <v>0</v>
      </c>
      <c r="AT80" s="97">
        <f>-'[12]1.1_OrigTargets_PreDataCleanse'!BK93+'[12]1.1_OrigTargets_PreDataCleanse'!BP93</f>
        <v>0</v>
      </c>
      <c r="AU80" s="94"/>
      <c r="AV80" s="98">
        <f>'[12]1.1_OrigTargets_PreDataCleanse'!BR93</f>
        <v>0</v>
      </c>
      <c r="AW80" s="98">
        <f>'[12]1.1_OrigTargets_PreDataCleanse'!BS93</f>
        <v>0</v>
      </c>
      <c r="AX80" s="98">
        <f>'[12]1.1_OrigTargets_PreDataCleanse'!BT93</f>
        <v>0</v>
      </c>
      <c r="AY80" s="98">
        <f>'[12]1.1_OrigTargets_PreDataCleanse'!BU93</f>
        <v>0</v>
      </c>
      <c r="AZ80" s="98">
        <f>'[12]1.1_OrigTargets_PreDataCleanse'!BV93</f>
        <v>0</v>
      </c>
      <c r="BA80" s="97">
        <f>'[12]1.1_OrigTargets_PreDataCleanse'!BW93</f>
        <v>0</v>
      </c>
    </row>
    <row r="81" spans="1:53" ht="12.75" thickBot="1" x14ac:dyDescent="0.35">
      <c r="A81" s="342"/>
      <c r="B81" s="171"/>
      <c r="C81" s="170"/>
      <c r="D81" s="96"/>
      <c r="E81" s="95" t="str">
        <f t="shared" si="2"/>
        <v>Very high</v>
      </c>
      <c r="F81" s="93">
        <f>'[12]1.1_OrigTargets_PreDataCleanse'!I94</f>
        <v>0</v>
      </c>
      <c r="G81" s="93">
        <f>'[12]1.1_OrigTargets_PreDataCleanse'!J94</f>
        <v>0</v>
      </c>
      <c r="H81" s="93">
        <f>'[12]1.1_OrigTargets_PreDataCleanse'!K94</f>
        <v>0</v>
      </c>
      <c r="I81" s="93">
        <f>'[12]1.1_OrigTargets_PreDataCleanse'!L94</f>
        <v>0</v>
      </c>
      <c r="J81" s="93">
        <f>'[12]1.1_OrigTargets_PreDataCleanse'!M94</f>
        <v>0</v>
      </c>
      <c r="K81" s="92">
        <f>'[12]1.1_OrigTargets_PreDataCleanse'!N94</f>
        <v>0</v>
      </c>
      <c r="M81" s="93">
        <f>'[12]1.1_OrigTargets_PreDataCleanse'!S94</f>
        <v>0</v>
      </c>
      <c r="N81" s="93">
        <f>'[12]1.1_OrigTargets_PreDataCleanse'!T94</f>
        <v>0</v>
      </c>
      <c r="O81" s="93">
        <f>'[12]1.1_OrigTargets_PreDataCleanse'!U94</f>
        <v>0</v>
      </c>
      <c r="P81" s="93">
        <f>'[12]1.1_OrigTargets_PreDataCleanse'!V94</f>
        <v>0</v>
      </c>
      <c r="Q81" s="93">
        <f>'[12]1.1_OrigTargets_PreDataCleanse'!W94</f>
        <v>0</v>
      </c>
      <c r="R81" s="92">
        <f>'[12]1.1_OrigTargets_PreDataCleanse'!X94</f>
        <v>0</v>
      </c>
      <c r="T81" s="93">
        <f>'[12]1.1_OrigTargets_PreDataCleanse'!AC94</f>
        <v>0</v>
      </c>
      <c r="U81" s="93">
        <f>'[12]1.1_OrigTargets_PreDataCleanse'!AD94</f>
        <v>0</v>
      </c>
      <c r="V81" s="93">
        <f>'[12]1.1_OrigTargets_PreDataCleanse'!AE94</f>
        <v>0</v>
      </c>
      <c r="W81" s="93">
        <f>'[12]1.1_OrigTargets_PreDataCleanse'!AF94</f>
        <v>0</v>
      </c>
      <c r="X81" s="93">
        <f>'[12]1.1_OrigTargets_PreDataCleanse'!AG94</f>
        <v>0</v>
      </c>
      <c r="Y81" s="92">
        <f>'[12]1.1_OrigTargets_PreDataCleanse'!AH94</f>
        <v>0</v>
      </c>
      <c r="AA81" s="93">
        <f>'[12]1.1_OrigTargets_PreDataCleanse'!AK94</f>
        <v>0</v>
      </c>
      <c r="AB81" s="93">
        <f>'[12]1.1_OrigTargets_PreDataCleanse'!AL94</f>
        <v>0</v>
      </c>
      <c r="AC81" s="93">
        <f>'[12]1.1_OrigTargets_PreDataCleanse'!AM94</f>
        <v>0</v>
      </c>
      <c r="AD81" s="93">
        <f>'[12]1.1_OrigTargets_PreDataCleanse'!AN94</f>
        <v>0</v>
      </c>
      <c r="AE81" s="93">
        <f>'[12]1.1_OrigTargets_PreDataCleanse'!AO94</f>
        <v>0</v>
      </c>
      <c r="AF81" s="92">
        <f>'[12]1.1_OrigTargets_PreDataCleanse'!AP94</f>
        <v>0</v>
      </c>
      <c r="AG81" s="94"/>
      <c r="AH81" s="93">
        <f>'[12]1.1_OrigTargets_PreDataCleanse'!AR94+'[12]1.1_OrigTargets_PreDataCleanse'!AY94</f>
        <v>0</v>
      </c>
      <c r="AI81" s="101">
        <f>'[12]1.1_OrigTargets_PreDataCleanse'!AS94+'[12]1.1_OrigTargets_PreDataCleanse'!AZ94</f>
        <v>0</v>
      </c>
      <c r="AJ81" s="101">
        <f>'[12]1.1_OrigTargets_PreDataCleanse'!AT94+'[12]1.1_OrigTargets_PreDataCleanse'!BA94</f>
        <v>0</v>
      </c>
      <c r="AK81" s="101">
        <f>'[12]1.1_OrigTargets_PreDataCleanse'!AU94+'[12]1.1_OrigTargets_PreDataCleanse'!BB94</f>
        <v>0</v>
      </c>
      <c r="AL81" s="101">
        <f>'[12]1.1_OrigTargets_PreDataCleanse'!AV94+'[12]1.1_OrigTargets_PreDataCleanse'!BC94</f>
        <v>0</v>
      </c>
      <c r="AM81" s="100">
        <f>'[12]1.1_OrigTargets_PreDataCleanse'!AW94+'[12]1.1_OrigTargets_PreDataCleanse'!BD94</f>
        <v>0</v>
      </c>
      <c r="AN81" s="94"/>
      <c r="AO81" s="93">
        <f>'[12]1.1_OrigTargets_PreDataCleanse'!BF94</f>
        <v>0</v>
      </c>
      <c r="AP81" s="93">
        <f>-'[12]1.1_OrigTargets_PreDataCleanse'!BG94+'[12]1.1_OrigTargets_PreDataCleanse'!BL94</f>
        <v>0</v>
      </c>
      <c r="AQ81" s="93">
        <f>-'[12]1.1_OrigTargets_PreDataCleanse'!BH94+'[12]1.1_OrigTargets_PreDataCleanse'!BM94</f>
        <v>0</v>
      </c>
      <c r="AR81" s="93">
        <f>-'[12]1.1_OrigTargets_PreDataCleanse'!BI94+'[12]1.1_OrigTargets_PreDataCleanse'!BN94</f>
        <v>0</v>
      </c>
      <c r="AS81" s="93">
        <f>-'[12]1.1_OrigTargets_PreDataCleanse'!BJ94+'[12]1.1_OrigTargets_PreDataCleanse'!BO94</f>
        <v>0</v>
      </c>
      <c r="AT81" s="92">
        <f>-'[12]1.1_OrigTargets_PreDataCleanse'!BK94+'[12]1.1_OrigTargets_PreDataCleanse'!BP94</f>
        <v>0</v>
      </c>
      <c r="AU81" s="94"/>
      <c r="AV81" s="93">
        <f>'[12]1.1_OrigTargets_PreDataCleanse'!BR94</f>
        <v>0</v>
      </c>
      <c r="AW81" s="93">
        <f>'[12]1.1_OrigTargets_PreDataCleanse'!BS94</f>
        <v>0</v>
      </c>
      <c r="AX81" s="93">
        <f>'[12]1.1_OrigTargets_PreDataCleanse'!BT94</f>
        <v>0</v>
      </c>
      <c r="AY81" s="93">
        <f>'[12]1.1_OrigTargets_PreDataCleanse'!BU94</f>
        <v>0</v>
      </c>
      <c r="AZ81" s="93">
        <f>'[12]1.1_OrigTargets_PreDataCleanse'!BV94</f>
        <v>0</v>
      </c>
      <c r="BA81" s="92">
        <f>'[12]1.1_OrigTargets_PreDataCleanse'!BW94</f>
        <v>0</v>
      </c>
    </row>
    <row r="82" spans="1:53" ht="12.75" thickBot="1" x14ac:dyDescent="0.35">
      <c r="A82" s="341" t="str">
        <f>A78</f>
        <v>132KV Network</v>
      </c>
      <c r="B82" s="169">
        <v>5</v>
      </c>
      <c r="C82" s="168" t="s">
        <v>46</v>
      </c>
      <c r="D82" s="103"/>
      <c r="E82" s="102" t="str">
        <f t="shared" si="2"/>
        <v>Low</v>
      </c>
      <c r="F82" s="101">
        <f>'[12]1.1_OrigTargets_PreDataCleanse'!I95</f>
        <v>570.83210000000008</v>
      </c>
      <c r="G82" s="101">
        <f>'[12]1.1_OrigTargets_PreDataCleanse'!J95</f>
        <v>115.137</v>
      </c>
      <c r="H82" s="101">
        <f>'[12]1.1_OrigTargets_PreDataCleanse'!K95</f>
        <v>0</v>
      </c>
      <c r="I82" s="101">
        <f>'[12]1.1_OrigTargets_PreDataCleanse'!L95</f>
        <v>203.40200000000002</v>
      </c>
      <c r="J82" s="101">
        <f>'[12]1.1_OrigTargets_PreDataCleanse'!M95</f>
        <v>218.215</v>
      </c>
      <c r="K82" s="100">
        <f>'[12]1.1_OrigTargets_PreDataCleanse'!N95</f>
        <v>34.078100000000006</v>
      </c>
      <c r="M82" s="101">
        <f>'[12]1.1_OrigTargets_PreDataCleanse'!S95</f>
        <v>562.95209999999997</v>
      </c>
      <c r="N82" s="101">
        <f>'[12]1.1_OrigTargets_PreDataCleanse'!T95</f>
        <v>46.643000000000001</v>
      </c>
      <c r="O82" s="101">
        <f>'[12]1.1_OrigTargets_PreDataCleanse'!U95</f>
        <v>68.494</v>
      </c>
      <c r="P82" s="101">
        <f>'[12]1.1_OrigTargets_PreDataCleanse'!V95</f>
        <v>38.015999999999998</v>
      </c>
      <c r="Q82" s="101">
        <f>'[12]1.1_OrigTargets_PreDataCleanse'!W95</f>
        <v>195.91600000000003</v>
      </c>
      <c r="R82" s="100">
        <f>'[12]1.1_OrigTargets_PreDataCleanse'!X95</f>
        <v>213.88309999999996</v>
      </c>
      <c r="T82" s="101">
        <f>'[12]1.1_OrigTargets_PreDataCleanse'!AC95</f>
        <v>570.83209999999997</v>
      </c>
      <c r="U82" s="101">
        <f>'[12]1.1_OrigTargets_PreDataCleanse'!AD95</f>
        <v>46.643000000000001</v>
      </c>
      <c r="V82" s="101">
        <f>'[12]1.1_OrigTargets_PreDataCleanse'!AE95</f>
        <v>68.494</v>
      </c>
      <c r="W82" s="101">
        <f>'[12]1.1_OrigTargets_PreDataCleanse'!AF95</f>
        <v>38.015999999999998</v>
      </c>
      <c r="X82" s="101">
        <f>'[12]1.1_OrigTargets_PreDataCleanse'!AG95</f>
        <v>203.79600000000002</v>
      </c>
      <c r="Y82" s="100">
        <f>'[12]1.1_OrigTargets_PreDataCleanse'!AH95</f>
        <v>213.88309999999996</v>
      </c>
      <c r="AA82" s="101">
        <f>'[12]1.1_OrigTargets_PreDataCleanse'!AK95</f>
        <v>-7.8799999999999955</v>
      </c>
      <c r="AB82" s="101">
        <f>'[12]1.1_OrigTargets_PreDataCleanse'!AL95</f>
        <v>0</v>
      </c>
      <c r="AC82" s="101">
        <f>'[12]1.1_OrigTargets_PreDataCleanse'!AM95</f>
        <v>0</v>
      </c>
      <c r="AD82" s="101">
        <f>'[12]1.1_OrigTargets_PreDataCleanse'!AN95</f>
        <v>0</v>
      </c>
      <c r="AE82" s="101">
        <f>'[12]1.1_OrigTargets_PreDataCleanse'!AO95</f>
        <v>-7.8799999999999955</v>
      </c>
      <c r="AF82" s="100">
        <f>'[12]1.1_OrigTargets_PreDataCleanse'!AP95</f>
        <v>0</v>
      </c>
      <c r="AG82" s="94"/>
      <c r="AH82" s="101">
        <f>'[12]1.1_OrigTargets_PreDataCleanse'!AR95+'[12]1.1_OrigTargets_PreDataCleanse'!AY95</f>
        <v>0</v>
      </c>
      <c r="AI82" s="101">
        <f>'[12]1.1_OrigTargets_PreDataCleanse'!AS95+'[12]1.1_OrigTargets_PreDataCleanse'!AZ95</f>
        <v>0</v>
      </c>
      <c r="AJ82" s="101">
        <f>'[12]1.1_OrigTargets_PreDataCleanse'!AT95+'[12]1.1_OrigTargets_PreDataCleanse'!BA95</f>
        <v>0</v>
      </c>
      <c r="AK82" s="101">
        <f>'[12]1.1_OrigTargets_PreDataCleanse'!AU95+'[12]1.1_OrigTargets_PreDataCleanse'!BB95</f>
        <v>0</v>
      </c>
      <c r="AL82" s="101">
        <f>'[12]1.1_OrigTargets_PreDataCleanse'!AV95+'[12]1.1_OrigTargets_PreDataCleanse'!BC95</f>
        <v>0</v>
      </c>
      <c r="AM82" s="100">
        <f>'[12]1.1_OrigTargets_PreDataCleanse'!AW95+'[12]1.1_OrigTargets_PreDataCleanse'!BD95</f>
        <v>0</v>
      </c>
      <c r="AN82" s="94"/>
      <c r="AO82" s="101">
        <f>'[12]1.1_OrigTargets_PreDataCleanse'!BF95</f>
        <v>0</v>
      </c>
      <c r="AP82" s="101">
        <f>-'[12]1.1_OrigTargets_PreDataCleanse'!BG95+'[12]1.1_OrigTargets_PreDataCleanse'!BL95</f>
        <v>0</v>
      </c>
      <c r="AQ82" s="101">
        <f>-'[12]1.1_OrigTargets_PreDataCleanse'!BH95+'[12]1.1_OrigTargets_PreDataCleanse'!BM95</f>
        <v>0</v>
      </c>
      <c r="AR82" s="101">
        <f>-'[12]1.1_OrigTargets_PreDataCleanse'!BI95+'[12]1.1_OrigTargets_PreDataCleanse'!BN95</f>
        <v>0</v>
      </c>
      <c r="AS82" s="101">
        <f>-'[12]1.1_OrigTargets_PreDataCleanse'!BJ95+'[12]1.1_OrigTargets_PreDataCleanse'!BO95</f>
        <v>0</v>
      </c>
      <c r="AT82" s="100">
        <f>-'[12]1.1_OrigTargets_PreDataCleanse'!BK95+'[12]1.1_OrigTargets_PreDataCleanse'!BP95</f>
        <v>0</v>
      </c>
      <c r="AU82" s="94"/>
      <c r="AV82" s="101">
        <f>'[12]1.1_OrigTargets_PreDataCleanse'!BR95</f>
        <v>-7.88</v>
      </c>
      <c r="AW82" s="101">
        <f>'[12]1.1_OrigTargets_PreDataCleanse'!BS95</f>
        <v>0</v>
      </c>
      <c r="AX82" s="101">
        <f>'[12]1.1_OrigTargets_PreDataCleanse'!BT95</f>
        <v>0</v>
      </c>
      <c r="AY82" s="101">
        <f>'[12]1.1_OrigTargets_PreDataCleanse'!BU95</f>
        <v>0</v>
      </c>
      <c r="AZ82" s="101">
        <f>'[12]1.1_OrigTargets_PreDataCleanse'!BV95</f>
        <v>-7.88</v>
      </c>
      <c r="BA82" s="100">
        <f>'[12]1.1_OrigTargets_PreDataCleanse'!BW95</f>
        <v>0</v>
      </c>
    </row>
    <row r="83" spans="1:53" ht="12.75" thickBot="1" x14ac:dyDescent="0.35">
      <c r="A83" s="342"/>
      <c r="B83" s="23"/>
      <c r="C83" s="133"/>
      <c r="D83" s="31"/>
      <c r="E83" s="99" t="str">
        <f t="shared" si="2"/>
        <v>Medium</v>
      </c>
      <c r="F83" s="98">
        <f>'[12]1.1_OrigTargets_PreDataCleanse'!I96</f>
        <v>945.41700000000003</v>
      </c>
      <c r="G83" s="98">
        <f>'[12]1.1_OrigTargets_PreDataCleanse'!J96</f>
        <v>108.65299999999999</v>
      </c>
      <c r="H83" s="98">
        <f>'[12]1.1_OrigTargets_PreDataCleanse'!K96</f>
        <v>80.61</v>
      </c>
      <c r="I83" s="98">
        <f>'[12]1.1_OrigTargets_PreDataCleanse'!L96</f>
        <v>124.52199999999999</v>
      </c>
      <c r="J83" s="98">
        <f>'[12]1.1_OrigTargets_PreDataCleanse'!M96</f>
        <v>338.233</v>
      </c>
      <c r="K83" s="97">
        <f>'[12]1.1_OrigTargets_PreDataCleanse'!N96</f>
        <v>293.399</v>
      </c>
      <c r="M83" s="98">
        <f>'[12]1.1_OrigTargets_PreDataCleanse'!S96</f>
        <v>944.34999999999991</v>
      </c>
      <c r="N83" s="98">
        <f>'[12]1.1_OrigTargets_PreDataCleanse'!T96</f>
        <v>297.71899999999999</v>
      </c>
      <c r="O83" s="98">
        <f>'[12]1.1_OrigTargets_PreDataCleanse'!U96</f>
        <v>107.41199999999999</v>
      </c>
      <c r="P83" s="98">
        <f>'[12]1.1_OrigTargets_PreDataCleanse'!V96</f>
        <v>106.35599999999999</v>
      </c>
      <c r="Q83" s="98">
        <f>'[12]1.1_OrigTargets_PreDataCleanse'!W96</f>
        <v>112.23599999999999</v>
      </c>
      <c r="R83" s="97">
        <f>'[12]1.1_OrigTargets_PreDataCleanse'!X96</f>
        <v>320.6269999999999</v>
      </c>
      <c r="T83" s="98">
        <f>'[12]1.1_OrigTargets_PreDataCleanse'!AC96</f>
        <v>945.4169999999998</v>
      </c>
      <c r="U83" s="98">
        <f>'[12]1.1_OrigTargets_PreDataCleanse'!AD96</f>
        <v>1.2410000000000001</v>
      </c>
      <c r="V83" s="98">
        <f>'[12]1.1_OrigTargets_PreDataCleanse'!AE96</f>
        <v>107.41199999999999</v>
      </c>
      <c r="W83" s="98">
        <f>'[12]1.1_OrigTargets_PreDataCleanse'!AF96</f>
        <v>106.35599999999999</v>
      </c>
      <c r="X83" s="98">
        <f>'[12]1.1_OrigTargets_PreDataCleanse'!AG96</f>
        <v>112.23599999999999</v>
      </c>
      <c r="Y83" s="97">
        <f>'[12]1.1_OrigTargets_PreDataCleanse'!AH96</f>
        <v>618.1719999999998</v>
      </c>
      <c r="AA83" s="98">
        <f>'[12]1.1_OrigTargets_PreDataCleanse'!AK96</f>
        <v>-1.0669999999998936</v>
      </c>
      <c r="AB83" s="98">
        <f>'[12]1.1_OrigTargets_PreDataCleanse'!AL96</f>
        <v>296.47800000000001</v>
      </c>
      <c r="AC83" s="98">
        <f>'[12]1.1_OrigTargets_PreDataCleanse'!AM96</f>
        <v>0</v>
      </c>
      <c r="AD83" s="98">
        <f>'[12]1.1_OrigTargets_PreDataCleanse'!AN96</f>
        <v>0</v>
      </c>
      <c r="AE83" s="98">
        <f>'[12]1.1_OrigTargets_PreDataCleanse'!AO96</f>
        <v>0</v>
      </c>
      <c r="AF83" s="97">
        <f>'[12]1.1_OrigTargets_PreDataCleanse'!AP96</f>
        <v>-297.5449999999999</v>
      </c>
      <c r="AG83" s="94"/>
      <c r="AH83" s="98">
        <f>'[12]1.1_OrigTargets_PreDataCleanse'!AR96+'[12]1.1_OrigTargets_PreDataCleanse'!AY96</f>
        <v>0</v>
      </c>
      <c r="AI83" s="101">
        <f>'[12]1.1_OrigTargets_PreDataCleanse'!AS96+'[12]1.1_OrigTargets_PreDataCleanse'!AZ96</f>
        <v>296.47800000000001</v>
      </c>
      <c r="AJ83" s="101">
        <f>'[12]1.1_OrigTargets_PreDataCleanse'!AT96+'[12]1.1_OrigTargets_PreDataCleanse'!BA96</f>
        <v>0</v>
      </c>
      <c r="AK83" s="101">
        <f>'[12]1.1_OrigTargets_PreDataCleanse'!AU96+'[12]1.1_OrigTargets_PreDataCleanse'!BB96</f>
        <v>0</v>
      </c>
      <c r="AL83" s="101">
        <f>'[12]1.1_OrigTargets_PreDataCleanse'!AV96+'[12]1.1_OrigTargets_PreDataCleanse'!BC96</f>
        <v>0</v>
      </c>
      <c r="AM83" s="100">
        <f>'[12]1.1_OrigTargets_PreDataCleanse'!AW96+'[12]1.1_OrigTargets_PreDataCleanse'!BD96</f>
        <v>-296.47800000000001</v>
      </c>
      <c r="AN83" s="94"/>
      <c r="AO83" s="98">
        <f>'[12]1.1_OrigTargets_PreDataCleanse'!BF96</f>
        <v>0</v>
      </c>
      <c r="AP83" s="98">
        <f>-'[12]1.1_OrigTargets_PreDataCleanse'!BG96+'[12]1.1_OrigTargets_PreDataCleanse'!BL96</f>
        <v>0</v>
      </c>
      <c r="AQ83" s="98">
        <f>-'[12]1.1_OrigTargets_PreDataCleanse'!BH96+'[12]1.1_OrigTargets_PreDataCleanse'!BM96</f>
        <v>0</v>
      </c>
      <c r="AR83" s="98">
        <f>-'[12]1.1_OrigTargets_PreDataCleanse'!BI96+'[12]1.1_OrigTargets_PreDataCleanse'!BN96</f>
        <v>0</v>
      </c>
      <c r="AS83" s="98">
        <f>-'[12]1.1_OrigTargets_PreDataCleanse'!BJ96+'[12]1.1_OrigTargets_PreDataCleanse'!BO96</f>
        <v>0</v>
      </c>
      <c r="AT83" s="97">
        <f>-'[12]1.1_OrigTargets_PreDataCleanse'!BK96+'[12]1.1_OrigTargets_PreDataCleanse'!BP96</f>
        <v>0</v>
      </c>
      <c r="AU83" s="94"/>
      <c r="AV83" s="98">
        <f>'[12]1.1_OrigTargets_PreDataCleanse'!BR96</f>
        <v>-1.0669999999999999</v>
      </c>
      <c r="AW83" s="98">
        <f>'[12]1.1_OrigTargets_PreDataCleanse'!BS96</f>
        <v>0</v>
      </c>
      <c r="AX83" s="98">
        <f>'[12]1.1_OrigTargets_PreDataCleanse'!BT96</f>
        <v>0</v>
      </c>
      <c r="AY83" s="98">
        <f>'[12]1.1_OrigTargets_PreDataCleanse'!BU96</f>
        <v>0</v>
      </c>
      <c r="AZ83" s="98">
        <f>'[12]1.1_OrigTargets_PreDataCleanse'!BV96</f>
        <v>0</v>
      </c>
      <c r="BA83" s="97">
        <f>'[12]1.1_OrigTargets_PreDataCleanse'!BW96</f>
        <v>-1.0669999999999999</v>
      </c>
    </row>
    <row r="84" spans="1:53" ht="12.75" thickBot="1" x14ac:dyDescent="0.35">
      <c r="A84" s="342"/>
      <c r="B84" s="23"/>
      <c r="C84" s="133"/>
      <c r="D84" s="31"/>
      <c r="E84" s="99" t="str">
        <f t="shared" si="2"/>
        <v>High</v>
      </c>
      <c r="F84" s="98">
        <f>'[12]1.1_OrigTargets_PreDataCleanse'!I97</f>
        <v>0</v>
      </c>
      <c r="G84" s="98">
        <f>'[12]1.1_OrigTargets_PreDataCleanse'!J97</f>
        <v>0</v>
      </c>
      <c r="H84" s="98">
        <f>'[12]1.1_OrigTargets_PreDataCleanse'!K97</f>
        <v>0</v>
      </c>
      <c r="I84" s="98">
        <f>'[12]1.1_OrigTargets_PreDataCleanse'!L97</f>
        <v>0</v>
      </c>
      <c r="J84" s="98">
        <f>'[12]1.1_OrigTargets_PreDataCleanse'!M97</f>
        <v>0</v>
      </c>
      <c r="K84" s="97">
        <f>'[12]1.1_OrigTargets_PreDataCleanse'!N97</f>
        <v>0</v>
      </c>
      <c r="M84" s="98">
        <f>'[12]1.1_OrigTargets_PreDataCleanse'!S97</f>
        <v>0</v>
      </c>
      <c r="N84" s="98">
        <f>'[12]1.1_OrigTargets_PreDataCleanse'!T97</f>
        <v>0</v>
      </c>
      <c r="O84" s="98">
        <f>'[12]1.1_OrigTargets_PreDataCleanse'!U97</f>
        <v>0</v>
      </c>
      <c r="P84" s="98">
        <f>'[12]1.1_OrigTargets_PreDataCleanse'!V97</f>
        <v>0</v>
      </c>
      <c r="Q84" s="98">
        <f>'[12]1.1_OrigTargets_PreDataCleanse'!W97</f>
        <v>0</v>
      </c>
      <c r="R84" s="97">
        <f>'[12]1.1_OrigTargets_PreDataCleanse'!X97</f>
        <v>0</v>
      </c>
      <c r="T84" s="98">
        <f>'[12]1.1_OrigTargets_PreDataCleanse'!AC97</f>
        <v>0</v>
      </c>
      <c r="U84" s="98">
        <f>'[12]1.1_OrigTargets_PreDataCleanse'!AD97</f>
        <v>0</v>
      </c>
      <c r="V84" s="98">
        <f>'[12]1.1_OrigTargets_PreDataCleanse'!AE97</f>
        <v>0</v>
      </c>
      <c r="W84" s="98">
        <f>'[12]1.1_OrigTargets_PreDataCleanse'!AF97</f>
        <v>0</v>
      </c>
      <c r="X84" s="98">
        <f>'[12]1.1_OrigTargets_PreDataCleanse'!AG97</f>
        <v>0</v>
      </c>
      <c r="Y84" s="97">
        <f>'[12]1.1_OrigTargets_PreDataCleanse'!AH97</f>
        <v>0</v>
      </c>
      <c r="AA84" s="98">
        <f>'[12]1.1_OrigTargets_PreDataCleanse'!AK97</f>
        <v>0</v>
      </c>
      <c r="AB84" s="98">
        <f>'[12]1.1_OrigTargets_PreDataCleanse'!AL97</f>
        <v>0</v>
      </c>
      <c r="AC84" s="98">
        <f>'[12]1.1_OrigTargets_PreDataCleanse'!AM97</f>
        <v>0</v>
      </c>
      <c r="AD84" s="98">
        <f>'[12]1.1_OrigTargets_PreDataCleanse'!AN97</f>
        <v>0</v>
      </c>
      <c r="AE84" s="98">
        <f>'[12]1.1_OrigTargets_PreDataCleanse'!AO97</f>
        <v>0</v>
      </c>
      <c r="AF84" s="97">
        <f>'[12]1.1_OrigTargets_PreDataCleanse'!AP97</f>
        <v>0</v>
      </c>
      <c r="AG84" s="94"/>
      <c r="AH84" s="98">
        <f>'[12]1.1_OrigTargets_PreDataCleanse'!AR97+'[12]1.1_OrigTargets_PreDataCleanse'!AY97</f>
        <v>0</v>
      </c>
      <c r="AI84" s="101">
        <f>'[12]1.1_OrigTargets_PreDataCleanse'!AS97+'[12]1.1_OrigTargets_PreDataCleanse'!AZ97</f>
        <v>0</v>
      </c>
      <c r="AJ84" s="101">
        <f>'[12]1.1_OrigTargets_PreDataCleanse'!AT97+'[12]1.1_OrigTargets_PreDataCleanse'!BA97</f>
        <v>0</v>
      </c>
      <c r="AK84" s="101">
        <f>'[12]1.1_OrigTargets_PreDataCleanse'!AU97+'[12]1.1_OrigTargets_PreDataCleanse'!BB97</f>
        <v>0</v>
      </c>
      <c r="AL84" s="101">
        <f>'[12]1.1_OrigTargets_PreDataCleanse'!AV97+'[12]1.1_OrigTargets_PreDataCleanse'!BC97</f>
        <v>0</v>
      </c>
      <c r="AM84" s="100">
        <f>'[12]1.1_OrigTargets_PreDataCleanse'!AW97+'[12]1.1_OrigTargets_PreDataCleanse'!BD97</f>
        <v>0</v>
      </c>
      <c r="AN84" s="94"/>
      <c r="AO84" s="98">
        <f>'[12]1.1_OrigTargets_PreDataCleanse'!BF97</f>
        <v>0</v>
      </c>
      <c r="AP84" s="98">
        <f>-'[12]1.1_OrigTargets_PreDataCleanse'!BG97+'[12]1.1_OrigTargets_PreDataCleanse'!BL97</f>
        <v>0</v>
      </c>
      <c r="AQ84" s="98">
        <f>-'[12]1.1_OrigTargets_PreDataCleanse'!BH97+'[12]1.1_OrigTargets_PreDataCleanse'!BM97</f>
        <v>0</v>
      </c>
      <c r="AR84" s="98">
        <f>-'[12]1.1_OrigTargets_PreDataCleanse'!BI97+'[12]1.1_OrigTargets_PreDataCleanse'!BN97</f>
        <v>0</v>
      </c>
      <c r="AS84" s="98">
        <f>-'[12]1.1_OrigTargets_PreDataCleanse'!BJ97+'[12]1.1_OrigTargets_PreDataCleanse'!BO97</f>
        <v>0</v>
      </c>
      <c r="AT84" s="97">
        <f>-'[12]1.1_OrigTargets_PreDataCleanse'!BK97+'[12]1.1_OrigTargets_PreDataCleanse'!BP97</f>
        <v>0</v>
      </c>
      <c r="AU84" s="94"/>
      <c r="AV84" s="98">
        <f>'[12]1.1_OrigTargets_PreDataCleanse'!BR97</f>
        <v>0</v>
      </c>
      <c r="AW84" s="98">
        <f>'[12]1.1_OrigTargets_PreDataCleanse'!BS97</f>
        <v>0</v>
      </c>
      <c r="AX84" s="98">
        <f>'[12]1.1_OrigTargets_PreDataCleanse'!BT97</f>
        <v>0</v>
      </c>
      <c r="AY84" s="98">
        <f>'[12]1.1_OrigTargets_PreDataCleanse'!BU97</f>
        <v>0</v>
      </c>
      <c r="AZ84" s="98">
        <f>'[12]1.1_OrigTargets_PreDataCleanse'!BV97</f>
        <v>0</v>
      </c>
      <c r="BA84" s="97">
        <f>'[12]1.1_OrigTargets_PreDataCleanse'!BW97</f>
        <v>0</v>
      </c>
    </row>
    <row r="85" spans="1:53" ht="12.75" thickBot="1" x14ac:dyDescent="0.35">
      <c r="A85" s="342"/>
      <c r="B85" s="171"/>
      <c r="C85" s="170"/>
      <c r="D85" s="96"/>
      <c r="E85" s="95" t="str">
        <f t="shared" si="2"/>
        <v>Very high</v>
      </c>
      <c r="F85" s="93">
        <f>'[12]1.1_OrigTargets_PreDataCleanse'!I98</f>
        <v>0</v>
      </c>
      <c r="G85" s="93">
        <f>'[12]1.1_OrigTargets_PreDataCleanse'!J98</f>
        <v>0</v>
      </c>
      <c r="H85" s="93">
        <f>'[12]1.1_OrigTargets_PreDataCleanse'!K98</f>
        <v>0</v>
      </c>
      <c r="I85" s="93">
        <f>'[12]1.1_OrigTargets_PreDataCleanse'!L98</f>
        <v>0</v>
      </c>
      <c r="J85" s="93">
        <f>'[12]1.1_OrigTargets_PreDataCleanse'!M98</f>
        <v>0</v>
      </c>
      <c r="K85" s="92">
        <f>'[12]1.1_OrigTargets_PreDataCleanse'!N98</f>
        <v>0</v>
      </c>
      <c r="M85" s="93">
        <f>'[12]1.1_OrigTargets_PreDataCleanse'!S98</f>
        <v>0</v>
      </c>
      <c r="N85" s="93">
        <f>'[12]1.1_OrigTargets_PreDataCleanse'!T98</f>
        <v>0</v>
      </c>
      <c r="O85" s="93">
        <f>'[12]1.1_OrigTargets_PreDataCleanse'!U98</f>
        <v>0</v>
      </c>
      <c r="P85" s="93">
        <f>'[12]1.1_OrigTargets_PreDataCleanse'!V98</f>
        <v>0</v>
      </c>
      <c r="Q85" s="93">
        <f>'[12]1.1_OrigTargets_PreDataCleanse'!W98</f>
        <v>0</v>
      </c>
      <c r="R85" s="92">
        <f>'[12]1.1_OrigTargets_PreDataCleanse'!X98</f>
        <v>0</v>
      </c>
      <c r="T85" s="93">
        <f>'[12]1.1_OrigTargets_PreDataCleanse'!AC98</f>
        <v>0</v>
      </c>
      <c r="U85" s="93">
        <f>'[12]1.1_OrigTargets_PreDataCleanse'!AD98</f>
        <v>0</v>
      </c>
      <c r="V85" s="93">
        <f>'[12]1.1_OrigTargets_PreDataCleanse'!AE98</f>
        <v>0</v>
      </c>
      <c r="W85" s="93">
        <f>'[12]1.1_OrigTargets_PreDataCleanse'!AF98</f>
        <v>0</v>
      </c>
      <c r="X85" s="93">
        <f>'[12]1.1_OrigTargets_PreDataCleanse'!AG98</f>
        <v>0</v>
      </c>
      <c r="Y85" s="92">
        <f>'[12]1.1_OrigTargets_PreDataCleanse'!AH98</f>
        <v>0</v>
      </c>
      <c r="AA85" s="93">
        <f>'[12]1.1_OrigTargets_PreDataCleanse'!AK98</f>
        <v>0</v>
      </c>
      <c r="AB85" s="93">
        <f>'[12]1.1_OrigTargets_PreDataCleanse'!AL98</f>
        <v>0</v>
      </c>
      <c r="AC85" s="93">
        <f>'[12]1.1_OrigTargets_PreDataCleanse'!AM98</f>
        <v>0</v>
      </c>
      <c r="AD85" s="93">
        <f>'[12]1.1_OrigTargets_PreDataCleanse'!AN98</f>
        <v>0</v>
      </c>
      <c r="AE85" s="93">
        <f>'[12]1.1_OrigTargets_PreDataCleanse'!AO98</f>
        <v>0</v>
      </c>
      <c r="AF85" s="92">
        <f>'[12]1.1_OrigTargets_PreDataCleanse'!AP98</f>
        <v>0</v>
      </c>
      <c r="AG85" s="94"/>
      <c r="AH85" s="93">
        <f>'[12]1.1_OrigTargets_PreDataCleanse'!AR98+'[12]1.1_OrigTargets_PreDataCleanse'!AY98</f>
        <v>0</v>
      </c>
      <c r="AI85" s="101">
        <f>'[12]1.1_OrigTargets_PreDataCleanse'!AS98+'[12]1.1_OrigTargets_PreDataCleanse'!AZ98</f>
        <v>0</v>
      </c>
      <c r="AJ85" s="101">
        <f>'[12]1.1_OrigTargets_PreDataCleanse'!AT98+'[12]1.1_OrigTargets_PreDataCleanse'!BA98</f>
        <v>0</v>
      </c>
      <c r="AK85" s="101">
        <f>'[12]1.1_OrigTargets_PreDataCleanse'!AU98+'[12]1.1_OrigTargets_PreDataCleanse'!BB98</f>
        <v>0</v>
      </c>
      <c r="AL85" s="101">
        <f>'[12]1.1_OrigTargets_PreDataCleanse'!AV98+'[12]1.1_OrigTargets_PreDataCleanse'!BC98</f>
        <v>0</v>
      </c>
      <c r="AM85" s="100">
        <f>'[12]1.1_OrigTargets_PreDataCleanse'!AW98+'[12]1.1_OrigTargets_PreDataCleanse'!BD98</f>
        <v>0</v>
      </c>
      <c r="AN85" s="94"/>
      <c r="AO85" s="93">
        <f>'[12]1.1_OrigTargets_PreDataCleanse'!BF98</f>
        <v>0</v>
      </c>
      <c r="AP85" s="93">
        <f>-'[12]1.1_OrigTargets_PreDataCleanse'!BG98+'[12]1.1_OrigTargets_PreDataCleanse'!BL98</f>
        <v>0</v>
      </c>
      <c r="AQ85" s="93">
        <f>-'[12]1.1_OrigTargets_PreDataCleanse'!BH98+'[12]1.1_OrigTargets_PreDataCleanse'!BM98</f>
        <v>0</v>
      </c>
      <c r="AR85" s="93">
        <f>-'[12]1.1_OrigTargets_PreDataCleanse'!BI98+'[12]1.1_OrigTargets_PreDataCleanse'!BN98</f>
        <v>0</v>
      </c>
      <c r="AS85" s="93">
        <f>-'[12]1.1_OrigTargets_PreDataCleanse'!BJ98+'[12]1.1_OrigTargets_PreDataCleanse'!BO98</f>
        <v>0</v>
      </c>
      <c r="AT85" s="92">
        <f>-'[12]1.1_OrigTargets_PreDataCleanse'!BK98+'[12]1.1_OrigTargets_PreDataCleanse'!BP98</f>
        <v>0</v>
      </c>
      <c r="AU85" s="94"/>
      <c r="AV85" s="93">
        <f>'[12]1.1_OrigTargets_PreDataCleanse'!BR98</f>
        <v>0</v>
      </c>
      <c r="AW85" s="93">
        <f>'[12]1.1_OrigTargets_PreDataCleanse'!BS98</f>
        <v>0</v>
      </c>
      <c r="AX85" s="93">
        <f>'[12]1.1_OrigTargets_PreDataCleanse'!BT98</f>
        <v>0</v>
      </c>
      <c r="AY85" s="93">
        <f>'[12]1.1_OrigTargets_PreDataCleanse'!BU98</f>
        <v>0</v>
      </c>
      <c r="AZ85" s="93">
        <f>'[12]1.1_OrigTargets_PreDataCleanse'!BV98</f>
        <v>0</v>
      </c>
      <c r="BA85" s="92">
        <f>'[12]1.1_OrigTargets_PreDataCleanse'!BW98</f>
        <v>0</v>
      </c>
    </row>
    <row r="86" spans="1:53" ht="12.75" thickBot="1" x14ac:dyDescent="0.35">
      <c r="A86" s="341" t="str">
        <f>A82</f>
        <v>132KV Network</v>
      </c>
      <c r="B86" s="169">
        <v>6</v>
      </c>
      <c r="C86" s="168" t="s">
        <v>47</v>
      </c>
      <c r="D86" s="103"/>
      <c r="E86" s="102" t="str">
        <f t="shared" si="2"/>
        <v>Low</v>
      </c>
      <c r="F86" s="101">
        <f>'[12]1.1_OrigTargets_PreDataCleanse'!I99</f>
        <v>570.83210000000008</v>
      </c>
      <c r="G86" s="101">
        <f>'[12]1.1_OrigTargets_PreDataCleanse'!J99</f>
        <v>231.16099999999997</v>
      </c>
      <c r="H86" s="101">
        <f>'[12]1.1_OrigTargets_PreDataCleanse'!K99</f>
        <v>37.015000000000001</v>
      </c>
      <c r="I86" s="101">
        <f>'[12]1.1_OrigTargets_PreDataCleanse'!L99</f>
        <v>170.03599999999997</v>
      </c>
      <c r="J86" s="101">
        <f>'[12]1.1_OrigTargets_PreDataCleanse'!M99</f>
        <v>129.59399999999999</v>
      </c>
      <c r="K86" s="100">
        <f>'[12]1.1_OrigTargets_PreDataCleanse'!N99</f>
        <v>3.0260999999999996</v>
      </c>
      <c r="M86" s="101">
        <f>'[12]1.1_OrigTargets_PreDataCleanse'!S99</f>
        <v>562.95209999999997</v>
      </c>
      <c r="N86" s="101">
        <f>'[12]1.1_OrigTargets_PreDataCleanse'!T99</f>
        <v>0</v>
      </c>
      <c r="O86" s="101">
        <f>'[12]1.1_OrigTargets_PreDataCleanse'!U99</f>
        <v>239.56099999999995</v>
      </c>
      <c r="P86" s="101">
        <f>'[12]1.1_OrigTargets_PreDataCleanse'!V99</f>
        <v>27.971000000000004</v>
      </c>
      <c r="Q86" s="101">
        <f>'[12]1.1_OrigTargets_PreDataCleanse'!W99</f>
        <v>200.816</v>
      </c>
      <c r="R86" s="100">
        <f>'[12]1.1_OrigTargets_PreDataCleanse'!X99</f>
        <v>94.604099999999988</v>
      </c>
      <c r="T86" s="101">
        <f>'[12]1.1_OrigTargets_PreDataCleanse'!AC99</f>
        <v>570.83209999999997</v>
      </c>
      <c r="U86" s="101">
        <f>'[12]1.1_OrigTargets_PreDataCleanse'!AD99</f>
        <v>0</v>
      </c>
      <c r="V86" s="101">
        <f>'[12]1.1_OrigTargets_PreDataCleanse'!AE99</f>
        <v>239.56099999999995</v>
      </c>
      <c r="W86" s="101">
        <f>'[12]1.1_OrigTargets_PreDataCleanse'!AF99</f>
        <v>35.850999999999999</v>
      </c>
      <c r="X86" s="101">
        <f>'[12]1.1_OrigTargets_PreDataCleanse'!AG99</f>
        <v>200.816</v>
      </c>
      <c r="Y86" s="100">
        <f>'[12]1.1_OrigTargets_PreDataCleanse'!AH99</f>
        <v>94.604099999999988</v>
      </c>
      <c r="AA86" s="101">
        <f>'[12]1.1_OrigTargets_PreDataCleanse'!AK99</f>
        <v>-7.8799999999999955</v>
      </c>
      <c r="AB86" s="101">
        <f>'[12]1.1_OrigTargets_PreDataCleanse'!AL99</f>
        <v>0</v>
      </c>
      <c r="AC86" s="101">
        <f>'[12]1.1_OrigTargets_PreDataCleanse'!AM99</f>
        <v>0</v>
      </c>
      <c r="AD86" s="101">
        <f>'[12]1.1_OrigTargets_PreDataCleanse'!AN99</f>
        <v>-7.8799999999999955</v>
      </c>
      <c r="AE86" s="101">
        <f>'[12]1.1_OrigTargets_PreDataCleanse'!AO99</f>
        <v>0</v>
      </c>
      <c r="AF86" s="100">
        <f>'[12]1.1_OrigTargets_PreDataCleanse'!AP99</f>
        <v>0</v>
      </c>
      <c r="AG86" s="94"/>
      <c r="AH86" s="101">
        <f>'[12]1.1_OrigTargets_PreDataCleanse'!AR99+'[12]1.1_OrigTargets_PreDataCleanse'!AY99</f>
        <v>0</v>
      </c>
      <c r="AI86" s="101">
        <f>'[12]1.1_OrigTargets_PreDataCleanse'!AS99+'[12]1.1_OrigTargets_PreDataCleanse'!AZ99</f>
        <v>0</v>
      </c>
      <c r="AJ86" s="101">
        <f>'[12]1.1_OrigTargets_PreDataCleanse'!AT99+'[12]1.1_OrigTargets_PreDataCleanse'!BA99</f>
        <v>0</v>
      </c>
      <c r="AK86" s="101">
        <f>'[12]1.1_OrigTargets_PreDataCleanse'!AU99+'[12]1.1_OrigTargets_PreDataCleanse'!BB99</f>
        <v>0</v>
      </c>
      <c r="AL86" s="101">
        <f>'[12]1.1_OrigTargets_PreDataCleanse'!AV99+'[12]1.1_OrigTargets_PreDataCleanse'!BC99</f>
        <v>0</v>
      </c>
      <c r="AM86" s="100">
        <f>'[12]1.1_OrigTargets_PreDataCleanse'!AW99+'[12]1.1_OrigTargets_PreDataCleanse'!BD99</f>
        <v>0</v>
      </c>
      <c r="AN86" s="94"/>
      <c r="AO86" s="101">
        <f>'[12]1.1_OrigTargets_PreDataCleanse'!BF99</f>
        <v>0</v>
      </c>
      <c r="AP86" s="101">
        <f>-'[12]1.1_OrigTargets_PreDataCleanse'!BG99+'[12]1.1_OrigTargets_PreDataCleanse'!BL99</f>
        <v>0</v>
      </c>
      <c r="AQ86" s="101">
        <f>-'[12]1.1_OrigTargets_PreDataCleanse'!BH99+'[12]1.1_OrigTargets_PreDataCleanse'!BM99</f>
        <v>0</v>
      </c>
      <c r="AR86" s="101">
        <f>-'[12]1.1_OrigTargets_PreDataCleanse'!BI99+'[12]1.1_OrigTargets_PreDataCleanse'!BN99</f>
        <v>0</v>
      </c>
      <c r="AS86" s="101">
        <f>-'[12]1.1_OrigTargets_PreDataCleanse'!BJ99+'[12]1.1_OrigTargets_PreDataCleanse'!BO99</f>
        <v>0</v>
      </c>
      <c r="AT86" s="100">
        <f>-'[12]1.1_OrigTargets_PreDataCleanse'!BK99+'[12]1.1_OrigTargets_PreDataCleanse'!BP99</f>
        <v>0</v>
      </c>
      <c r="AU86" s="94"/>
      <c r="AV86" s="101">
        <f>'[12]1.1_OrigTargets_PreDataCleanse'!BR99</f>
        <v>-7.88</v>
      </c>
      <c r="AW86" s="101">
        <f>'[12]1.1_OrigTargets_PreDataCleanse'!BS99</f>
        <v>0</v>
      </c>
      <c r="AX86" s="101">
        <f>'[12]1.1_OrigTargets_PreDataCleanse'!BT99</f>
        <v>0</v>
      </c>
      <c r="AY86" s="101">
        <f>'[12]1.1_OrigTargets_PreDataCleanse'!BU99</f>
        <v>-7.88</v>
      </c>
      <c r="AZ86" s="101">
        <f>'[12]1.1_OrigTargets_PreDataCleanse'!BV99</f>
        <v>0</v>
      </c>
      <c r="BA86" s="100">
        <f>'[12]1.1_OrigTargets_PreDataCleanse'!BW99</f>
        <v>0</v>
      </c>
    </row>
    <row r="87" spans="1:53" ht="12.75" thickBot="1" x14ac:dyDescent="0.35">
      <c r="A87" s="342"/>
      <c r="B87" s="23"/>
      <c r="C87" s="133"/>
      <c r="D87" s="31"/>
      <c r="E87" s="99" t="str">
        <f t="shared" si="2"/>
        <v>Medium</v>
      </c>
      <c r="F87" s="98">
        <f>'[12]1.1_OrigTargets_PreDataCleanse'!I100</f>
        <v>945.41699999999992</v>
      </c>
      <c r="G87" s="98">
        <f>'[12]1.1_OrigTargets_PreDataCleanse'!J100</f>
        <v>57.571999999999996</v>
      </c>
      <c r="H87" s="98">
        <f>'[12]1.1_OrigTargets_PreDataCleanse'!K100</f>
        <v>129.25500000000002</v>
      </c>
      <c r="I87" s="98">
        <f>'[12]1.1_OrigTargets_PreDataCleanse'!L100</f>
        <v>439.41199999999992</v>
      </c>
      <c r="J87" s="98">
        <f>'[12]1.1_OrigTargets_PreDataCleanse'!M100</f>
        <v>293.87799999999999</v>
      </c>
      <c r="K87" s="97">
        <f>'[12]1.1_OrigTargets_PreDataCleanse'!N100</f>
        <v>25.3</v>
      </c>
      <c r="M87" s="98">
        <f>'[12]1.1_OrigTargets_PreDataCleanse'!S100</f>
        <v>944.35</v>
      </c>
      <c r="N87" s="98">
        <f>'[12]1.1_OrigTargets_PreDataCleanse'!T100</f>
        <v>296.47800000000001</v>
      </c>
      <c r="O87" s="98">
        <f>'[12]1.1_OrigTargets_PreDataCleanse'!U100</f>
        <v>61.794999999999995</v>
      </c>
      <c r="P87" s="98">
        <f>'[12]1.1_OrigTargets_PreDataCleanse'!V100</f>
        <v>184.947</v>
      </c>
      <c r="Q87" s="98">
        <f>'[12]1.1_OrigTargets_PreDataCleanse'!W100</f>
        <v>243.07199999999997</v>
      </c>
      <c r="R87" s="97">
        <f>'[12]1.1_OrigTargets_PreDataCleanse'!X100</f>
        <v>158.05799999999999</v>
      </c>
      <c r="T87" s="98">
        <f>'[12]1.1_OrigTargets_PreDataCleanse'!AC100</f>
        <v>945.41699999999992</v>
      </c>
      <c r="U87" s="98">
        <f>'[12]1.1_OrigTargets_PreDataCleanse'!AD100</f>
        <v>0</v>
      </c>
      <c r="V87" s="98">
        <f>'[12]1.1_OrigTargets_PreDataCleanse'!AE100</f>
        <v>62.861999999999988</v>
      </c>
      <c r="W87" s="98">
        <f>'[12]1.1_OrigTargets_PreDataCleanse'!AF100</f>
        <v>184.947</v>
      </c>
      <c r="X87" s="98">
        <f>'[12]1.1_OrigTargets_PreDataCleanse'!AG100</f>
        <v>380.32999999999993</v>
      </c>
      <c r="Y87" s="97">
        <f>'[12]1.1_OrigTargets_PreDataCleanse'!AH100</f>
        <v>317.27800000000002</v>
      </c>
      <c r="AA87" s="98">
        <f>'[12]1.1_OrigTargets_PreDataCleanse'!AK100</f>
        <v>-1.0669999999999789</v>
      </c>
      <c r="AB87" s="98">
        <f>'[12]1.1_OrigTargets_PreDataCleanse'!AL100</f>
        <v>296.47800000000001</v>
      </c>
      <c r="AC87" s="98">
        <f>'[12]1.1_OrigTargets_PreDataCleanse'!AM100</f>
        <v>-1.0669999999999931</v>
      </c>
      <c r="AD87" s="98">
        <f>'[12]1.1_OrigTargets_PreDataCleanse'!AN100</f>
        <v>0</v>
      </c>
      <c r="AE87" s="98">
        <f>'[12]1.1_OrigTargets_PreDataCleanse'!AO100</f>
        <v>-137.25799999999995</v>
      </c>
      <c r="AF87" s="97">
        <f>'[12]1.1_OrigTargets_PreDataCleanse'!AP100</f>
        <v>-159.22000000000003</v>
      </c>
      <c r="AG87" s="94"/>
      <c r="AH87" s="98">
        <f>'[12]1.1_OrigTargets_PreDataCleanse'!AR100+'[12]1.1_OrigTargets_PreDataCleanse'!AY100</f>
        <v>0</v>
      </c>
      <c r="AI87" s="101">
        <f>'[12]1.1_OrigTargets_PreDataCleanse'!AS100+'[12]1.1_OrigTargets_PreDataCleanse'!AZ100</f>
        <v>296.47800000000001</v>
      </c>
      <c r="AJ87" s="101">
        <f>'[12]1.1_OrigTargets_PreDataCleanse'!AT100+'[12]1.1_OrigTargets_PreDataCleanse'!BA100</f>
        <v>0</v>
      </c>
      <c r="AK87" s="101">
        <f>'[12]1.1_OrigTargets_PreDataCleanse'!AU100+'[12]1.1_OrigTargets_PreDataCleanse'!BB100</f>
        <v>0</v>
      </c>
      <c r="AL87" s="101">
        <f>'[12]1.1_OrigTargets_PreDataCleanse'!AV100+'[12]1.1_OrigTargets_PreDataCleanse'!BC100</f>
        <v>-137.25800000000001</v>
      </c>
      <c r="AM87" s="100">
        <f>'[12]1.1_OrigTargets_PreDataCleanse'!AW100+'[12]1.1_OrigTargets_PreDataCleanse'!BD100</f>
        <v>-159.21999999999997</v>
      </c>
      <c r="AN87" s="94"/>
      <c r="AO87" s="98">
        <f>'[12]1.1_OrigTargets_PreDataCleanse'!BF100</f>
        <v>0</v>
      </c>
      <c r="AP87" s="98">
        <f>-'[12]1.1_OrigTargets_PreDataCleanse'!BG100+'[12]1.1_OrigTargets_PreDataCleanse'!BL100</f>
        <v>0</v>
      </c>
      <c r="AQ87" s="98">
        <f>-'[12]1.1_OrigTargets_PreDataCleanse'!BH100+'[12]1.1_OrigTargets_PreDataCleanse'!BM100</f>
        <v>0</v>
      </c>
      <c r="AR87" s="98">
        <f>-'[12]1.1_OrigTargets_PreDataCleanse'!BI100+'[12]1.1_OrigTargets_PreDataCleanse'!BN100</f>
        <v>0</v>
      </c>
      <c r="AS87" s="98">
        <f>-'[12]1.1_OrigTargets_PreDataCleanse'!BJ100+'[12]1.1_OrigTargets_PreDataCleanse'!BO100</f>
        <v>0</v>
      </c>
      <c r="AT87" s="97">
        <f>-'[12]1.1_OrigTargets_PreDataCleanse'!BK100+'[12]1.1_OrigTargets_PreDataCleanse'!BP100</f>
        <v>0</v>
      </c>
      <c r="AU87" s="94"/>
      <c r="AV87" s="98">
        <f>'[12]1.1_OrigTargets_PreDataCleanse'!BR100</f>
        <v>-1.0669999999999999</v>
      </c>
      <c r="AW87" s="98">
        <f>'[12]1.1_OrigTargets_PreDataCleanse'!BS100</f>
        <v>0</v>
      </c>
      <c r="AX87" s="98">
        <f>'[12]1.1_OrigTargets_PreDataCleanse'!BT100</f>
        <v>-1.0669999999999999</v>
      </c>
      <c r="AY87" s="98">
        <f>'[12]1.1_OrigTargets_PreDataCleanse'!BU100</f>
        <v>0</v>
      </c>
      <c r="AZ87" s="98">
        <f>'[12]1.1_OrigTargets_PreDataCleanse'!BV100</f>
        <v>0</v>
      </c>
      <c r="BA87" s="97">
        <f>'[12]1.1_OrigTargets_PreDataCleanse'!BW100</f>
        <v>0</v>
      </c>
    </row>
    <row r="88" spans="1:53" ht="12.75" thickBot="1" x14ac:dyDescent="0.35">
      <c r="A88" s="342"/>
      <c r="B88" s="23"/>
      <c r="C88" s="133"/>
      <c r="D88" s="31"/>
      <c r="E88" s="99" t="str">
        <f t="shared" si="2"/>
        <v>High</v>
      </c>
      <c r="F88" s="98">
        <f>'[12]1.1_OrigTargets_PreDataCleanse'!I101</f>
        <v>0</v>
      </c>
      <c r="G88" s="98">
        <f>'[12]1.1_OrigTargets_PreDataCleanse'!J101</f>
        <v>0</v>
      </c>
      <c r="H88" s="98">
        <f>'[12]1.1_OrigTargets_PreDataCleanse'!K101</f>
        <v>0</v>
      </c>
      <c r="I88" s="98">
        <f>'[12]1.1_OrigTargets_PreDataCleanse'!L101</f>
        <v>0</v>
      </c>
      <c r="J88" s="98">
        <f>'[12]1.1_OrigTargets_PreDataCleanse'!M101</f>
        <v>0</v>
      </c>
      <c r="K88" s="97">
        <f>'[12]1.1_OrigTargets_PreDataCleanse'!N101</f>
        <v>0</v>
      </c>
      <c r="M88" s="98">
        <f>'[12]1.1_OrigTargets_PreDataCleanse'!S101</f>
        <v>0</v>
      </c>
      <c r="N88" s="98">
        <f>'[12]1.1_OrigTargets_PreDataCleanse'!T101</f>
        <v>0</v>
      </c>
      <c r="O88" s="98">
        <f>'[12]1.1_OrigTargets_PreDataCleanse'!U101</f>
        <v>0</v>
      </c>
      <c r="P88" s="98">
        <f>'[12]1.1_OrigTargets_PreDataCleanse'!V101</f>
        <v>0</v>
      </c>
      <c r="Q88" s="98">
        <f>'[12]1.1_OrigTargets_PreDataCleanse'!W101</f>
        <v>0</v>
      </c>
      <c r="R88" s="97">
        <f>'[12]1.1_OrigTargets_PreDataCleanse'!X101</f>
        <v>0</v>
      </c>
      <c r="T88" s="98">
        <f>'[12]1.1_OrigTargets_PreDataCleanse'!AC101</f>
        <v>0</v>
      </c>
      <c r="U88" s="98">
        <f>'[12]1.1_OrigTargets_PreDataCleanse'!AD101</f>
        <v>0</v>
      </c>
      <c r="V88" s="98">
        <f>'[12]1.1_OrigTargets_PreDataCleanse'!AE101</f>
        <v>0</v>
      </c>
      <c r="W88" s="98">
        <f>'[12]1.1_OrigTargets_PreDataCleanse'!AF101</f>
        <v>0</v>
      </c>
      <c r="X88" s="98">
        <f>'[12]1.1_OrigTargets_PreDataCleanse'!AG101</f>
        <v>0</v>
      </c>
      <c r="Y88" s="97">
        <f>'[12]1.1_OrigTargets_PreDataCleanse'!AH101</f>
        <v>0</v>
      </c>
      <c r="AA88" s="98">
        <f>'[12]1.1_OrigTargets_PreDataCleanse'!AK101</f>
        <v>0</v>
      </c>
      <c r="AB88" s="98">
        <f>'[12]1.1_OrigTargets_PreDataCleanse'!AL101</f>
        <v>0</v>
      </c>
      <c r="AC88" s="98">
        <f>'[12]1.1_OrigTargets_PreDataCleanse'!AM101</f>
        <v>0</v>
      </c>
      <c r="AD88" s="98">
        <f>'[12]1.1_OrigTargets_PreDataCleanse'!AN101</f>
        <v>0</v>
      </c>
      <c r="AE88" s="98">
        <f>'[12]1.1_OrigTargets_PreDataCleanse'!AO101</f>
        <v>0</v>
      </c>
      <c r="AF88" s="97">
        <f>'[12]1.1_OrigTargets_PreDataCleanse'!AP101</f>
        <v>0</v>
      </c>
      <c r="AG88" s="94"/>
      <c r="AH88" s="98">
        <f>'[12]1.1_OrigTargets_PreDataCleanse'!AR101+'[12]1.1_OrigTargets_PreDataCleanse'!AY101</f>
        <v>0</v>
      </c>
      <c r="AI88" s="101">
        <f>'[12]1.1_OrigTargets_PreDataCleanse'!AS101+'[12]1.1_OrigTargets_PreDataCleanse'!AZ101</f>
        <v>0</v>
      </c>
      <c r="AJ88" s="101">
        <f>'[12]1.1_OrigTargets_PreDataCleanse'!AT101+'[12]1.1_OrigTargets_PreDataCleanse'!BA101</f>
        <v>0</v>
      </c>
      <c r="AK88" s="101">
        <f>'[12]1.1_OrigTargets_PreDataCleanse'!AU101+'[12]1.1_OrigTargets_PreDataCleanse'!BB101</f>
        <v>0</v>
      </c>
      <c r="AL88" s="101">
        <f>'[12]1.1_OrigTargets_PreDataCleanse'!AV101+'[12]1.1_OrigTargets_PreDataCleanse'!BC101</f>
        <v>0</v>
      </c>
      <c r="AM88" s="100">
        <f>'[12]1.1_OrigTargets_PreDataCleanse'!AW101+'[12]1.1_OrigTargets_PreDataCleanse'!BD101</f>
        <v>0</v>
      </c>
      <c r="AN88" s="94"/>
      <c r="AO88" s="98">
        <f>'[12]1.1_OrigTargets_PreDataCleanse'!BF101</f>
        <v>0</v>
      </c>
      <c r="AP88" s="98">
        <f>-'[12]1.1_OrigTargets_PreDataCleanse'!BG101+'[12]1.1_OrigTargets_PreDataCleanse'!BL101</f>
        <v>0</v>
      </c>
      <c r="AQ88" s="98">
        <f>-'[12]1.1_OrigTargets_PreDataCleanse'!BH101+'[12]1.1_OrigTargets_PreDataCleanse'!BM101</f>
        <v>0</v>
      </c>
      <c r="AR88" s="98">
        <f>-'[12]1.1_OrigTargets_PreDataCleanse'!BI101+'[12]1.1_OrigTargets_PreDataCleanse'!BN101</f>
        <v>0</v>
      </c>
      <c r="AS88" s="98">
        <f>-'[12]1.1_OrigTargets_PreDataCleanse'!BJ101+'[12]1.1_OrigTargets_PreDataCleanse'!BO101</f>
        <v>0</v>
      </c>
      <c r="AT88" s="97">
        <f>-'[12]1.1_OrigTargets_PreDataCleanse'!BK101+'[12]1.1_OrigTargets_PreDataCleanse'!BP101</f>
        <v>0</v>
      </c>
      <c r="AU88" s="94"/>
      <c r="AV88" s="98">
        <f>'[12]1.1_OrigTargets_PreDataCleanse'!BR101</f>
        <v>0</v>
      </c>
      <c r="AW88" s="98">
        <f>'[12]1.1_OrigTargets_PreDataCleanse'!BS101</f>
        <v>0</v>
      </c>
      <c r="AX88" s="98">
        <f>'[12]1.1_OrigTargets_PreDataCleanse'!BT101</f>
        <v>0</v>
      </c>
      <c r="AY88" s="98">
        <f>'[12]1.1_OrigTargets_PreDataCleanse'!BU101</f>
        <v>0</v>
      </c>
      <c r="AZ88" s="98">
        <f>'[12]1.1_OrigTargets_PreDataCleanse'!BV101</f>
        <v>0</v>
      </c>
      <c r="BA88" s="97">
        <f>'[12]1.1_OrigTargets_PreDataCleanse'!BW101</f>
        <v>0</v>
      </c>
    </row>
    <row r="89" spans="1:53" ht="12.75" thickBot="1" x14ac:dyDescent="0.35">
      <c r="A89" s="342"/>
      <c r="B89" s="171"/>
      <c r="C89" s="170"/>
      <c r="D89" s="96"/>
      <c r="E89" s="95" t="str">
        <f t="shared" si="2"/>
        <v>Very high</v>
      </c>
      <c r="F89" s="93">
        <f>'[12]1.1_OrigTargets_PreDataCleanse'!I102</f>
        <v>0</v>
      </c>
      <c r="G89" s="93">
        <f>'[12]1.1_OrigTargets_PreDataCleanse'!J102</f>
        <v>0</v>
      </c>
      <c r="H89" s="93">
        <f>'[12]1.1_OrigTargets_PreDataCleanse'!K102</f>
        <v>0</v>
      </c>
      <c r="I89" s="93">
        <f>'[12]1.1_OrigTargets_PreDataCleanse'!L102</f>
        <v>0</v>
      </c>
      <c r="J89" s="93">
        <f>'[12]1.1_OrigTargets_PreDataCleanse'!M102</f>
        <v>0</v>
      </c>
      <c r="K89" s="92">
        <f>'[12]1.1_OrigTargets_PreDataCleanse'!N102</f>
        <v>0</v>
      </c>
      <c r="M89" s="93">
        <f>'[12]1.1_OrigTargets_PreDataCleanse'!S102</f>
        <v>0</v>
      </c>
      <c r="N89" s="93">
        <f>'[12]1.1_OrigTargets_PreDataCleanse'!T102</f>
        <v>0</v>
      </c>
      <c r="O89" s="93">
        <f>'[12]1.1_OrigTargets_PreDataCleanse'!U102</f>
        <v>0</v>
      </c>
      <c r="P89" s="93">
        <f>'[12]1.1_OrigTargets_PreDataCleanse'!V102</f>
        <v>0</v>
      </c>
      <c r="Q89" s="93">
        <f>'[12]1.1_OrigTargets_PreDataCleanse'!W102</f>
        <v>0</v>
      </c>
      <c r="R89" s="92">
        <f>'[12]1.1_OrigTargets_PreDataCleanse'!X102</f>
        <v>0</v>
      </c>
      <c r="T89" s="93">
        <f>'[12]1.1_OrigTargets_PreDataCleanse'!AC102</f>
        <v>0</v>
      </c>
      <c r="U89" s="93">
        <f>'[12]1.1_OrigTargets_PreDataCleanse'!AD102</f>
        <v>0</v>
      </c>
      <c r="V89" s="93">
        <f>'[12]1.1_OrigTargets_PreDataCleanse'!AE102</f>
        <v>0</v>
      </c>
      <c r="W89" s="93">
        <f>'[12]1.1_OrigTargets_PreDataCleanse'!AF102</f>
        <v>0</v>
      </c>
      <c r="X89" s="93">
        <f>'[12]1.1_OrigTargets_PreDataCleanse'!AG102</f>
        <v>0</v>
      </c>
      <c r="Y89" s="92">
        <f>'[12]1.1_OrigTargets_PreDataCleanse'!AH102</f>
        <v>0</v>
      </c>
      <c r="AA89" s="93">
        <f>'[12]1.1_OrigTargets_PreDataCleanse'!AK102</f>
        <v>0</v>
      </c>
      <c r="AB89" s="93">
        <f>'[12]1.1_OrigTargets_PreDataCleanse'!AL102</f>
        <v>0</v>
      </c>
      <c r="AC89" s="93">
        <f>'[12]1.1_OrigTargets_PreDataCleanse'!AM102</f>
        <v>0</v>
      </c>
      <c r="AD89" s="93">
        <f>'[12]1.1_OrigTargets_PreDataCleanse'!AN102</f>
        <v>0</v>
      </c>
      <c r="AE89" s="93">
        <f>'[12]1.1_OrigTargets_PreDataCleanse'!AO102</f>
        <v>0</v>
      </c>
      <c r="AF89" s="92">
        <f>'[12]1.1_OrigTargets_PreDataCleanse'!AP102</f>
        <v>0</v>
      </c>
      <c r="AG89" s="94"/>
      <c r="AH89" s="93">
        <f>'[12]1.1_OrigTargets_PreDataCleanse'!AR102+'[12]1.1_OrigTargets_PreDataCleanse'!AY102</f>
        <v>0</v>
      </c>
      <c r="AI89" s="101">
        <f>'[12]1.1_OrigTargets_PreDataCleanse'!AS102+'[12]1.1_OrigTargets_PreDataCleanse'!AZ102</f>
        <v>0</v>
      </c>
      <c r="AJ89" s="101">
        <f>'[12]1.1_OrigTargets_PreDataCleanse'!AT102+'[12]1.1_OrigTargets_PreDataCleanse'!BA102</f>
        <v>0</v>
      </c>
      <c r="AK89" s="101">
        <f>'[12]1.1_OrigTargets_PreDataCleanse'!AU102+'[12]1.1_OrigTargets_PreDataCleanse'!BB102</f>
        <v>0</v>
      </c>
      <c r="AL89" s="101">
        <f>'[12]1.1_OrigTargets_PreDataCleanse'!AV102+'[12]1.1_OrigTargets_PreDataCleanse'!BC102</f>
        <v>0</v>
      </c>
      <c r="AM89" s="100">
        <f>'[12]1.1_OrigTargets_PreDataCleanse'!AW102+'[12]1.1_OrigTargets_PreDataCleanse'!BD102</f>
        <v>0</v>
      </c>
      <c r="AN89" s="94"/>
      <c r="AO89" s="93">
        <f>'[12]1.1_OrigTargets_PreDataCleanse'!BF102</f>
        <v>0</v>
      </c>
      <c r="AP89" s="93">
        <f>-'[12]1.1_OrigTargets_PreDataCleanse'!BG102+'[12]1.1_OrigTargets_PreDataCleanse'!BL102</f>
        <v>0</v>
      </c>
      <c r="AQ89" s="93">
        <f>-'[12]1.1_OrigTargets_PreDataCleanse'!BH102+'[12]1.1_OrigTargets_PreDataCleanse'!BM102</f>
        <v>0</v>
      </c>
      <c r="AR89" s="93">
        <f>-'[12]1.1_OrigTargets_PreDataCleanse'!BI102+'[12]1.1_OrigTargets_PreDataCleanse'!BN102</f>
        <v>0</v>
      </c>
      <c r="AS89" s="93">
        <f>-'[12]1.1_OrigTargets_PreDataCleanse'!BJ102+'[12]1.1_OrigTargets_PreDataCleanse'!BO102</f>
        <v>0</v>
      </c>
      <c r="AT89" s="92">
        <f>-'[12]1.1_OrigTargets_PreDataCleanse'!BK102+'[12]1.1_OrigTargets_PreDataCleanse'!BP102</f>
        <v>0</v>
      </c>
      <c r="AU89" s="94"/>
      <c r="AV89" s="93">
        <f>'[12]1.1_OrigTargets_PreDataCleanse'!BR102</f>
        <v>0</v>
      </c>
      <c r="AW89" s="93">
        <f>'[12]1.1_OrigTargets_PreDataCleanse'!BS102</f>
        <v>0</v>
      </c>
      <c r="AX89" s="93">
        <f>'[12]1.1_OrigTargets_PreDataCleanse'!BT102</f>
        <v>0</v>
      </c>
      <c r="AY89" s="93">
        <f>'[12]1.1_OrigTargets_PreDataCleanse'!BU102</f>
        <v>0</v>
      </c>
      <c r="AZ89" s="93">
        <f>'[12]1.1_OrigTargets_PreDataCleanse'!BV102</f>
        <v>0</v>
      </c>
      <c r="BA89" s="92">
        <f>'[12]1.1_OrigTargets_PreDataCleanse'!BW102</f>
        <v>0</v>
      </c>
    </row>
    <row r="90" spans="1:53" ht="12.75" thickBot="1" x14ac:dyDescent="0.35">
      <c r="A90" s="341" t="str">
        <f>A86</f>
        <v>132KV Network</v>
      </c>
      <c r="B90" s="169">
        <v>7</v>
      </c>
      <c r="C90" s="168" t="s">
        <v>48</v>
      </c>
      <c r="D90" s="103"/>
      <c r="E90" s="102" t="str">
        <f t="shared" si="2"/>
        <v>Low</v>
      </c>
      <c r="F90" s="101">
        <f>'[12]1.1_OrigTargets_PreDataCleanse'!I103</f>
        <v>1149</v>
      </c>
      <c r="G90" s="101">
        <f>'[12]1.1_OrigTargets_PreDataCleanse'!J103</f>
        <v>527</v>
      </c>
      <c r="H90" s="101">
        <f>'[12]1.1_OrigTargets_PreDataCleanse'!K103</f>
        <v>208</v>
      </c>
      <c r="I90" s="101">
        <f>'[12]1.1_OrigTargets_PreDataCleanse'!L103</f>
        <v>159</v>
      </c>
      <c r="J90" s="101">
        <f>'[12]1.1_OrigTargets_PreDataCleanse'!M103</f>
        <v>99</v>
      </c>
      <c r="K90" s="100">
        <f>'[12]1.1_OrigTargets_PreDataCleanse'!N103</f>
        <v>156</v>
      </c>
      <c r="M90" s="101">
        <f>'[12]1.1_OrigTargets_PreDataCleanse'!S103</f>
        <v>1134</v>
      </c>
      <c r="N90" s="101">
        <f>'[12]1.1_OrigTargets_PreDataCleanse'!T103</f>
        <v>485</v>
      </c>
      <c r="O90" s="101">
        <f>'[12]1.1_OrigTargets_PreDataCleanse'!U103</f>
        <v>146</v>
      </c>
      <c r="P90" s="101">
        <f>'[12]1.1_OrigTargets_PreDataCleanse'!V103</f>
        <v>127</v>
      </c>
      <c r="Q90" s="101">
        <f>'[12]1.1_OrigTargets_PreDataCleanse'!W103</f>
        <v>220</v>
      </c>
      <c r="R90" s="100">
        <f>'[12]1.1_OrigTargets_PreDataCleanse'!X103</f>
        <v>156</v>
      </c>
      <c r="T90" s="101">
        <f>'[12]1.1_OrigTargets_PreDataCleanse'!AC103</f>
        <v>1149</v>
      </c>
      <c r="U90" s="101">
        <f>'[12]1.1_OrigTargets_PreDataCleanse'!AD103</f>
        <v>485</v>
      </c>
      <c r="V90" s="101">
        <f>'[12]1.1_OrigTargets_PreDataCleanse'!AE103</f>
        <v>161</v>
      </c>
      <c r="W90" s="101">
        <f>'[12]1.1_OrigTargets_PreDataCleanse'!AF103</f>
        <v>127</v>
      </c>
      <c r="X90" s="101">
        <f>'[12]1.1_OrigTargets_PreDataCleanse'!AG103</f>
        <v>220</v>
      </c>
      <c r="Y90" s="100">
        <f>'[12]1.1_OrigTargets_PreDataCleanse'!AH103</f>
        <v>156</v>
      </c>
      <c r="AA90" s="101">
        <f>'[12]1.1_OrigTargets_PreDataCleanse'!AK103</f>
        <v>-15</v>
      </c>
      <c r="AB90" s="101">
        <f>'[12]1.1_OrigTargets_PreDataCleanse'!AL103</f>
        <v>0</v>
      </c>
      <c r="AC90" s="101">
        <f>'[12]1.1_OrigTargets_PreDataCleanse'!AM103</f>
        <v>-15</v>
      </c>
      <c r="AD90" s="101">
        <f>'[12]1.1_OrigTargets_PreDataCleanse'!AN103</f>
        <v>0</v>
      </c>
      <c r="AE90" s="101">
        <f>'[12]1.1_OrigTargets_PreDataCleanse'!AO103</f>
        <v>0</v>
      </c>
      <c r="AF90" s="100">
        <f>'[12]1.1_OrigTargets_PreDataCleanse'!AP103</f>
        <v>0</v>
      </c>
      <c r="AG90" s="94"/>
      <c r="AH90" s="101">
        <f>'[12]1.1_OrigTargets_PreDataCleanse'!AR103+'[12]1.1_OrigTargets_PreDataCleanse'!AY103</f>
        <v>0</v>
      </c>
      <c r="AI90" s="101">
        <f>'[12]1.1_OrigTargets_PreDataCleanse'!AS103+'[12]1.1_OrigTargets_PreDataCleanse'!AZ103</f>
        <v>0</v>
      </c>
      <c r="AJ90" s="101">
        <f>'[12]1.1_OrigTargets_PreDataCleanse'!AT103+'[12]1.1_OrigTargets_PreDataCleanse'!BA103</f>
        <v>0</v>
      </c>
      <c r="AK90" s="101">
        <f>'[12]1.1_OrigTargets_PreDataCleanse'!AU103+'[12]1.1_OrigTargets_PreDataCleanse'!BB103</f>
        <v>0</v>
      </c>
      <c r="AL90" s="101">
        <f>'[12]1.1_OrigTargets_PreDataCleanse'!AV103+'[12]1.1_OrigTargets_PreDataCleanse'!BC103</f>
        <v>0</v>
      </c>
      <c r="AM90" s="100">
        <f>'[12]1.1_OrigTargets_PreDataCleanse'!AW103+'[12]1.1_OrigTargets_PreDataCleanse'!BD103</f>
        <v>0</v>
      </c>
      <c r="AN90" s="94"/>
      <c r="AO90" s="101">
        <f>'[12]1.1_OrigTargets_PreDataCleanse'!BF103</f>
        <v>0</v>
      </c>
      <c r="AP90" s="101">
        <f>-'[12]1.1_OrigTargets_PreDataCleanse'!BG103+'[12]1.1_OrigTargets_PreDataCleanse'!BL103</f>
        <v>0</v>
      </c>
      <c r="AQ90" s="101">
        <f>-'[12]1.1_OrigTargets_PreDataCleanse'!BH103+'[12]1.1_OrigTargets_PreDataCleanse'!BM103</f>
        <v>0</v>
      </c>
      <c r="AR90" s="101">
        <f>-'[12]1.1_OrigTargets_PreDataCleanse'!BI103+'[12]1.1_OrigTargets_PreDataCleanse'!BN103</f>
        <v>0</v>
      </c>
      <c r="AS90" s="101">
        <f>-'[12]1.1_OrigTargets_PreDataCleanse'!BJ103+'[12]1.1_OrigTargets_PreDataCleanse'!BO103</f>
        <v>0</v>
      </c>
      <c r="AT90" s="100">
        <f>-'[12]1.1_OrigTargets_PreDataCleanse'!BK103+'[12]1.1_OrigTargets_PreDataCleanse'!BP103</f>
        <v>0</v>
      </c>
      <c r="AU90" s="94"/>
      <c r="AV90" s="101">
        <f>'[12]1.1_OrigTargets_PreDataCleanse'!BR103</f>
        <v>-15</v>
      </c>
      <c r="AW90" s="101">
        <f>'[12]1.1_OrigTargets_PreDataCleanse'!BS103</f>
        <v>0</v>
      </c>
      <c r="AX90" s="101">
        <f>'[12]1.1_OrigTargets_PreDataCleanse'!BT103</f>
        <v>-15</v>
      </c>
      <c r="AY90" s="101">
        <f>'[12]1.1_OrigTargets_PreDataCleanse'!BU103</f>
        <v>0</v>
      </c>
      <c r="AZ90" s="101">
        <f>'[12]1.1_OrigTargets_PreDataCleanse'!BV103</f>
        <v>0</v>
      </c>
      <c r="BA90" s="100">
        <f>'[12]1.1_OrigTargets_PreDataCleanse'!BW103</f>
        <v>0</v>
      </c>
    </row>
    <row r="91" spans="1:53" ht="12.75" thickBot="1" x14ac:dyDescent="0.35">
      <c r="A91" s="22"/>
      <c r="B91" s="23"/>
      <c r="C91" s="133"/>
      <c r="D91" s="31"/>
      <c r="E91" s="99" t="str">
        <f t="shared" si="2"/>
        <v>Medium</v>
      </c>
      <c r="F91" s="98">
        <f>'[12]1.1_OrigTargets_PreDataCleanse'!I104</f>
        <v>2421</v>
      </c>
      <c r="G91" s="98">
        <f>'[12]1.1_OrigTargets_PreDataCleanse'!J104</f>
        <v>363</v>
      </c>
      <c r="H91" s="98">
        <f>'[12]1.1_OrigTargets_PreDataCleanse'!K104</f>
        <v>72</v>
      </c>
      <c r="I91" s="98">
        <f>'[12]1.1_OrigTargets_PreDataCleanse'!L104</f>
        <v>315</v>
      </c>
      <c r="J91" s="98">
        <f>'[12]1.1_OrigTargets_PreDataCleanse'!M104</f>
        <v>541</v>
      </c>
      <c r="K91" s="97">
        <f>'[12]1.1_OrigTargets_PreDataCleanse'!N104</f>
        <v>1130</v>
      </c>
      <c r="M91" s="98">
        <f>'[12]1.1_OrigTargets_PreDataCleanse'!S104</f>
        <v>2417</v>
      </c>
      <c r="N91" s="98">
        <f>'[12]1.1_OrigTargets_PreDataCleanse'!T104</f>
        <v>544</v>
      </c>
      <c r="O91" s="98">
        <f>'[12]1.1_OrigTargets_PreDataCleanse'!U104</f>
        <v>408</v>
      </c>
      <c r="P91" s="98">
        <f>'[12]1.1_OrigTargets_PreDataCleanse'!V104</f>
        <v>182</v>
      </c>
      <c r="Q91" s="98">
        <f>'[12]1.1_OrigTargets_PreDataCleanse'!W104</f>
        <v>352</v>
      </c>
      <c r="R91" s="97">
        <f>'[12]1.1_OrigTargets_PreDataCleanse'!X104</f>
        <v>931</v>
      </c>
      <c r="T91" s="98">
        <f>'[12]1.1_OrigTargets_PreDataCleanse'!AC104</f>
        <v>2421</v>
      </c>
      <c r="U91" s="98">
        <f>'[12]1.1_OrigTargets_PreDataCleanse'!AD104</f>
        <v>257</v>
      </c>
      <c r="V91" s="98">
        <f>'[12]1.1_OrigTargets_PreDataCleanse'!AE104</f>
        <v>106</v>
      </c>
      <c r="W91" s="98">
        <f>'[12]1.1_OrigTargets_PreDataCleanse'!AF104</f>
        <v>182</v>
      </c>
      <c r="X91" s="98">
        <f>'[12]1.1_OrigTargets_PreDataCleanse'!AG104</f>
        <v>658</v>
      </c>
      <c r="Y91" s="97">
        <f>'[12]1.1_OrigTargets_PreDataCleanse'!AH104</f>
        <v>1218</v>
      </c>
      <c r="AA91" s="98">
        <f>'[12]1.1_OrigTargets_PreDataCleanse'!AK104</f>
        <v>-4</v>
      </c>
      <c r="AB91" s="98">
        <f>'[12]1.1_OrigTargets_PreDataCleanse'!AL104</f>
        <v>287</v>
      </c>
      <c r="AC91" s="98">
        <f>'[12]1.1_OrigTargets_PreDataCleanse'!AM104</f>
        <v>302</v>
      </c>
      <c r="AD91" s="98">
        <f>'[12]1.1_OrigTargets_PreDataCleanse'!AN104</f>
        <v>0</v>
      </c>
      <c r="AE91" s="98">
        <f>'[12]1.1_OrigTargets_PreDataCleanse'!AO104</f>
        <v>-306</v>
      </c>
      <c r="AF91" s="97">
        <f>'[12]1.1_OrigTargets_PreDataCleanse'!AP104</f>
        <v>-287</v>
      </c>
      <c r="AG91" s="94"/>
      <c r="AH91" s="98">
        <f>'[12]1.1_OrigTargets_PreDataCleanse'!AR104+'[12]1.1_OrigTargets_PreDataCleanse'!AY104</f>
        <v>0</v>
      </c>
      <c r="AI91" s="101">
        <f>'[12]1.1_OrigTargets_PreDataCleanse'!AS104+'[12]1.1_OrigTargets_PreDataCleanse'!AZ104</f>
        <v>287</v>
      </c>
      <c r="AJ91" s="101">
        <f>'[12]1.1_OrigTargets_PreDataCleanse'!AT104+'[12]1.1_OrigTargets_PreDataCleanse'!BA104</f>
        <v>0</v>
      </c>
      <c r="AK91" s="101">
        <f>'[12]1.1_OrigTargets_PreDataCleanse'!AU104+'[12]1.1_OrigTargets_PreDataCleanse'!BB104</f>
        <v>0</v>
      </c>
      <c r="AL91" s="101">
        <f>'[12]1.1_OrigTargets_PreDataCleanse'!AV104+'[12]1.1_OrigTargets_PreDataCleanse'!BC104</f>
        <v>0</v>
      </c>
      <c r="AM91" s="100">
        <f>'[12]1.1_OrigTargets_PreDataCleanse'!AW104+'[12]1.1_OrigTargets_PreDataCleanse'!BD104</f>
        <v>-287</v>
      </c>
      <c r="AN91" s="94"/>
      <c r="AO91" s="98">
        <f>'[12]1.1_OrigTargets_PreDataCleanse'!BF104</f>
        <v>302</v>
      </c>
      <c r="AP91" s="98">
        <f>-'[12]1.1_OrigTargets_PreDataCleanse'!BG104+'[12]1.1_OrigTargets_PreDataCleanse'!BL104</f>
        <v>0</v>
      </c>
      <c r="AQ91" s="98">
        <f>-'[12]1.1_OrigTargets_PreDataCleanse'!BH104+'[12]1.1_OrigTargets_PreDataCleanse'!BM104</f>
        <v>302</v>
      </c>
      <c r="AR91" s="98">
        <f>-'[12]1.1_OrigTargets_PreDataCleanse'!BI104+'[12]1.1_OrigTargets_PreDataCleanse'!BN104</f>
        <v>0</v>
      </c>
      <c r="AS91" s="98">
        <f>-'[12]1.1_OrigTargets_PreDataCleanse'!BJ104+'[12]1.1_OrigTargets_PreDataCleanse'!BO104</f>
        <v>302</v>
      </c>
      <c r="AT91" s="97">
        <f>-'[12]1.1_OrigTargets_PreDataCleanse'!BK104+'[12]1.1_OrigTargets_PreDataCleanse'!BP104</f>
        <v>0</v>
      </c>
      <c r="AU91" s="94"/>
      <c r="AV91" s="98">
        <f>'[12]1.1_OrigTargets_PreDataCleanse'!BR104</f>
        <v>-4</v>
      </c>
      <c r="AW91" s="98">
        <f>'[12]1.1_OrigTargets_PreDataCleanse'!BS104</f>
        <v>0</v>
      </c>
      <c r="AX91" s="98">
        <f>'[12]1.1_OrigTargets_PreDataCleanse'!BT104</f>
        <v>0</v>
      </c>
      <c r="AY91" s="98">
        <f>'[12]1.1_OrigTargets_PreDataCleanse'!BU104</f>
        <v>0</v>
      </c>
      <c r="AZ91" s="98">
        <f>'[12]1.1_OrigTargets_PreDataCleanse'!BV104</f>
        <v>-4</v>
      </c>
      <c r="BA91" s="97">
        <f>'[12]1.1_OrigTargets_PreDataCleanse'!BW104</f>
        <v>0</v>
      </c>
    </row>
    <row r="92" spans="1:53" ht="12.75" thickBot="1" x14ac:dyDescent="0.35">
      <c r="A92" s="22"/>
      <c r="B92" s="23"/>
      <c r="C92" s="133"/>
      <c r="D92" s="31"/>
      <c r="E92" s="99" t="str">
        <f t="shared" si="2"/>
        <v>High</v>
      </c>
      <c r="F92" s="98">
        <f>'[12]1.1_OrigTargets_PreDataCleanse'!I105</f>
        <v>0</v>
      </c>
      <c r="G92" s="98">
        <f>'[12]1.1_OrigTargets_PreDataCleanse'!J105</f>
        <v>0</v>
      </c>
      <c r="H92" s="98">
        <f>'[12]1.1_OrigTargets_PreDataCleanse'!K105</f>
        <v>0</v>
      </c>
      <c r="I92" s="98">
        <f>'[12]1.1_OrigTargets_PreDataCleanse'!L105</f>
        <v>0</v>
      </c>
      <c r="J92" s="98">
        <f>'[12]1.1_OrigTargets_PreDataCleanse'!M105</f>
        <v>0</v>
      </c>
      <c r="K92" s="97">
        <f>'[12]1.1_OrigTargets_PreDataCleanse'!N105</f>
        <v>0</v>
      </c>
      <c r="M92" s="98">
        <f>'[12]1.1_OrigTargets_PreDataCleanse'!S105</f>
        <v>0</v>
      </c>
      <c r="N92" s="98">
        <f>'[12]1.1_OrigTargets_PreDataCleanse'!T105</f>
        <v>0</v>
      </c>
      <c r="O92" s="98">
        <f>'[12]1.1_OrigTargets_PreDataCleanse'!U105</f>
        <v>0</v>
      </c>
      <c r="P92" s="98">
        <f>'[12]1.1_OrigTargets_PreDataCleanse'!V105</f>
        <v>0</v>
      </c>
      <c r="Q92" s="98">
        <f>'[12]1.1_OrigTargets_PreDataCleanse'!W105</f>
        <v>0</v>
      </c>
      <c r="R92" s="97">
        <f>'[12]1.1_OrigTargets_PreDataCleanse'!X105</f>
        <v>0</v>
      </c>
      <c r="T92" s="98">
        <f>'[12]1.1_OrigTargets_PreDataCleanse'!AC105</f>
        <v>0</v>
      </c>
      <c r="U92" s="98">
        <f>'[12]1.1_OrigTargets_PreDataCleanse'!AD105</f>
        <v>0</v>
      </c>
      <c r="V92" s="98">
        <f>'[12]1.1_OrigTargets_PreDataCleanse'!AE105</f>
        <v>0</v>
      </c>
      <c r="W92" s="98">
        <f>'[12]1.1_OrigTargets_PreDataCleanse'!AF105</f>
        <v>0</v>
      </c>
      <c r="X92" s="98">
        <f>'[12]1.1_OrigTargets_PreDataCleanse'!AG105</f>
        <v>0</v>
      </c>
      <c r="Y92" s="97">
        <f>'[12]1.1_OrigTargets_PreDataCleanse'!AH105</f>
        <v>0</v>
      </c>
      <c r="AA92" s="98">
        <f>'[12]1.1_OrigTargets_PreDataCleanse'!AK105</f>
        <v>0</v>
      </c>
      <c r="AB92" s="98">
        <f>'[12]1.1_OrigTargets_PreDataCleanse'!AL105</f>
        <v>0</v>
      </c>
      <c r="AC92" s="98">
        <f>'[12]1.1_OrigTargets_PreDataCleanse'!AM105</f>
        <v>0</v>
      </c>
      <c r="AD92" s="98">
        <f>'[12]1.1_OrigTargets_PreDataCleanse'!AN105</f>
        <v>0</v>
      </c>
      <c r="AE92" s="98">
        <f>'[12]1.1_OrigTargets_PreDataCleanse'!AO105</f>
        <v>0</v>
      </c>
      <c r="AF92" s="97">
        <f>'[12]1.1_OrigTargets_PreDataCleanse'!AP105</f>
        <v>0</v>
      </c>
      <c r="AG92" s="94"/>
      <c r="AH92" s="98">
        <f>'[12]1.1_OrigTargets_PreDataCleanse'!AR105+'[12]1.1_OrigTargets_PreDataCleanse'!AY105</f>
        <v>0</v>
      </c>
      <c r="AI92" s="101">
        <f>'[12]1.1_OrigTargets_PreDataCleanse'!AS105+'[12]1.1_OrigTargets_PreDataCleanse'!AZ105</f>
        <v>0</v>
      </c>
      <c r="AJ92" s="101">
        <f>'[12]1.1_OrigTargets_PreDataCleanse'!AT105+'[12]1.1_OrigTargets_PreDataCleanse'!BA105</f>
        <v>0</v>
      </c>
      <c r="AK92" s="101">
        <f>'[12]1.1_OrigTargets_PreDataCleanse'!AU105+'[12]1.1_OrigTargets_PreDataCleanse'!BB105</f>
        <v>0</v>
      </c>
      <c r="AL92" s="101">
        <f>'[12]1.1_OrigTargets_PreDataCleanse'!AV105+'[12]1.1_OrigTargets_PreDataCleanse'!BC105</f>
        <v>0</v>
      </c>
      <c r="AM92" s="100">
        <f>'[12]1.1_OrigTargets_PreDataCleanse'!AW105+'[12]1.1_OrigTargets_PreDataCleanse'!BD105</f>
        <v>0</v>
      </c>
      <c r="AN92" s="94"/>
      <c r="AO92" s="98">
        <f>'[12]1.1_OrigTargets_PreDataCleanse'!BF105</f>
        <v>0</v>
      </c>
      <c r="AP92" s="98">
        <f>-'[12]1.1_OrigTargets_PreDataCleanse'!BG105+'[12]1.1_OrigTargets_PreDataCleanse'!BL105</f>
        <v>0</v>
      </c>
      <c r="AQ92" s="98">
        <f>-'[12]1.1_OrigTargets_PreDataCleanse'!BH105+'[12]1.1_OrigTargets_PreDataCleanse'!BM105</f>
        <v>0</v>
      </c>
      <c r="AR92" s="98">
        <f>-'[12]1.1_OrigTargets_PreDataCleanse'!BI105+'[12]1.1_OrigTargets_PreDataCleanse'!BN105</f>
        <v>0</v>
      </c>
      <c r="AS92" s="98">
        <f>-'[12]1.1_OrigTargets_PreDataCleanse'!BJ105+'[12]1.1_OrigTargets_PreDataCleanse'!BO105</f>
        <v>0</v>
      </c>
      <c r="AT92" s="97">
        <f>-'[12]1.1_OrigTargets_PreDataCleanse'!BK105+'[12]1.1_OrigTargets_PreDataCleanse'!BP105</f>
        <v>0</v>
      </c>
      <c r="AU92" s="94"/>
      <c r="AV92" s="98">
        <f>'[12]1.1_OrigTargets_PreDataCleanse'!BR105</f>
        <v>0</v>
      </c>
      <c r="AW92" s="98">
        <f>'[12]1.1_OrigTargets_PreDataCleanse'!BS105</f>
        <v>0</v>
      </c>
      <c r="AX92" s="98">
        <f>'[12]1.1_OrigTargets_PreDataCleanse'!BT105</f>
        <v>0</v>
      </c>
      <c r="AY92" s="98">
        <f>'[12]1.1_OrigTargets_PreDataCleanse'!BU105</f>
        <v>0</v>
      </c>
      <c r="AZ92" s="98">
        <f>'[12]1.1_OrigTargets_PreDataCleanse'!BV105</f>
        <v>0</v>
      </c>
      <c r="BA92" s="97">
        <f>'[12]1.1_OrigTargets_PreDataCleanse'!BW105</f>
        <v>0</v>
      </c>
    </row>
    <row r="93" spans="1:53" ht="12.75" thickBot="1" x14ac:dyDescent="0.35">
      <c r="A93" s="22"/>
      <c r="B93" s="26"/>
      <c r="C93" s="132"/>
      <c r="D93" s="96"/>
      <c r="E93" s="95" t="str">
        <f t="shared" si="2"/>
        <v>Very high</v>
      </c>
      <c r="F93" s="93">
        <f>'[12]1.1_OrigTargets_PreDataCleanse'!I106</f>
        <v>0</v>
      </c>
      <c r="G93" s="93">
        <f>'[12]1.1_OrigTargets_PreDataCleanse'!J106</f>
        <v>0</v>
      </c>
      <c r="H93" s="93">
        <f>'[12]1.1_OrigTargets_PreDataCleanse'!K106</f>
        <v>0</v>
      </c>
      <c r="I93" s="93">
        <f>'[12]1.1_OrigTargets_PreDataCleanse'!L106</f>
        <v>0</v>
      </c>
      <c r="J93" s="93">
        <f>'[12]1.1_OrigTargets_PreDataCleanse'!M106</f>
        <v>0</v>
      </c>
      <c r="K93" s="92">
        <f>'[12]1.1_OrigTargets_PreDataCleanse'!N106</f>
        <v>0</v>
      </c>
      <c r="M93" s="93">
        <f>'[12]1.1_OrigTargets_PreDataCleanse'!S106</f>
        <v>0</v>
      </c>
      <c r="N93" s="93">
        <f>'[12]1.1_OrigTargets_PreDataCleanse'!T106</f>
        <v>0</v>
      </c>
      <c r="O93" s="93">
        <f>'[12]1.1_OrigTargets_PreDataCleanse'!U106</f>
        <v>0</v>
      </c>
      <c r="P93" s="93">
        <f>'[12]1.1_OrigTargets_PreDataCleanse'!V106</f>
        <v>0</v>
      </c>
      <c r="Q93" s="93">
        <f>'[12]1.1_OrigTargets_PreDataCleanse'!W106</f>
        <v>0</v>
      </c>
      <c r="R93" s="92">
        <f>'[12]1.1_OrigTargets_PreDataCleanse'!X106</f>
        <v>0</v>
      </c>
      <c r="T93" s="93">
        <f>'[12]1.1_OrigTargets_PreDataCleanse'!AC106</f>
        <v>0</v>
      </c>
      <c r="U93" s="93">
        <f>'[12]1.1_OrigTargets_PreDataCleanse'!AD106</f>
        <v>0</v>
      </c>
      <c r="V93" s="93">
        <f>'[12]1.1_OrigTargets_PreDataCleanse'!AE106</f>
        <v>0</v>
      </c>
      <c r="W93" s="93">
        <f>'[12]1.1_OrigTargets_PreDataCleanse'!AF106</f>
        <v>0</v>
      </c>
      <c r="X93" s="93">
        <f>'[12]1.1_OrigTargets_PreDataCleanse'!AG106</f>
        <v>0</v>
      </c>
      <c r="Y93" s="92">
        <f>'[12]1.1_OrigTargets_PreDataCleanse'!AH106</f>
        <v>0</v>
      </c>
      <c r="AA93" s="93">
        <f>'[12]1.1_OrigTargets_PreDataCleanse'!AK106</f>
        <v>0</v>
      </c>
      <c r="AB93" s="93">
        <f>'[12]1.1_OrigTargets_PreDataCleanse'!AL106</f>
        <v>0</v>
      </c>
      <c r="AC93" s="93">
        <f>'[12]1.1_OrigTargets_PreDataCleanse'!AM106</f>
        <v>0</v>
      </c>
      <c r="AD93" s="93">
        <f>'[12]1.1_OrigTargets_PreDataCleanse'!AN106</f>
        <v>0</v>
      </c>
      <c r="AE93" s="93">
        <f>'[12]1.1_OrigTargets_PreDataCleanse'!AO106</f>
        <v>0</v>
      </c>
      <c r="AF93" s="92">
        <f>'[12]1.1_OrigTargets_PreDataCleanse'!AP106</f>
        <v>0</v>
      </c>
      <c r="AG93" s="94"/>
      <c r="AH93" s="93">
        <f>'[12]1.1_OrigTargets_PreDataCleanse'!AR106+'[12]1.1_OrigTargets_PreDataCleanse'!AY106</f>
        <v>0</v>
      </c>
      <c r="AI93" s="101">
        <f>'[12]1.1_OrigTargets_PreDataCleanse'!AS106+'[12]1.1_OrigTargets_PreDataCleanse'!AZ106</f>
        <v>0</v>
      </c>
      <c r="AJ93" s="101">
        <f>'[12]1.1_OrigTargets_PreDataCleanse'!AT106+'[12]1.1_OrigTargets_PreDataCleanse'!BA106</f>
        <v>0</v>
      </c>
      <c r="AK93" s="101">
        <f>'[12]1.1_OrigTargets_PreDataCleanse'!AU106+'[12]1.1_OrigTargets_PreDataCleanse'!BB106</f>
        <v>0</v>
      </c>
      <c r="AL93" s="101">
        <f>'[12]1.1_OrigTargets_PreDataCleanse'!AV106+'[12]1.1_OrigTargets_PreDataCleanse'!BC106</f>
        <v>0</v>
      </c>
      <c r="AM93" s="100">
        <f>'[12]1.1_OrigTargets_PreDataCleanse'!AW106+'[12]1.1_OrigTargets_PreDataCleanse'!BD106</f>
        <v>0</v>
      </c>
      <c r="AN93" s="94"/>
      <c r="AO93" s="93">
        <f>'[12]1.1_OrigTargets_PreDataCleanse'!BF106</f>
        <v>0</v>
      </c>
      <c r="AP93" s="93">
        <f>-'[12]1.1_OrigTargets_PreDataCleanse'!BG106+'[12]1.1_OrigTargets_PreDataCleanse'!BL106</f>
        <v>0</v>
      </c>
      <c r="AQ93" s="93">
        <f>-'[12]1.1_OrigTargets_PreDataCleanse'!BH106+'[12]1.1_OrigTargets_PreDataCleanse'!BM106</f>
        <v>0</v>
      </c>
      <c r="AR93" s="93">
        <f>-'[12]1.1_OrigTargets_PreDataCleanse'!BI106+'[12]1.1_OrigTargets_PreDataCleanse'!BN106</f>
        <v>0</v>
      </c>
      <c r="AS93" s="93">
        <f>-'[12]1.1_OrigTargets_PreDataCleanse'!BJ106+'[12]1.1_OrigTargets_PreDataCleanse'!BO106</f>
        <v>0</v>
      </c>
      <c r="AT93" s="92">
        <f>-'[12]1.1_OrigTargets_PreDataCleanse'!BK106+'[12]1.1_OrigTargets_PreDataCleanse'!BP106</f>
        <v>0</v>
      </c>
      <c r="AU93" s="94"/>
      <c r="AV93" s="93">
        <f>'[12]1.1_OrigTargets_PreDataCleanse'!BR106</f>
        <v>0</v>
      </c>
      <c r="AW93" s="93">
        <f>'[12]1.1_OrigTargets_PreDataCleanse'!BS106</f>
        <v>0</v>
      </c>
      <c r="AX93" s="93">
        <f>'[12]1.1_OrigTargets_PreDataCleanse'!BT106</f>
        <v>0</v>
      </c>
      <c r="AY93" s="93">
        <f>'[12]1.1_OrigTargets_PreDataCleanse'!BU106</f>
        <v>0</v>
      </c>
      <c r="AZ93" s="93">
        <f>'[12]1.1_OrigTargets_PreDataCleanse'!BV106</f>
        <v>0</v>
      </c>
      <c r="BA93" s="92">
        <f>'[12]1.1_OrigTargets_PreDataCleanse'!BW106</f>
        <v>0</v>
      </c>
    </row>
  </sheetData>
  <mergeCells count="21">
    <mergeCell ref="M7:R7"/>
    <mergeCell ref="M8:R8"/>
    <mergeCell ref="F8:K8"/>
    <mergeCell ref="F7:K7"/>
    <mergeCell ref="T7:Y7"/>
    <mergeCell ref="T8:Y8"/>
    <mergeCell ref="AV7:BA7"/>
    <mergeCell ref="AV8:BA8"/>
    <mergeCell ref="AA7:AF7"/>
    <mergeCell ref="AA8:AF8"/>
    <mergeCell ref="AH7:AM7"/>
    <mergeCell ref="AH8:AM8"/>
    <mergeCell ref="AO7:AT7"/>
    <mergeCell ref="AO8:AT8"/>
    <mergeCell ref="D34:D37"/>
    <mergeCell ref="D10:D13"/>
    <mergeCell ref="D14:D17"/>
    <mergeCell ref="D18:D21"/>
    <mergeCell ref="D22:D25"/>
    <mergeCell ref="D26:D29"/>
    <mergeCell ref="D30:D33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Q93"/>
  <sheetViews>
    <sheetView showGridLines="0" topLeftCell="D8" workbookViewId="0">
      <selection activeCell="I22" sqref="I22"/>
    </sheetView>
  </sheetViews>
  <sheetFormatPr defaultRowHeight="12.4" x14ac:dyDescent="0.3"/>
  <cols>
    <col min="1" max="1" width="13.3515625" customWidth="1"/>
    <col min="2" max="2" width="10.05859375" customWidth="1"/>
    <col min="3" max="3" width="28.5859375" bestFit="1" customWidth="1"/>
    <col min="4" max="4" width="11.46875" bestFit="1" customWidth="1"/>
    <col min="5" max="5" width="9.234375" bestFit="1" customWidth="1"/>
    <col min="6" max="6" width="15.3515625" bestFit="1" customWidth="1"/>
    <col min="7" max="11" width="5" customWidth="1"/>
    <col min="12" max="12" width="2.234375" customWidth="1"/>
    <col min="13" max="13" width="15.3515625" bestFit="1" customWidth="1"/>
    <col min="14" max="18" width="5" customWidth="1"/>
    <col min="19" max="19" width="2.234375" customWidth="1"/>
    <col min="20" max="20" width="15.3515625" bestFit="1" customWidth="1"/>
    <col min="21" max="25" width="5" customWidth="1"/>
  </cols>
  <sheetData>
    <row r="1" spans="1:173" ht="13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</row>
    <row r="2" spans="1:173" ht="13.5" x14ac:dyDescent="0.3">
      <c r="A2" s="1"/>
      <c r="B2" s="1"/>
      <c r="C2" s="1"/>
      <c r="D2" s="1"/>
      <c r="E2" s="4" t="s">
        <v>202</v>
      </c>
      <c r="F2" s="1"/>
      <c r="G2" s="1"/>
      <c r="H2" s="1"/>
      <c r="I2" s="1"/>
      <c r="J2" s="4"/>
      <c r="K2" s="1"/>
      <c r="L2" s="1"/>
      <c r="M2" s="1"/>
      <c r="N2" s="1"/>
      <c r="O2" s="1"/>
      <c r="P2" s="1"/>
      <c r="Q2" s="4"/>
      <c r="R2" s="1"/>
      <c r="S2" s="4"/>
      <c r="T2" s="1"/>
      <c r="U2" s="1"/>
      <c r="V2" s="1"/>
      <c r="W2" s="1"/>
      <c r="X2" s="4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</row>
    <row r="3" spans="1:173" ht="13.5" x14ac:dyDescent="0.3">
      <c r="A3" s="1"/>
      <c r="B3" s="1"/>
      <c r="C3" s="1"/>
      <c r="D3" s="1"/>
      <c r="E3" s="5" t="s">
        <v>1</v>
      </c>
      <c r="F3" s="1"/>
      <c r="G3" s="1"/>
      <c r="H3" s="1"/>
      <c r="I3" s="1"/>
      <c r="J3" s="5"/>
      <c r="K3" s="1"/>
      <c r="L3" s="1"/>
      <c r="M3" s="1"/>
      <c r="N3" s="1"/>
      <c r="O3" s="1"/>
      <c r="P3" s="1"/>
      <c r="Q3" s="5"/>
      <c r="R3" s="1"/>
      <c r="S3" s="5"/>
      <c r="T3" s="1"/>
      <c r="U3" s="1"/>
      <c r="V3" s="1"/>
      <c r="W3" s="1"/>
      <c r="X3" s="5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</row>
    <row r="4" spans="1:173" ht="13.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</row>
    <row r="5" spans="1:173" ht="18" customHeight="1" x14ac:dyDescent="0.3"/>
    <row r="6" spans="1:173" ht="18" customHeight="1" thickBot="1" x14ac:dyDescent="0.35">
      <c r="A6" s="115" t="s">
        <v>80</v>
      </c>
      <c r="B6" s="115"/>
      <c r="C6" s="115" t="s">
        <v>203</v>
      </c>
    </row>
    <row r="7" spans="1:173" ht="12.4" customHeight="1" x14ac:dyDescent="0.3">
      <c r="A7" s="114"/>
      <c r="F7" s="421" t="s">
        <v>79</v>
      </c>
      <c r="G7" s="422"/>
      <c r="H7" s="422"/>
      <c r="I7" s="422"/>
      <c r="J7" s="422"/>
      <c r="K7" s="423"/>
      <c r="M7" s="421" t="s">
        <v>78</v>
      </c>
      <c r="N7" s="422"/>
      <c r="O7" s="422"/>
      <c r="P7" s="422"/>
      <c r="Q7" s="422"/>
      <c r="R7" s="423"/>
      <c r="T7" s="421" t="s">
        <v>77</v>
      </c>
      <c r="U7" s="422"/>
      <c r="V7" s="422"/>
      <c r="W7" s="422"/>
      <c r="X7" s="422"/>
      <c r="Y7" s="423"/>
    </row>
    <row r="8" spans="1:173" ht="24.75" customHeight="1" thickBot="1" x14ac:dyDescent="0.35">
      <c r="F8" s="424" t="s">
        <v>75</v>
      </c>
      <c r="G8" s="425"/>
      <c r="H8" s="425"/>
      <c r="I8" s="425"/>
      <c r="J8" s="425"/>
      <c r="K8" s="426"/>
      <c r="M8" s="424" t="s">
        <v>74</v>
      </c>
      <c r="N8" s="425"/>
      <c r="O8" s="425"/>
      <c r="P8" s="425"/>
      <c r="Q8" s="425"/>
      <c r="R8" s="426"/>
      <c r="T8" s="424" t="s">
        <v>74</v>
      </c>
      <c r="U8" s="425"/>
      <c r="V8" s="425"/>
      <c r="W8" s="425"/>
      <c r="X8" s="425"/>
      <c r="Y8" s="426"/>
    </row>
    <row r="9" spans="1:173" ht="24.75" customHeight="1" thickBot="1" x14ac:dyDescent="0.35">
      <c r="A9" s="52" t="s">
        <v>40</v>
      </c>
      <c r="B9" s="53" t="s">
        <v>10</v>
      </c>
      <c r="C9" s="54" t="s">
        <v>41</v>
      </c>
      <c r="D9" s="111" t="s">
        <v>70</v>
      </c>
      <c r="E9" s="110" t="s">
        <v>69</v>
      </c>
      <c r="F9" s="108" t="s">
        <v>68</v>
      </c>
      <c r="G9" s="107" t="s">
        <v>63</v>
      </c>
      <c r="H9" s="106" t="s">
        <v>62</v>
      </c>
      <c r="I9" s="106" t="s">
        <v>61</v>
      </c>
      <c r="J9" s="105" t="s">
        <v>60</v>
      </c>
      <c r="K9" s="104" t="s">
        <v>59</v>
      </c>
      <c r="M9" s="108" t="s">
        <v>68</v>
      </c>
      <c r="N9" s="107" t="s">
        <v>63</v>
      </c>
      <c r="O9" s="106" t="s">
        <v>62</v>
      </c>
      <c r="P9" s="106" t="s">
        <v>61</v>
      </c>
      <c r="Q9" s="105" t="s">
        <v>60</v>
      </c>
      <c r="R9" s="104" t="s">
        <v>59</v>
      </c>
      <c r="T9" s="108" t="s">
        <v>68</v>
      </c>
      <c r="U9" s="107" t="s">
        <v>63</v>
      </c>
      <c r="V9" s="106" t="s">
        <v>62</v>
      </c>
      <c r="W9" s="106" t="s">
        <v>61</v>
      </c>
      <c r="X9" s="105" t="s">
        <v>60</v>
      </c>
      <c r="Y9" s="104" t="s">
        <v>59</v>
      </c>
    </row>
    <row r="10" spans="1:173" ht="13.5" x14ac:dyDescent="0.3">
      <c r="A10" s="340" t="s">
        <v>37</v>
      </c>
      <c r="B10" s="169">
        <v>1</v>
      </c>
      <c r="C10" s="168" t="s">
        <v>42</v>
      </c>
      <c r="D10" s="103" t="s">
        <v>57</v>
      </c>
      <c r="E10" s="102" t="s">
        <v>51</v>
      </c>
      <c r="F10" s="101">
        <f>'[12]1.3_OrigTargets_DataCleanse'!I23</f>
        <v>0</v>
      </c>
      <c r="G10" s="101">
        <f>'[12]1.3_OrigTargets_DataCleanse'!J23</f>
        <v>0</v>
      </c>
      <c r="H10" s="101">
        <f>'[12]1.3_OrigTargets_DataCleanse'!K23</f>
        <v>0</v>
      </c>
      <c r="I10" s="101">
        <f>'[12]1.3_OrigTargets_DataCleanse'!L23</f>
        <v>0</v>
      </c>
      <c r="J10" s="101">
        <f>'[12]1.3_OrigTargets_DataCleanse'!M23</f>
        <v>0</v>
      </c>
      <c r="K10" s="100">
        <f>'[12]1.3_OrigTargets_DataCleanse'!N23</f>
        <v>0</v>
      </c>
      <c r="M10" s="101">
        <f>'[12]1.3_OrigTargets_DataCleanse'!S23</f>
        <v>0</v>
      </c>
      <c r="N10" s="101">
        <f>'[12]1.3_OrigTargets_DataCleanse'!T23</f>
        <v>0</v>
      </c>
      <c r="O10" s="101">
        <f>'[12]1.3_OrigTargets_DataCleanse'!U23</f>
        <v>0</v>
      </c>
      <c r="P10" s="101">
        <f>'[12]1.3_OrigTargets_DataCleanse'!V23</f>
        <v>0</v>
      </c>
      <c r="Q10" s="101">
        <f>'[12]1.3_OrigTargets_DataCleanse'!W23</f>
        <v>0</v>
      </c>
      <c r="R10" s="100">
        <f>'[12]1.3_OrigTargets_DataCleanse'!X23</f>
        <v>0</v>
      </c>
      <c r="T10" s="101">
        <f>'[12]1.3_OrigTargets_DataCleanse'!AC23</f>
        <v>0</v>
      </c>
      <c r="U10" s="101">
        <f>'[12]1.3_OrigTargets_DataCleanse'!AD23</f>
        <v>0</v>
      </c>
      <c r="V10" s="101">
        <f>'[12]1.3_OrigTargets_DataCleanse'!AE23</f>
        <v>0</v>
      </c>
      <c r="W10" s="101">
        <f>'[12]1.3_OrigTargets_DataCleanse'!AF23</f>
        <v>0</v>
      </c>
      <c r="X10" s="101">
        <f>'[12]1.3_OrigTargets_DataCleanse'!AG23</f>
        <v>0</v>
      </c>
      <c r="Y10" s="100">
        <f>'[12]1.3_OrigTargets_DataCleanse'!AH23</f>
        <v>0</v>
      </c>
    </row>
    <row r="11" spans="1:173" ht="13.5" x14ac:dyDescent="0.3">
      <c r="A11" s="22"/>
      <c r="B11" s="23"/>
      <c r="C11" s="133"/>
      <c r="D11" s="31"/>
      <c r="E11" s="99" t="s">
        <v>52</v>
      </c>
      <c r="F11" s="98">
        <f>'[12]1.3_OrigTargets_DataCleanse'!I24</f>
        <v>11</v>
      </c>
      <c r="G11" s="98">
        <f>'[12]1.3_OrigTargets_DataCleanse'!J24</f>
        <v>11</v>
      </c>
      <c r="H11" s="98">
        <f>'[12]1.3_OrigTargets_DataCleanse'!K24</f>
        <v>0</v>
      </c>
      <c r="I11" s="98">
        <f>'[12]1.3_OrigTargets_DataCleanse'!L24</f>
        <v>0</v>
      </c>
      <c r="J11" s="98">
        <f>'[12]1.3_OrigTargets_DataCleanse'!M24</f>
        <v>0</v>
      </c>
      <c r="K11" s="97">
        <f>'[12]1.3_OrigTargets_DataCleanse'!N24</f>
        <v>0</v>
      </c>
      <c r="M11" s="98">
        <f>'[12]1.3_OrigTargets_DataCleanse'!S24</f>
        <v>11</v>
      </c>
      <c r="N11" s="98">
        <f>'[12]1.3_OrigTargets_DataCleanse'!T24</f>
        <v>11</v>
      </c>
      <c r="O11" s="98">
        <f>'[12]1.3_OrigTargets_DataCleanse'!U24</f>
        <v>0</v>
      </c>
      <c r="P11" s="98">
        <f>'[12]1.3_OrigTargets_DataCleanse'!V24</f>
        <v>0</v>
      </c>
      <c r="Q11" s="98">
        <f>'[12]1.3_OrigTargets_DataCleanse'!W24</f>
        <v>0</v>
      </c>
      <c r="R11" s="97">
        <f>'[12]1.3_OrigTargets_DataCleanse'!X24</f>
        <v>0</v>
      </c>
      <c r="T11" s="98">
        <f>'[12]1.3_OrigTargets_DataCleanse'!AC24</f>
        <v>11</v>
      </c>
      <c r="U11" s="98">
        <f>'[12]1.3_OrigTargets_DataCleanse'!AD24</f>
        <v>11</v>
      </c>
      <c r="V11" s="98">
        <f>'[12]1.3_OrigTargets_DataCleanse'!AE24</f>
        <v>0</v>
      </c>
      <c r="W11" s="98">
        <f>'[12]1.3_OrigTargets_DataCleanse'!AF24</f>
        <v>0</v>
      </c>
      <c r="X11" s="98">
        <f>'[12]1.3_OrigTargets_DataCleanse'!AG24</f>
        <v>0</v>
      </c>
      <c r="Y11" s="97">
        <f>'[12]1.3_OrigTargets_DataCleanse'!AH24</f>
        <v>0</v>
      </c>
    </row>
    <row r="12" spans="1:173" ht="13.5" x14ac:dyDescent="0.3">
      <c r="A12" s="22"/>
      <c r="B12" s="23"/>
      <c r="C12" s="133"/>
      <c r="D12" s="31"/>
      <c r="E12" s="99" t="s">
        <v>53</v>
      </c>
      <c r="F12" s="98">
        <f>'[12]1.3_OrigTargets_DataCleanse'!I25</f>
        <v>0</v>
      </c>
      <c r="G12" s="98">
        <f>'[12]1.3_OrigTargets_DataCleanse'!J25</f>
        <v>0</v>
      </c>
      <c r="H12" s="98">
        <f>'[12]1.3_OrigTargets_DataCleanse'!K25</f>
        <v>0</v>
      </c>
      <c r="I12" s="98">
        <f>'[12]1.3_OrigTargets_DataCleanse'!L25</f>
        <v>0</v>
      </c>
      <c r="J12" s="98">
        <f>'[12]1.3_OrigTargets_DataCleanse'!M25</f>
        <v>0</v>
      </c>
      <c r="K12" s="97">
        <f>'[12]1.3_OrigTargets_DataCleanse'!N25</f>
        <v>0</v>
      </c>
      <c r="M12" s="98">
        <f>'[12]1.3_OrigTargets_DataCleanse'!S25</f>
        <v>0</v>
      </c>
      <c r="N12" s="98">
        <f>'[12]1.3_OrigTargets_DataCleanse'!T25</f>
        <v>0</v>
      </c>
      <c r="O12" s="98">
        <f>'[12]1.3_OrigTargets_DataCleanse'!U25</f>
        <v>0</v>
      </c>
      <c r="P12" s="98">
        <f>'[12]1.3_OrigTargets_DataCleanse'!V25</f>
        <v>0</v>
      </c>
      <c r="Q12" s="98">
        <f>'[12]1.3_OrigTargets_DataCleanse'!W25</f>
        <v>0</v>
      </c>
      <c r="R12" s="97">
        <f>'[12]1.3_OrigTargets_DataCleanse'!X25</f>
        <v>0</v>
      </c>
      <c r="T12" s="98">
        <f>'[12]1.3_OrigTargets_DataCleanse'!AC25</f>
        <v>0</v>
      </c>
      <c r="U12" s="98">
        <f>'[12]1.3_OrigTargets_DataCleanse'!AD25</f>
        <v>0</v>
      </c>
      <c r="V12" s="98">
        <f>'[12]1.3_OrigTargets_DataCleanse'!AE25</f>
        <v>0</v>
      </c>
      <c r="W12" s="98">
        <f>'[12]1.3_OrigTargets_DataCleanse'!AF25</f>
        <v>0</v>
      </c>
      <c r="X12" s="98">
        <f>'[12]1.3_OrigTargets_DataCleanse'!AG25</f>
        <v>0</v>
      </c>
      <c r="Y12" s="97">
        <f>'[12]1.3_OrigTargets_DataCleanse'!AH25</f>
        <v>0</v>
      </c>
    </row>
    <row r="13" spans="1:173" ht="14" thickBot="1" x14ac:dyDescent="0.35">
      <c r="A13" s="22"/>
      <c r="B13" s="171"/>
      <c r="C13" s="170"/>
      <c r="D13" s="96"/>
      <c r="E13" s="95" t="s">
        <v>54</v>
      </c>
      <c r="F13" s="93">
        <f>'[12]1.3_OrigTargets_DataCleanse'!I26</f>
        <v>0</v>
      </c>
      <c r="G13" s="93">
        <f>'[12]1.3_OrigTargets_DataCleanse'!J26</f>
        <v>0</v>
      </c>
      <c r="H13" s="93">
        <f>'[12]1.3_OrigTargets_DataCleanse'!K26</f>
        <v>0</v>
      </c>
      <c r="I13" s="93">
        <f>'[12]1.3_OrigTargets_DataCleanse'!L26</f>
        <v>0</v>
      </c>
      <c r="J13" s="93">
        <f>'[12]1.3_OrigTargets_DataCleanse'!M26</f>
        <v>0</v>
      </c>
      <c r="K13" s="92">
        <f>'[12]1.3_OrigTargets_DataCleanse'!N26</f>
        <v>0</v>
      </c>
      <c r="M13" s="93">
        <f>'[12]1.3_OrigTargets_DataCleanse'!S26</f>
        <v>0</v>
      </c>
      <c r="N13" s="93">
        <f>'[12]1.3_OrigTargets_DataCleanse'!T26</f>
        <v>0</v>
      </c>
      <c r="O13" s="93">
        <f>'[12]1.3_OrigTargets_DataCleanse'!U26</f>
        <v>0</v>
      </c>
      <c r="P13" s="93">
        <f>'[12]1.3_OrigTargets_DataCleanse'!V26</f>
        <v>0</v>
      </c>
      <c r="Q13" s="93">
        <f>'[12]1.3_OrigTargets_DataCleanse'!W26</f>
        <v>0</v>
      </c>
      <c r="R13" s="92">
        <f>'[12]1.3_OrigTargets_DataCleanse'!X26</f>
        <v>0</v>
      </c>
      <c r="T13" s="93">
        <f>'[12]1.3_OrigTargets_DataCleanse'!AC26</f>
        <v>0</v>
      </c>
      <c r="U13" s="93">
        <f>'[12]1.3_OrigTargets_DataCleanse'!AD26</f>
        <v>0</v>
      </c>
      <c r="V13" s="93">
        <f>'[12]1.3_OrigTargets_DataCleanse'!AE26</f>
        <v>0</v>
      </c>
      <c r="W13" s="93">
        <f>'[12]1.3_OrigTargets_DataCleanse'!AF26</f>
        <v>0</v>
      </c>
      <c r="X13" s="93">
        <f>'[12]1.3_OrigTargets_DataCleanse'!AG26</f>
        <v>0</v>
      </c>
      <c r="Y13" s="92">
        <f>'[12]1.3_OrigTargets_DataCleanse'!AH26</f>
        <v>0</v>
      </c>
    </row>
    <row r="14" spans="1:173" ht="13.5" x14ac:dyDescent="0.3">
      <c r="A14" s="341" t="str">
        <f>A10</f>
        <v>400KV Network</v>
      </c>
      <c r="B14" s="169">
        <v>2</v>
      </c>
      <c r="C14" s="168" t="s">
        <v>43</v>
      </c>
      <c r="D14" s="103" t="s">
        <v>55</v>
      </c>
      <c r="E14" s="102" t="str">
        <f t="shared" ref="E14:E45" si="0">E10</f>
        <v>Low</v>
      </c>
      <c r="F14" s="101">
        <f>'[12]1.3_OrigTargets_DataCleanse'!I27</f>
        <v>0</v>
      </c>
      <c r="G14" s="101">
        <f>'[12]1.3_OrigTargets_DataCleanse'!J27</f>
        <v>0</v>
      </c>
      <c r="H14" s="101">
        <f>'[12]1.3_OrigTargets_DataCleanse'!K27</f>
        <v>0</v>
      </c>
      <c r="I14" s="101">
        <f>'[12]1.3_OrigTargets_DataCleanse'!L27</f>
        <v>0</v>
      </c>
      <c r="J14" s="101">
        <f>'[12]1.3_OrigTargets_DataCleanse'!M27</f>
        <v>0</v>
      </c>
      <c r="K14" s="100">
        <f>'[12]1.3_OrigTargets_DataCleanse'!N27</f>
        <v>0</v>
      </c>
      <c r="M14" s="101">
        <f>'[12]1.3_OrigTargets_DataCleanse'!S27</f>
        <v>0</v>
      </c>
      <c r="N14" s="101">
        <f>'[12]1.3_OrigTargets_DataCleanse'!T27</f>
        <v>0</v>
      </c>
      <c r="O14" s="101">
        <f>'[12]1.3_OrigTargets_DataCleanse'!U27</f>
        <v>0</v>
      </c>
      <c r="P14" s="101">
        <f>'[12]1.3_OrigTargets_DataCleanse'!V27</f>
        <v>0</v>
      </c>
      <c r="Q14" s="101">
        <f>'[12]1.3_OrigTargets_DataCleanse'!W27</f>
        <v>0</v>
      </c>
      <c r="R14" s="100">
        <f>'[12]1.3_OrigTargets_DataCleanse'!X27</f>
        <v>0</v>
      </c>
      <c r="T14" s="101">
        <f>'[12]1.3_OrigTargets_DataCleanse'!AC27</f>
        <v>0</v>
      </c>
      <c r="U14" s="101">
        <f>'[12]1.3_OrigTargets_DataCleanse'!AD27</f>
        <v>0</v>
      </c>
      <c r="V14" s="101">
        <f>'[12]1.3_OrigTargets_DataCleanse'!AE27</f>
        <v>0</v>
      </c>
      <c r="W14" s="101">
        <f>'[12]1.3_OrigTargets_DataCleanse'!AF27</f>
        <v>0</v>
      </c>
      <c r="X14" s="101">
        <f>'[12]1.3_OrigTargets_DataCleanse'!AG27</f>
        <v>0</v>
      </c>
      <c r="Y14" s="100">
        <f>'[12]1.3_OrigTargets_DataCleanse'!AH27</f>
        <v>0</v>
      </c>
    </row>
    <row r="15" spans="1:173" ht="13.5" x14ac:dyDescent="0.3">
      <c r="A15" s="342"/>
      <c r="B15" s="23"/>
      <c r="C15" s="133"/>
      <c r="D15" s="31"/>
      <c r="E15" s="99" t="str">
        <f t="shared" si="0"/>
        <v>Medium</v>
      </c>
      <c r="F15" s="98">
        <f>'[12]1.3_OrigTargets_DataCleanse'!I28</f>
        <v>2</v>
      </c>
      <c r="G15" s="98">
        <f>'[12]1.3_OrigTargets_DataCleanse'!J28</f>
        <v>3</v>
      </c>
      <c r="H15" s="98">
        <f>'[12]1.3_OrigTargets_DataCleanse'!K28</f>
        <v>-1</v>
      </c>
      <c r="I15" s="98">
        <f>'[12]1.3_OrigTargets_DataCleanse'!L28</f>
        <v>0</v>
      </c>
      <c r="J15" s="98">
        <f>'[12]1.3_OrigTargets_DataCleanse'!M28</f>
        <v>0</v>
      </c>
      <c r="K15" s="97">
        <f>'[12]1.3_OrigTargets_DataCleanse'!N28</f>
        <v>0</v>
      </c>
      <c r="M15" s="98">
        <f>'[12]1.3_OrigTargets_DataCleanse'!S28</f>
        <v>2</v>
      </c>
      <c r="N15" s="98">
        <f>'[12]1.3_OrigTargets_DataCleanse'!T28</f>
        <v>3</v>
      </c>
      <c r="O15" s="98">
        <f>'[12]1.3_OrigTargets_DataCleanse'!U28</f>
        <v>-1</v>
      </c>
      <c r="P15" s="98">
        <f>'[12]1.3_OrigTargets_DataCleanse'!V28</f>
        <v>0</v>
      </c>
      <c r="Q15" s="98">
        <f>'[12]1.3_OrigTargets_DataCleanse'!W28</f>
        <v>0</v>
      </c>
      <c r="R15" s="97">
        <f>'[12]1.3_OrigTargets_DataCleanse'!X28</f>
        <v>0</v>
      </c>
      <c r="T15" s="98">
        <f>'[12]1.3_OrigTargets_DataCleanse'!AC28</f>
        <v>2</v>
      </c>
      <c r="U15" s="98">
        <f>'[12]1.3_OrigTargets_DataCleanse'!AD28</f>
        <v>3</v>
      </c>
      <c r="V15" s="98">
        <f>'[12]1.3_OrigTargets_DataCleanse'!AE28</f>
        <v>-1</v>
      </c>
      <c r="W15" s="98">
        <f>'[12]1.3_OrigTargets_DataCleanse'!AF28</f>
        <v>0</v>
      </c>
      <c r="X15" s="98">
        <f>'[12]1.3_OrigTargets_DataCleanse'!AG28</f>
        <v>0</v>
      </c>
      <c r="Y15" s="97">
        <f>'[12]1.3_OrigTargets_DataCleanse'!AH28</f>
        <v>0</v>
      </c>
    </row>
    <row r="16" spans="1:173" ht="13.5" x14ac:dyDescent="0.3">
      <c r="A16" s="342"/>
      <c r="B16" s="23"/>
      <c r="C16" s="133"/>
      <c r="D16" s="31"/>
      <c r="E16" s="99" t="str">
        <f t="shared" si="0"/>
        <v>High</v>
      </c>
      <c r="F16" s="98">
        <f>'[12]1.3_OrigTargets_DataCleanse'!I29</f>
        <v>0</v>
      </c>
      <c r="G16" s="98">
        <f>'[12]1.3_OrigTargets_DataCleanse'!J29</f>
        <v>0</v>
      </c>
      <c r="H16" s="98">
        <f>'[12]1.3_OrigTargets_DataCleanse'!K29</f>
        <v>0</v>
      </c>
      <c r="I16" s="98">
        <f>'[12]1.3_OrigTargets_DataCleanse'!L29</f>
        <v>0</v>
      </c>
      <c r="J16" s="98">
        <f>'[12]1.3_OrigTargets_DataCleanse'!M29</f>
        <v>0</v>
      </c>
      <c r="K16" s="97">
        <f>'[12]1.3_OrigTargets_DataCleanse'!N29</f>
        <v>0</v>
      </c>
      <c r="M16" s="98">
        <f>'[12]1.3_OrigTargets_DataCleanse'!S29</f>
        <v>0</v>
      </c>
      <c r="N16" s="98">
        <f>'[12]1.3_OrigTargets_DataCleanse'!T29</f>
        <v>0</v>
      </c>
      <c r="O16" s="98">
        <f>'[12]1.3_OrigTargets_DataCleanse'!U29</f>
        <v>0</v>
      </c>
      <c r="P16" s="98">
        <f>'[12]1.3_OrigTargets_DataCleanse'!V29</f>
        <v>0</v>
      </c>
      <c r="Q16" s="98">
        <f>'[12]1.3_OrigTargets_DataCleanse'!W29</f>
        <v>0</v>
      </c>
      <c r="R16" s="97">
        <f>'[12]1.3_OrigTargets_DataCleanse'!X29</f>
        <v>0</v>
      </c>
      <c r="T16" s="98">
        <f>'[12]1.3_OrigTargets_DataCleanse'!AC29</f>
        <v>0</v>
      </c>
      <c r="U16" s="98">
        <f>'[12]1.3_OrigTargets_DataCleanse'!AD29</f>
        <v>0</v>
      </c>
      <c r="V16" s="98">
        <f>'[12]1.3_OrigTargets_DataCleanse'!AE29</f>
        <v>0</v>
      </c>
      <c r="W16" s="98">
        <f>'[12]1.3_OrigTargets_DataCleanse'!AF29</f>
        <v>0</v>
      </c>
      <c r="X16" s="98">
        <f>'[12]1.3_OrigTargets_DataCleanse'!AG29</f>
        <v>0</v>
      </c>
      <c r="Y16" s="97">
        <f>'[12]1.3_OrigTargets_DataCleanse'!AH29</f>
        <v>0</v>
      </c>
    </row>
    <row r="17" spans="1:25" ht="14" thickBot="1" x14ac:dyDescent="0.35">
      <c r="A17" s="342"/>
      <c r="B17" s="171"/>
      <c r="C17" s="170"/>
      <c r="D17" s="96"/>
      <c r="E17" s="95" t="str">
        <f t="shared" si="0"/>
        <v>Very high</v>
      </c>
      <c r="F17" s="93">
        <f>'[12]1.3_OrigTargets_DataCleanse'!I30</f>
        <v>0</v>
      </c>
      <c r="G17" s="93">
        <f>'[12]1.3_OrigTargets_DataCleanse'!J30</f>
        <v>0</v>
      </c>
      <c r="H17" s="93">
        <f>'[12]1.3_OrigTargets_DataCleanse'!K30</f>
        <v>0</v>
      </c>
      <c r="I17" s="93">
        <f>'[12]1.3_OrigTargets_DataCleanse'!L30</f>
        <v>0</v>
      </c>
      <c r="J17" s="93">
        <f>'[12]1.3_OrigTargets_DataCleanse'!M30</f>
        <v>0</v>
      </c>
      <c r="K17" s="92">
        <f>'[12]1.3_OrigTargets_DataCleanse'!N30</f>
        <v>0</v>
      </c>
      <c r="M17" s="93">
        <f>'[12]1.3_OrigTargets_DataCleanse'!S30</f>
        <v>0</v>
      </c>
      <c r="N17" s="93">
        <f>'[12]1.3_OrigTargets_DataCleanse'!T30</f>
        <v>0</v>
      </c>
      <c r="O17" s="93">
        <f>'[12]1.3_OrigTargets_DataCleanse'!U30</f>
        <v>0</v>
      </c>
      <c r="P17" s="93">
        <f>'[12]1.3_OrigTargets_DataCleanse'!V30</f>
        <v>0</v>
      </c>
      <c r="Q17" s="93">
        <f>'[12]1.3_OrigTargets_DataCleanse'!W30</f>
        <v>0</v>
      </c>
      <c r="R17" s="92">
        <f>'[12]1.3_OrigTargets_DataCleanse'!X30</f>
        <v>0</v>
      </c>
      <c r="T17" s="93">
        <f>'[12]1.3_OrigTargets_DataCleanse'!AC30</f>
        <v>0</v>
      </c>
      <c r="U17" s="93">
        <f>'[12]1.3_OrigTargets_DataCleanse'!AD30</f>
        <v>0</v>
      </c>
      <c r="V17" s="93">
        <f>'[12]1.3_OrigTargets_DataCleanse'!AE30</f>
        <v>0</v>
      </c>
      <c r="W17" s="93">
        <f>'[12]1.3_OrigTargets_DataCleanse'!AF30</f>
        <v>0</v>
      </c>
      <c r="X17" s="93">
        <f>'[12]1.3_OrigTargets_DataCleanse'!AG30</f>
        <v>0</v>
      </c>
      <c r="Y17" s="92">
        <f>'[12]1.3_OrigTargets_DataCleanse'!AH30</f>
        <v>0</v>
      </c>
    </row>
    <row r="18" spans="1:25" ht="13.5" x14ac:dyDescent="0.3">
      <c r="A18" s="341" t="str">
        <f>A14</f>
        <v>400KV Network</v>
      </c>
      <c r="B18" s="169">
        <v>3</v>
      </c>
      <c r="C18" s="168" t="s">
        <v>44</v>
      </c>
      <c r="D18" s="103" t="s">
        <v>55</v>
      </c>
      <c r="E18" s="102" t="str">
        <f t="shared" si="0"/>
        <v>Low</v>
      </c>
      <c r="F18" s="101">
        <f>'[12]1.3_OrigTargets_DataCleanse'!I31</f>
        <v>0</v>
      </c>
      <c r="G18" s="101">
        <f>'[12]1.3_OrigTargets_DataCleanse'!J31</f>
        <v>0</v>
      </c>
      <c r="H18" s="101">
        <f>'[12]1.3_OrigTargets_DataCleanse'!K31</f>
        <v>0</v>
      </c>
      <c r="I18" s="101">
        <f>'[12]1.3_OrigTargets_DataCleanse'!L31</f>
        <v>0</v>
      </c>
      <c r="J18" s="101">
        <f>'[12]1.3_OrigTargets_DataCleanse'!M31</f>
        <v>0</v>
      </c>
      <c r="K18" s="100">
        <f>'[12]1.3_OrigTargets_DataCleanse'!N31</f>
        <v>0</v>
      </c>
      <c r="M18" s="101">
        <f>'[12]1.3_OrigTargets_DataCleanse'!S31</f>
        <v>0</v>
      </c>
      <c r="N18" s="101">
        <f>'[12]1.3_OrigTargets_DataCleanse'!T31</f>
        <v>0</v>
      </c>
      <c r="O18" s="101">
        <f>'[12]1.3_OrigTargets_DataCleanse'!U31</f>
        <v>0</v>
      </c>
      <c r="P18" s="101">
        <f>'[12]1.3_OrigTargets_DataCleanse'!V31</f>
        <v>0</v>
      </c>
      <c r="Q18" s="101">
        <f>'[12]1.3_OrigTargets_DataCleanse'!W31</f>
        <v>0</v>
      </c>
      <c r="R18" s="100">
        <f>'[12]1.3_OrigTargets_DataCleanse'!X31</f>
        <v>0</v>
      </c>
      <c r="T18" s="101">
        <f>'[12]1.3_OrigTargets_DataCleanse'!AC31</f>
        <v>0</v>
      </c>
      <c r="U18" s="101">
        <f>'[12]1.3_OrigTargets_DataCleanse'!AD31</f>
        <v>0</v>
      </c>
      <c r="V18" s="101">
        <f>'[12]1.3_OrigTargets_DataCleanse'!AE31</f>
        <v>0</v>
      </c>
      <c r="W18" s="101">
        <f>'[12]1.3_OrigTargets_DataCleanse'!AF31</f>
        <v>0</v>
      </c>
      <c r="X18" s="101">
        <f>'[12]1.3_OrigTargets_DataCleanse'!AG31</f>
        <v>0</v>
      </c>
      <c r="Y18" s="100">
        <f>'[12]1.3_OrigTargets_DataCleanse'!AH31</f>
        <v>0</v>
      </c>
    </row>
    <row r="19" spans="1:25" ht="13.5" x14ac:dyDescent="0.3">
      <c r="A19" s="342"/>
      <c r="B19" s="23"/>
      <c r="C19" s="133"/>
      <c r="D19" s="31"/>
      <c r="E19" s="99" t="str">
        <f t="shared" si="0"/>
        <v>Medium</v>
      </c>
      <c r="F19" s="98">
        <f>'[12]1.3_OrigTargets_DataCleanse'!I32</f>
        <v>2</v>
      </c>
      <c r="G19" s="98">
        <f>'[12]1.3_OrigTargets_DataCleanse'!J32</f>
        <v>2</v>
      </c>
      <c r="H19" s="98">
        <f>'[12]1.3_OrigTargets_DataCleanse'!K32</f>
        <v>0</v>
      </c>
      <c r="I19" s="98">
        <f>'[12]1.3_OrigTargets_DataCleanse'!L32</f>
        <v>0</v>
      </c>
      <c r="J19" s="98">
        <f>'[12]1.3_OrigTargets_DataCleanse'!M32</f>
        <v>0</v>
      </c>
      <c r="K19" s="97">
        <f>'[12]1.3_OrigTargets_DataCleanse'!N32</f>
        <v>0</v>
      </c>
      <c r="M19" s="98">
        <f>'[12]1.3_OrigTargets_DataCleanse'!S32</f>
        <v>2</v>
      </c>
      <c r="N19" s="98">
        <f>'[12]1.3_OrigTargets_DataCleanse'!T32</f>
        <v>2</v>
      </c>
      <c r="O19" s="98">
        <f>'[12]1.3_OrigTargets_DataCleanse'!U32</f>
        <v>0</v>
      </c>
      <c r="P19" s="98">
        <f>'[12]1.3_OrigTargets_DataCleanse'!V32</f>
        <v>0</v>
      </c>
      <c r="Q19" s="98">
        <f>'[12]1.3_OrigTargets_DataCleanse'!W32</f>
        <v>0</v>
      </c>
      <c r="R19" s="97">
        <f>'[12]1.3_OrigTargets_DataCleanse'!X32</f>
        <v>0</v>
      </c>
      <c r="T19" s="98">
        <f>'[12]1.3_OrigTargets_DataCleanse'!AC32</f>
        <v>2</v>
      </c>
      <c r="U19" s="98">
        <f>'[12]1.3_OrigTargets_DataCleanse'!AD32</f>
        <v>2</v>
      </c>
      <c r="V19" s="98">
        <f>'[12]1.3_OrigTargets_DataCleanse'!AE32</f>
        <v>0</v>
      </c>
      <c r="W19" s="98">
        <f>'[12]1.3_OrigTargets_DataCleanse'!AF32</f>
        <v>0</v>
      </c>
      <c r="X19" s="98">
        <f>'[12]1.3_OrigTargets_DataCleanse'!AG32</f>
        <v>0</v>
      </c>
      <c r="Y19" s="97">
        <f>'[12]1.3_OrigTargets_DataCleanse'!AH32</f>
        <v>0</v>
      </c>
    </row>
    <row r="20" spans="1:25" ht="13.5" x14ac:dyDescent="0.3">
      <c r="A20" s="342"/>
      <c r="B20" s="23"/>
      <c r="C20" s="133"/>
      <c r="D20" s="31"/>
      <c r="E20" s="99" t="str">
        <f t="shared" si="0"/>
        <v>High</v>
      </c>
      <c r="F20" s="98">
        <f>'[12]1.3_OrigTargets_DataCleanse'!I33</f>
        <v>0</v>
      </c>
      <c r="G20" s="98">
        <f>'[12]1.3_OrigTargets_DataCleanse'!J33</f>
        <v>0</v>
      </c>
      <c r="H20" s="98">
        <f>'[12]1.3_OrigTargets_DataCleanse'!K33</f>
        <v>0</v>
      </c>
      <c r="I20" s="98">
        <f>'[12]1.3_OrigTargets_DataCleanse'!L33</f>
        <v>0</v>
      </c>
      <c r="J20" s="98">
        <f>'[12]1.3_OrigTargets_DataCleanse'!M33</f>
        <v>0</v>
      </c>
      <c r="K20" s="97">
        <f>'[12]1.3_OrigTargets_DataCleanse'!N33</f>
        <v>0</v>
      </c>
      <c r="M20" s="98">
        <f>'[12]1.3_OrigTargets_DataCleanse'!S33</f>
        <v>0</v>
      </c>
      <c r="N20" s="98">
        <f>'[12]1.3_OrigTargets_DataCleanse'!T33</f>
        <v>0</v>
      </c>
      <c r="O20" s="98">
        <f>'[12]1.3_OrigTargets_DataCleanse'!U33</f>
        <v>0</v>
      </c>
      <c r="P20" s="98">
        <f>'[12]1.3_OrigTargets_DataCleanse'!V33</f>
        <v>0</v>
      </c>
      <c r="Q20" s="98">
        <f>'[12]1.3_OrigTargets_DataCleanse'!W33</f>
        <v>0</v>
      </c>
      <c r="R20" s="97">
        <f>'[12]1.3_OrigTargets_DataCleanse'!X33</f>
        <v>0</v>
      </c>
      <c r="T20" s="98">
        <f>'[12]1.3_OrigTargets_DataCleanse'!AC33</f>
        <v>0</v>
      </c>
      <c r="U20" s="98">
        <f>'[12]1.3_OrigTargets_DataCleanse'!AD33</f>
        <v>0</v>
      </c>
      <c r="V20" s="98">
        <f>'[12]1.3_OrigTargets_DataCleanse'!AE33</f>
        <v>0</v>
      </c>
      <c r="W20" s="98">
        <f>'[12]1.3_OrigTargets_DataCleanse'!AF33</f>
        <v>0</v>
      </c>
      <c r="X20" s="98">
        <f>'[12]1.3_OrigTargets_DataCleanse'!AG33</f>
        <v>0</v>
      </c>
      <c r="Y20" s="97">
        <f>'[12]1.3_OrigTargets_DataCleanse'!AH33</f>
        <v>0</v>
      </c>
    </row>
    <row r="21" spans="1:25" ht="14" thickBot="1" x14ac:dyDescent="0.35">
      <c r="A21" s="342"/>
      <c r="B21" s="171"/>
      <c r="C21" s="170"/>
      <c r="D21" s="96"/>
      <c r="E21" s="95" t="str">
        <f t="shared" si="0"/>
        <v>Very high</v>
      </c>
      <c r="F21" s="93">
        <f>'[12]1.3_OrigTargets_DataCleanse'!I34</f>
        <v>0</v>
      </c>
      <c r="G21" s="93">
        <f>'[12]1.3_OrigTargets_DataCleanse'!J34</f>
        <v>0</v>
      </c>
      <c r="H21" s="93">
        <f>'[12]1.3_OrigTargets_DataCleanse'!K34</f>
        <v>0</v>
      </c>
      <c r="I21" s="93">
        <f>'[12]1.3_OrigTargets_DataCleanse'!L34</f>
        <v>0</v>
      </c>
      <c r="J21" s="93">
        <f>'[12]1.3_OrigTargets_DataCleanse'!M34</f>
        <v>0</v>
      </c>
      <c r="K21" s="92">
        <f>'[12]1.3_OrigTargets_DataCleanse'!N34</f>
        <v>0</v>
      </c>
      <c r="M21" s="93">
        <f>'[12]1.3_OrigTargets_DataCleanse'!S34</f>
        <v>0</v>
      </c>
      <c r="N21" s="93">
        <f>'[12]1.3_OrigTargets_DataCleanse'!T34</f>
        <v>0</v>
      </c>
      <c r="O21" s="93">
        <f>'[12]1.3_OrigTargets_DataCleanse'!U34</f>
        <v>0</v>
      </c>
      <c r="P21" s="93">
        <f>'[12]1.3_OrigTargets_DataCleanse'!V34</f>
        <v>0</v>
      </c>
      <c r="Q21" s="93">
        <f>'[12]1.3_OrigTargets_DataCleanse'!W34</f>
        <v>0</v>
      </c>
      <c r="R21" s="92">
        <f>'[12]1.3_OrigTargets_DataCleanse'!X34</f>
        <v>0</v>
      </c>
      <c r="T21" s="93">
        <f>'[12]1.3_OrigTargets_DataCleanse'!AC34</f>
        <v>0</v>
      </c>
      <c r="U21" s="93">
        <f>'[12]1.3_OrigTargets_DataCleanse'!AD34</f>
        <v>0</v>
      </c>
      <c r="V21" s="93">
        <f>'[12]1.3_OrigTargets_DataCleanse'!AE34</f>
        <v>0</v>
      </c>
      <c r="W21" s="93">
        <f>'[12]1.3_OrigTargets_DataCleanse'!AF34</f>
        <v>0</v>
      </c>
      <c r="X21" s="93">
        <f>'[12]1.3_OrigTargets_DataCleanse'!AG34</f>
        <v>0</v>
      </c>
      <c r="Y21" s="92">
        <f>'[12]1.3_OrigTargets_DataCleanse'!AH34</f>
        <v>0</v>
      </c>
    </row>
    <row r="22" spans="1:25" ht="13.5" x14ac:dyDescent="0.3">
      <c r="A22" s="341" t="str">
        <f>A18</f>
        <v>400KV Network</v>
      </c>
      <c r="B22" s="169">
        <v>4</v>
      </c>
      <c r="C22" s="168" t="s">
        <v>45</v>
      </c>
      <c r="D22" s="103" t="s">
        <v>55</v>
      </c>
      <c r="E22" s="102" t="str">
        <f t="shared" si="0"/>
        <v>Low</v>
      </c>
      <c r="F22" s="101">
        <f>'[12]1.3_OrigTargets_DataCleanse'!I35</f>
        <v>0</v>
      </c>
      <c r="G22" s="101">
        <f>'[12]1.3_OrigTargets_DataCleanse'!J35</f>
        <v>0</v>
      </c>
      <c r="H22" s="101">
        <f>'[12]1.3_OrigTargets_DataCleanse'!K35</f>
        <v>0</v>
      </c>
      <c r="I22" s="101">
        <f>'[12]1.3_OrigTargets_DataCleanse'!L35</f>
        <v>0</v>
      </c>
      <c r="J22" s="101">
        <f>'[12]1.3_OrigTargets_DataCleanse'!M35</f>
        <v>0</v>
      </c>
      <c r="K22" s="100">
        <f>'[12]1.3_OrigTargets_DataCleanse'!N35</f>
        <v>0</v>
      </c>
      <c r="M22" s="101">
        <f>'[12]1.3_OrigTargets_DataCleanse'!S35</f>
        <v>0</v>
      </c>
      <c r="N22" s="101">
        <f>'[12]1.3_OrigTargets_DataCleanse'!T35</f>
        <v>0</v>
      </c>
      <c r="O22" s="101">
        <f>'[12]1.3_OrigTargets_DataCleanse'!U35</f>
        <v>0</v>
      </c>
      <c r="P22" s="101">
        <f>'[12]1.3_OrigTargets_DataCleanse'!V35</f>
        <v>0</v>
      </c>
      <c r="Q22" s="101">
        <f>'[12]1.3_OrigTargets_DataCleanse'!W35</f>
        <v>0</v>
      </c>
      <c r="R22" s="100">
        <f>'[12]1.3_OrigTargets_DataCleanse'!X35</f>
        <v>0</v>
      </c>
      <c r="T22" s="101">
        <f>'[12]1.3_OrigTargets_DataCleanse'!AC35</f>
        <v>0</v>
      </c>
      <c r="U22" s="101">
        <f>'[12]1.3_OrigTargets_DataCleanse'!AD35</f>
        <v>0</v>
      </c>
      <c r="V22" s="101">
        <f>'[12]1.3_OrigTargets_DataCleanse'!AE35</f>
        <v>0</v>
      </c>
      <c r="W22" s="101">
        <f>'[12]1.3_OrigTargets_DataCleanse'!AF35</f>
        <v>0</v>
      </c>
      <c r="X22" s="101">
        <f>'[12]1.3_OrigTargets_DataCleanse'!AG35</f>
        <v>0</v>
      </c>
      <c r="Y22" s="100">
        <f>'[12]1.3_OrigTargets_DataCleanse'!AH35</f>
        <v>0</v>
      </c>
    </row>
    <row r="23" spans="1:25" ht="13.5" x14ac:dyDescent="0.3">
      <c r="A23" s="342"/>
      <c r="B23" s="23"/>
      <c r="C23" s="133"/>
      <c r="D23" s="31"/>
      <c r="E23" s="99" t="str">
        <f t="shared" si="0"/>
        <v>Medium</v>
      </c>
      <c r="F23" s="98">
        <f>'[12]1.3_OrigTargets_DataCleanse'!I36</f>
        <v>-4.4770000000000003</v>
      </c>
      <c r="G23" s="98">
        <f>'[12]1.3_OrigTargets_DataCleanse'!J36</f>
        <v>0</v>
      </c>
      <c r="H23" s="98">
        <f>'[12]1.3_OrigTargets_DataCleanse'!K36</f>
        <v>0</v>
      </c>
      <c r="I23" s="98">
        <f>'[12]1.3_OrigTargets_DataCleanse'!L36</f>
        <v>-4.4770000000000003</v>
      </c>
      <c r="J23" s="98">
        <f>'[12]1.3_OrigTargets_DataCleanse'!M36</f>
        <v>0</v>
      </c>
      <c r="K23" s="97">
        <f>'[12]1.3_OrigTargets_DataCleanse'!N36</f>
        <v>0</v>
      </c>
      <c r="M23" s="98">
        <f>'[12]1.3_OrigTargets_DataCleanse'!S36</f>
        <v>-4.4770000000000003</v>
      </c>
      <c r="N23" s="98">
        <f>'[12]1.3_OrigTargets_DataCleanse'!T36</f>
        <v>0</v>
      </c>
      <c r="O23" s="98">
        <f>'[12]1.3_OrigTargets_DataCleanse'!U36</f>
        <v>0</v>
      </c>
      <c r="P23" s="98">
        <f>'[12]1.3_OrigTargets_DataCleanse'!V36</f>
        <v>-4.4770000000000003</v>
      </c>
      <c r="Q23" s="98">
        <f>'[12]1.3_OrigTargets_DataCleanse'!W36</f>
        <v>0</v>
      </c>
      <c r="R23" s="97">
        <f>'[12]1.3_OrigTargets_DataCleanse'!X36</f>
        <v>0</v>
      </c>
      <c r="T23" s="98">
        <f>'[12]1.3_OrigTargets_DataCleanse'!AC36</f>
        <v>-4.4770000000000003</v>
      </c>
      <c r="U23" s="98">
        <f>'[12]1.3_OrigTargets_DataCleanse'!AD36</f>
        <v>0</v>
      </c>
      <c r="V23" s="98">
        <f>'[12]1.3_OrigTargets_DataCleanse'!AE36</f>
        <v>0</v>
      </c>
      <c r="W23" s="98">
        <f>'[12]1.3_OrigTargets_DataCleanse'!AF36</f>
        <v>-4.4770000000000003</v>
      </c>
      <c r="X23" s="98">
        <f>'[12]1.3_OrigTargets_DataCleanse'!AG36</f>
        <v>0</v>
      </c>
      <c r="Y23" s="97">
        <f>'[12]1.3_OrigTargets_DataCleanse'!AH36</f>
        <v>0</v>
      </c>
    </row>
    <row r="24" spans="1:25" ht="13.5" x14ac:dyDescent="0.3">
      <c r="A24" s="342"/>
      <c r="B24" s="23"/>
      <c r="C24" s="133"/>
      <c r="D24" s="31"/>
      <c r="E24" s="99" t="str">
        <f t="shared" si="0"/>
        <v>High</v>
      </c>
      <c r="F24" s="98">
        <f>'[12]1.3_OrigTargets_DataCleanse'!I37</f>
        <v>0</v>
      </c>
      <c r="G24" s="98">
        <f>'[12]1.3_OrigTargets_DataCleanse'!J37</f>
        <v>0</v>
      </c>
      <c r="H24" s="98">
        <f>'[12]1.3_OrigTargets_DataCleanse'!K37</f>
        <v>0</v>
      </c>
      <c r="I24" s="98">
        <f>'[12]1.3_OrigTargets_DataCleanse'!L37</f>
        <v>0</v>
      </c>
      <c r="J24" s="98">
        <f>'[12]1.3_OrigTargets_DataCleanse'!M37</f>
        <v>0</v>
      </c>
      <c r="K24" s="97">
        <f>'[12]1.3_OrigTargets_DataCleanse'!N37</f>
        <v>0</v>
      </c>
      <c r="M24" s="98">
        <f>'[12]1.3_OrigTargets_DataCleanse'!S37</f>
        <v>0</v>
      </c>
      <c r="N24" s="98">
        <f>'[12]1.3_OrigTargets_DataCleanse'!T37</f>
        <v>0</v>
      </c>
      <c r="O24" s="98">
        <f>'[12]1.3_OrigTargets_DataCleanse'!U37</f>
        <v>0</v>
      </c>
      <c r="P24" s="98">
        <f>'[12]1.3_OrigTargets_DataCleanse'!V37</f>
        <v>0</v>
      </c>
      <c r="Q24" s="98">
        <f>'[12]1.3_OrigTargets_DataCleanse'!W37</f>
        <v>0</v>
      </c>
      <c r="R24" s="97">
        <f>'[12]1.3_OrigTargets_DataCleanse'!X37</f>
        <v>0</v>
      </c>
      <c r="T24" s="98">
        <f>'[12]1.3_OrigTargets_DataCleanse'!AC37</f>
        <v>0</v>
      </c>
      <c r="U24" s="98">
        <f>'[12]1.3_OrigTargets_DataCleanse'!AD37</f>
        <v>0</v>
      </c>
      <c r="V24" s="98">
        <f>'[12]1.3_OrigTargets_DataCleanse'!AE37</f>
        <v>0</v>
      </c>
      <c r="W24" s="98">
        <f>'[12]1.3_OrigTargets_DataCleanse'!AF37</f>
        <v>0</v>
      </c>
      <c r="X24" s="98">
        <f>'[12]1.3_OrigTargets_DataCleanse'!AG37</f>
        <v>0</v>
      </c>
      <c r="Y24" s="97">
        <f>'[12]1.3_OrigTargets_DataCleanse'!AH37</f>
        <v>0</v>
      </c>
    </row>
    <row r="25" spans="1:25" ht="14" thickBot="1" x14ac:dyDescent="0.35">
      <c r="A25" s="342"/>
      <c r="B25" s="171"/>
      <c r="C25" s="170"/>
      <c r="D25" s="96"/>
      <c r="E25" s="95" t="str">
        <f t="shared" si="0"/>
        <v>Very high</v>
      </c>
      <c r="F25" s="93">
        <f>'[12]1.3_OrigTargets_DataCleanse'!I38</f>
        <v>0</v>
      </c>
      <c r="G25" s="93">
        <f>'[12]1.3_OrigTargets_DataCleanse'!J38</f>
        <v>0</v>
      </c>
      <c r="H25" s="93">
        <f>'[12]1.3_OrigTargets_DataCleanse'!K38</f>
        <v>0</v>
      </c>
      <c r="I25" s="93">
        <f>'[12]1.3_OrigTargets_DataCleanse'!L38</f>
        <v>0</v>
      </c>
      <c r="J25" s="93">
        <f>'[12]1.3_OrigTargets_DataCleanse'!M38</f>
        <v>0</v>
      </c>
      <c r="K25" s="92">
        <f>'[12]1.3_OrigTargets_DataCleanse'!N38</f>
        <v>0</v>
      </c>
      <c r="M25" s="93">
        <f>'[12]1.3_OrigTargets_DataCleanse'!S38</f>
        <v>0</v>
      </c>
      <c r="N25" s="93">
        <f>'[12]1.3_OrigTargets_DataCleanse'!T38</f>
        <v>0</v>
      </c>
      <c r="O25" s="93">
        <f>'[12]1.3_OrigTargets_DataCleanse'!U38</f>
        <v>0</v>
      </c>
      <c r="P25" s="93">
        <f>'[12]1.3_OrigTargets_DataCleanse'!V38</f>
        <v>0</v>
      </c>
      <c r="Q25" s="93">
        <f>'[12]1.3_OrigTargets_DataCleanse'!W38</f>
        <v>0</v>
      </c>
      <c r="R25" s="92">
        <f>'[12]1.3_OrigTargets_DataCleanse'!X38</f>
        <v>0</v>
      </c>
      <c r="T25" s="93">
        <f>'[12]1.3_OrigTargets_DataCleanse'!AC38</f>
        <v>0</v>
      </c>
      <c r="U25" s="93">
        <f>'[12]1.3_OrigTargets_DataCleanse'!AD38</f>
        <v>0</v>
      </c>
      <c r="V25" s="93">
        <f>'[12]1.3_OrigTargets_DataCleanse'!AE38</f>
        <v>0</v>
      </c>
      <c r="W25" s="93">
        <f>'[12]1.3_OrigTargets_DataCleanse'!AF38</f>
        <v>0</v>
      </c>
      <c r="X25" s="93">
        <f>'[12]1.3_OrigTargets_DataCleanse'!AG38</f>
        <v>0</v>
      </c>
      <c r="Y25" s="92">
        <f>'[12]1.3_OrigTargets_DataCleanse'!AH38</f>
        <v>0</v>
      </c>
    </row>
    <row r="26" spans="1:25" ht="13.5" x14ac:dyDescent="0.3">
      <c r="A26" s="341" t="str">
        <f>A22</f>
        <v>400KV Network</v>
      </c>
      <c r="B26" s="169">
        <v>5</v>
      </c>
      <c r="C26" s="168" t="s">
        <v>46</v>
      </c>
      <c r="D26" s="103" t="s">
        <v>56</v>
      </c>
      <c r="E26" s="102" t="str">
        <f t="shared" si="0"/>
        <v>Low</v>
      </c>
      <c r="F26" s="101">
        <f>'[12]1.3_OrigTargets_DataCleanse'!I39</f>
        <v>0</v>
      </c>
      <c r="G26" s="101">
        <f>'[12]1.3_OrigTargets_DataCleanse'!J39</f>
        <v>0</v>
      </c>
      <c r="H26" s="101">
        <f>'[12]1.3_OrigTargets_DataCleanse'!K39</f>
        <v>0</v>
      </c>
      <c r="I26" s="101">
        <f>'[12]1.3_OrigTargets_DataCleanse'!L39</f>
        <v>0</v>
      </c>
      <c r="J26" s="101">
        <f>'[12]1.3_OrigTargets_DataCleanse'!M39</f>
        <v>0</v>
      </c>
      <c r="K26" s="100">
        <f>'[12]1.3_OrigTargets_DataCleanse'!N39</f>
        <v>0</v>
      </c>
      <c r="M26" s="101">
        <f>'[12]1.3_OrigTargets_DataCleanse'!S39</f>
        <v>0</v>
      </c>
      <c r="N26" s="101">
        <f>'[12]1.3_OrigTargets_DataCleanse'!T39</f>
        <v>0</v>
      </c>
      <c r="O26" s="101">
        <f>'[12]1.3_OrigTargets_DataCleanse'!U39</f>
        <v>0</v>
      </c>
      <c r="P26" s="101">
        <f>'[12]1.3_OrigTargets_DataCleanse'!V39</f>
        <v>0</v>
      </c>
      <c r="Q26" s="101">
        <f>'[12]1.3_OrigTargets_DataCleanse'!W39</f>
        <v>0</v>
      </c>
      <c r="R26" s="100">
        <f>'[12]1.3_OrigTargets_DataCleanse'!X39</f>
        <v>0</v>
      </c>
      <c r="T26" s="101">
        <f>'[12]1.3_OrigTargets_DataCleanse'!AC39</f>
        <v>0</v>
      </c>
      <c r="U26" s="101">
        <f>'[12]1.3_OrigTargets_DataCleanse'!AD39</f>
        <v>0</v>
      </c>
      <c r="V26" s="101">
        <f>'[12]1.3_OrigTargets_DataCleanse'!AE39</f>
        <v>0</v>
      </c>
      <c r="W26" s="101">
        <f>'[12]1.3_OrigTargets_DataCleanse'!AF39</f>
        <v>0</v>
      </c>
      <c r="X26" s="101">
        <f>'[12]1.3_OrigTargets_DataCleanse'!AG39</f>
        <v>0</v>
      </c>
      <c r="Y26" s="100">
        <f>'[12]1.3_OrigTargets_DataCleanse'!AH39</f>
        <v>0</v>
      </c>
    </row>
    <row r="27" spans="1:25" ht="13.5" x14ac:dyDescent="0.3">
      <c r="A27" s="342"/>
      <c r="B27" s="23"/>
      <c r="C27" s="133"/>
      <c r="D27" s="31"/>
      <c r="E27" s="99" t="str">
        <f t="shared" si="0"/>
        <v>Medium</v>
      </c>
      <c r="F27" s="98">
        <f>'[12]1.3_OrigTargets_DataCleanse'!I40</f>
        <v>117.77350000000001</v>
      </c>
      <c r="G27" s="98">
        <f>'[12]1.3_OrigTargets_DataCleanse'!J40</f>
        <v>4.5276000000000636</v>
      </c>
      <c r="H27" s="98">
        <f>'[12]1.3_OrigTargets_DataCleanse'!K40</f>
        <v>116.33540000000011</v>
      </c>
      <c r="I27" s="98">
        <f>'[12]1.3_OrigTargets_DataCleanse'!L40</f>
        <v>12.908900000000017</v>
      </c>
      <c r="J27" s="98">
        <f>'[12]1.3_OrigTargets_DataCleanse'!M40</f>
        <v>-15.998400000000174</v>
      </c>
      <c r="K27" s="97">
        <f>'[12]1.3_OrigTargets_DataCleanse'!N40</f>
        <v>0</v>
      </c>
      <c r="M27" s="98">
        <f>'[12]1.3_OrigTargets_DataCleanse'!S40</f>
        <v>117.77350000000001</v>
      </c>
      <c r="N27" s="98">
        <f>'[12]1.3_OrigTargets_DataCleanse'!T40</f>
        <v>44.322100000000006</v>
      </c>
      <c r="O27" s="98">
        <f>'[12]1.3_OrigTargets_DataCleanse'!U40</f>
        <v>-40.121300000000019</v>
      </c>
      <c r="P27" s="98">
        <f>'[12]1.3_OrigTargets_DataCleanse'!V40</f>
        <v>116.33540000000016</v>
      </c>
      <c r="Q27" s="98">
        <f>'[12]1.3_OrigTargets_DataCleanse'!W40</f>
        <v>12.908900000000017</v>
      </c>
      <c r="R27" s="97">
        <f>'[12]1.3_OrigTargets_DataCleanse'!X40</f>
        <v>-15.671600000000126</v>
      </c>
      <c r="T27" s="98">
        <f>'[12]1.3_OrigTargets_DataCleanse'!AC40</f>
        <v>117.7734999999999</v>
      </c>
      <c r="U27" s="98">
        <f>'[12]1.3_OrigTargets_DataCleanse'!AD40</f>
        <v>44.648900000000026</v>
      </c>
      <c r="V27" s="98">
        <f>'[12]1.3_OrigTargets_DataCleanse'!AE40</f>
        <v>-40.121300000000019</v>
      </c>
      <c r="W27" s="98">
        <f>'[12]1.3_OrigTargets_DataCleanse'!AF40</f>
        <v>116.33540000000011</v>
      </c>
      <c r="X27" s="98">
        <f>'[12]1.3_OrigTargets_DataCleanse'!AG40</f>
        <v>12.908900000000017</v>
      </c>
      <c r="Y27" s="97">
        <f>'[12]1.3_OrigTargets_DataCleanse'!AH40</f>
        <v>-15.998400000000174</v>
      </c>
    </row>
    <row r="28" spans="1:25" ht="13.5" x14ac:dyDescent="0.3">
      <c r="A28" s="342"/>
      <c r="B28" s="23"/>
      <c r="C28" s="133"/>
      <c r="D28" s="31"/>
      <c r="E28" s="99" t="str">
        <f t="shared" si="0"/>
        <v>High</v>
      </c>
      <c r="F28" s="98">
        <f>'[12]1.3_OrigTargets_DataCleanse'!I41</f>
        <v>0</v>
      </c>
      <c r="G28" s="98">
        <f>'[12]1.3_OrigTargets_DataCleanse'!J41</f>
        <v>0</v>
      </c>
      <c r="H28" s="98">
        <f>'[12]1.3_OrigTargets_DataCleanse'!K41</f>
        <v>0</v>
      </c>
      <c r="I28" s="98">
        <f>'[12]1.3_OrigTargets_DataCleanse'!L41</f>
        <v>0</v>
      </c>
      <c r="J28" s="98">
        <f>'[12]1.3_OrigTargets_DataCleanse'!M41</f>
        <v>0</v>
      </c>
      <c r="K28" s="97">
        <f>'[12]1.3_OrigTargets_DataCleanse'!N41</f>
        <v>0</v>
      </c>
      <c r="M28" s="98">
        <f>'[12]1.3_OrigTargets_DataCleanse'!S41</f>
        <v>0</v>
      </c>
      <c r="N28" s="98">
        <f>'[12]1.3_OrigTargets_DataCleanse'!T41</f>
        <v>0</v>
      </c>
      <c r="O28" s="98">
        <f>'[12]1.3_OrigTargets_DataCleanse'!U41</f>
        <v>0</v>
      </c>
      <c r="P28" s="98">
        <f>'[12]1.3_OrigTargets_DataCleanse'!V41</f>
        <v>0</v>
      </c>
      <c r="Q28" s="98">
        <f>'[12]1.3_OrigTargets_DataCleanse'!W41</f>
        <v>0</v>
      </c>
      <c r="R28" s="97">
        <f>'[12]1.3_OrigTargets_DataCleanse'!X41</f>
        <v>0</v>
      </c>
      <c r="T28" s="98">
        <f>'[12]1.3_OrigTargets_DataCleanse'!AC41</f>
        <v>0</v>
      </c>
      <c r="U28" s="98">
        <f>'[12]1.3_OrigTargets_DataCleanse'!AD41</f>
        <v>0</v>
      </c>
      <c r="V28" s="98">
        <f>'[12]1.3_OrigTargets_DataCleanse'!AE41</f>
        <v>0</v>
      </c>
      <c r="W28" s="98">
        <f>'[12]1.3_OrigTargets_DataCleanse'!AF41</f>
        <v>0</v>
      </c>
      <c r="X28" s="98">
        <f>'[12]1.3_OrigTargets_DataCleanse'!AG41</f>
        <v>0</v>
      </c>
      <c r="Y28" s="97">
        <f>'[12]1.3_OrigTargets_DataCleanse'!AH41</f>
        <v>0</v>
      </c>
    </row>
    <row r="29" spans="1:25" ht="14" thickBot="1" x14ac:dyDescent="0.35">
      <c r="A29" s="342"/>
      <c r="B29" s="171"/>
      <c r="C29" s="170"/>
      <c r="D29" s="96"/>
      <c r="E29" s="95" t="str">
        <f t="shared" si="0"/>
        <v>Very high</v>
      </c>
      <c r="F29" s="93">
        <f>'[12]1.3_OrigTargets_DataCleanse'!I42</f>
        <v>0</v>
      </c>
      <c r="G29" s="93">
        <f>'[12]1.3_OrigTargets_DataCleanse'!J42</f>
        <v>0</v>
      </c>
      <c r="H29" s="93">
        <f>'[12]1.3_OrigTargets_DataCleanse'!K42</f>
        <v>0</v>
      </c>
      <c r="I29" s="93">
        <f>'[12]1.3_OrigTargets_DataCleanse'!L42</f>
        <v>0</v>
      </c>
      <c r="J29" s="93">
        <f>'[12]1.3_OrigTargets_DataCleanse'!M42</f>
        <v>0</v>
      </c>
      <c r="K29" s="92">
        <f>'[12]1.3_OrigTargets_DataCleanse'!N42</f>
        <v>0</v>
      </c>
      <c r="M29" s="93">
        <f>'[12]1.3_OrigTargets_DataCleanse'!S42</f>
        <v>0</v>
      </c>
      <c r="N29" s="93">
        <f>'[12]1.3_OrigTargets_DataCleanse'!T42</f>
        <v>0</v>
      </c>
      <c r="O29" s="93">
        <f>'[12]1.3_OrigTargets_DataCleanse'!U42</f>
        <v>0</v>
      </c>
      <c r="P29" s="93">
        <f>'[12]1.3_OrigTargets_DataCleanse'!V42</f>
        <v>0</v>
      </c>
      <c r="Q29" s="93">
        <f>'[12]1.3_OrigTargets_DataCleanse'!W42</f>
        <v>0</v>
      </c>
      <c r="R29" s="92">
        <f>'[12]1.3_OrigTargets_DataCleanse'!X42</f>
        <v>0</v>
      </c>
      <c r="T29" s="93">
        <f>'[12]1.3_OrigTargets_DataCleanse'!AC42</f>
        <v>0</v>
      </c>
      <c r="U29" s="93">
        <f>'[12]1.3_OrigTargets_DataCleanse'!AD42</f>
        <v>0</v>
      </c>
      <c r="V29" s="93">
        <f>'[12]1.3_OrigTargets_DataCleanse'!AE42</f>
        <v>0</v>
      </c>
      <c r="W29" s="93">
        <f>'[12]1.3_OrigTargets_DataCleanse'!AF42</f>
        <v>0</v>
      </c>
      <c r="X29" s="93">
        <f>'[12]1.3_OrigTargets_DataCleanse'!AG42</f>
        <v>0</v>
      </c>
      <c r="Y29" s="92">
        <f>'[12]1.3_OrigTargets_DataCleanse'!AH42</f>
        <v>0</v>
      </c>
    </row>
    <row r="30" spans="1:25" ht="13.5" x14ac:dyDescent="0.3">
      <c r="A30" s="341" t="str">
        <f>A26</f>
        <v>400KV Network</v>
      </c>
      <c r="B30" s="169">
        <v>6</v>
      </c>
      <c r="C30" s="168" t="s">
        <v>47</v>
      </c>
      <c r="D30" s="103" t="s">
        <v>55</v>
      </c>
      <c r="E30" s="102" t="str">
        <f t="shared" si="0"/>
        <v>Low</v>
      </c>
      <c r="F30" s="101">
        <f>'[12]1.3_OrigTargets_DataCleanse'!I43</f>
        <v>0</v>
      </c>
      <c r="G30" s="101">
        <f>'[12]1.3_OrigTargets_DataCleanse'!J43</f>
        <v>0</v>
      </c>
      <c r="H30" s="101">
        <f>'[12]1.3_OrigTargets_DataCleanse'!K43</f>
        <v>0</v>
      </c>
      <c r="I30" s="101">
        <f>'[12]1.3_OrigTargets_DataCleanse'!L43</f>
        <v>0</v>
      </c>
      <c r="J30" s="101">
        <f>'[12]1.3_OrigTargets_DataCleanse'!M43</f>
        <v>0</v>
      </c>
      <c r="K30" s="100">
        <f>'[12]1.3_OrigTargets_DataCleanse'!N43</f>
        <v>0</v>
      </c>
      <c r="M30" s="101">
        <f>'[12]1.3_OrigTargets_DataCleanse'!S43</f>
        <v>0</v>
      </c>
      <c r="N30" s="101">
        <f>'[12]1.3_OrigTargets_DataCleanse'!T43</f>
        <v>0</v>
      </c>
      <c r="O30" s="101">
        <f>'[12]1.3_OrigTargets_DataCleanse'!U43</f>
        <v>0</v>
      </c>
      <c r="P30" s="101">
        <f>'[12]1.3_OrigTargets_DataCleanse'!V43</f>
        <v>0</v>
      </c>
      <c r="Q30" s="101">
        <f>'[12]1.3_OrigTargets_DataCleanse'!W43</f>
        <v>0</v>
      </c>
      <c r="R30" s="100">
        <f>'[12]1.3_OrigTargets_DataCleanse'!X43</f>
        <v>0</v>
      </c>
      <c r="T30" s="101">
        <f>'[12]1.3_OrigTargets_DataCleanse'!AC43</f>
        <v>0</v>
      </c>
      <c r="U30" s="101">
        <f>'[12]1.3_OrigTargets_DataCleanse'!AD43</f>
        <v>0</v>
      </c>
      <c r="V30" s="101">
        <f>'[12]1.3_OrigTargets_DataCleanse'!AE43</f>
        <v>0</v>
      </c>
      <c r="W30" s="101">
        <f>'[12]1.3_OrigTargets_DataCleanse'!AF43</f>
        <v>0</v>
      </c>
      <c r="X30" s="101">
        <f>'[12]1.3_OrigTargets_DataCleanse'!AG43</f>
        <v>0</v>
      </c>
      <c r="Y30" s="100">
        <f>'[12]1.3_OrigTargets_DataCleanse'!AH43</f>
        <v>0</v>
      </c>
    </row>
    <row r="31" spans="1:25" ht="13.5" x14ac:dyDescent="0.3">
      <c r="A31" s="342"/>
      <c r="B31" s="23"/>
      <c r="C31" s="133"/>
      <c r="D31" s="31"/>
      <c r="E31" s="99" t="str">
        <f t="shared" si="0"/>
        <v>Medium</v>
      </c>
      <c r="F31" s="98">
        <f>'[12]1.3_OrigTargets_DataCleanse'!I44</f>
        <v>117.77350000000035</v>
      </c>
      <c r="G31" s="98">
        <f>'[12]1.3_OrigTargets_DataCleanse'!J44</f>
        <v>4.2008000000001289</v>
      </c>
      <c r="H31" s="98">
        <f>'[12]1.3_OrigTargets_DataCleanse'!K44</f>
        <v>116.30330000000026</v>
      </c>
      <c r="I31" s="98">
        <f>'[12]1.3_OrigTargets_DataCleanse'!L44</f>
        <v>-1.5444999999999851</v>
      </c>
      <c r="J31" s="98">
        <f>'[12]1.3_OrigTargets_DataCleanse'!M44</f>
        <v>0</v>
      </c>
      <c r="K31" s="97">
        <f>'[12]1.3_OrigTargets_DataCleanse'!N44</f>
        <v>-1.1861000000000033</v>
      </c>
      <c r="M31" s="98">
        <f>'[12]1.3_OrigTargets_DataCleanse'!S44</f>
        <v>117.77350000000013</v>
      </c>
      <c r="N31" s="98">
        <f>'[12]1.3_OrigTargets_DataCleanse'!T44</f>
        <v>1.8833999999999946</v>
      </c>
      <c r="O31" s="98">
        <f>'[12]1.3_OrigTargets_DataCleanse'!U44</f>
        <v>2.3173999999999637</v>
      </c>
      <c r="P31" s="98">
        <f>'[12]1.3_OrigTargets_DataCleanse'!V44</f>
        <v>116.30330000000015</v>
      </c>
      <c r="Q31" s="98">
        <f>'[12]1.3_OrigTargets_DataCleanse'!W44</f>
        <v>-1.5444999999999851</v>
      </c>
      <c r="R31" s="97">
        <f>'[12]1.3_OrigTargets_DataCleanse'!X44</f>
        <v>-1.1861000000000104</v>
      </c>
      <c r="T31" s="98">
        <f>'[12]1.3_OrigTargets_DataCleanse'!AC44</f>
        <v>117.77350000000035</v>
      </c>
      <c r="U31" s="98">
        <f>'[12]1.3_OrigTargets_DataCleanse'!AD44</f>
        <v>2.2101999999999933</v>
      </c>
      <c r="V31" s="98">
        <f>'[12]1.3_OrigTargets_DataCleanse'!AE44</f>
        <v>1.9906000000001427</v>
      </c>
      <c r="W31" s="98">
        <f>'[12]1.3_OrigTargets_DataCleanse'!AF44</f>
        <v>116.30330000000026</v>
      </c>
      <c r="X31" s="98">
        <f>'[12]1.3_OrigTargets_DataCleanse'!AG44</f>
        <v>-1.5444999999999851</v>
      </c>
      <c r="Y31" s="97">
        <f>'[12]1.3_OrigTargets_DataCleanse'!AH44</f>
        <v>-1.1861000000000104</v>
      </c>
    </row>
    <row r="32" spans="1:25" ht="13.5" x14ac:dyDescent="0.3">
      <c r="A32" s="342"/>
      <c r="B32" s="23"/>
      <c r="C32" s="133"/>
      <c r="D32" s="31"/>
      <c r="E32" s="99" t="str">
        <f t="shared" si="0"/>
        <v>High</v>
      </c>
      <c r="F32" s="98">
        <f>'[12]1.3_OrigTargets_DataCleanse'!I45</f>
        <v>0</v>
      </c>
      <c r="G32" s="98">
        <f>'[12]1.3_OrigTargets_DataCleanse'!J45</f>
        <v>0</v>
      </c>
      <c r="H32" s="98">
        <f>'[12]1.3_OrigTargets_DataCleanse'!K45</f>
        <v>0</v>
      </c>
      <c r="I32" s="98">
        <f>'[12]1.3_OrigTargets_DataCleanse'!L45</f>
        <v>0</v>
      </c>
      <c r="J32" s="98">
        <f>'[12]1.3_OrigTargets_DataCleanse'!M45</f>
        <v>0</v>
      </c>
      <c r="K32" s="97">
        <f>'[12]1.3_OrigTargets_DataCleanse'!N45</f>
        <v>0</v>
      </c>
      <c r="M32" s="98">
        <f>'[12]1.3_OrigTargets_DataCleanse'!S45</f>
        <v>0</v>
      </c>
      <c r="N32" s="98">
        <f>'[12]1.3_OrigTargets_DataCleanse'!T45</f>
        <v>0</v>
      </c>
      <c r="O32" s="98">
        <f>'[12]1.3_OrigTargets_DataCleanse'!U45</f>
        <v>0</v>
      </c>
      <c r="P32" s="98">
        <f>'[12]1.3_OrigTargets_DataCleanse'!V45</f>
        <v>0</v>
      </c>
      <c r="Q32" s="98">
        <f>'[12]1.3_OrigTargets_DataCleanse'!W45</f>
        <v>0</v>
      </c>
      <c r="R32" s="97">
        <f>'[12]1.3_OrigTargets_DataCleanse'!X45</f>
        <v>0</v>
      </c>
      <c r="T32" s="98">
        <f>'[12]1.3_OrigTargets_DataCleanse'!AC45</f>
        <v>0</v>
      </c>
      <c r="U32" s="98">
        <f>'[12]1.3_OrigTargets_DataCleanse'!AD45</f>
        <v>0</v>
      </c>
      <c r="V32" s="98">
        <f>'[12]1.3_OrigTargets_DataCleanse'!AE45</f>
        <v>0</v>
      </c>
      <c r="W32" s="98">
        <f>'[12]1.3_OrigTargets_DataCleanse'!AF45</f>
        <v>0</v>
      </c>
      <c r="X32" s="98">
        <f>'[12]1.3_OrigTargets_DataCleanse'!AG45</f>
        <v>0</v>
      </c>
      <c r="Y32" s="97">
        <f>'[12]1.3_OrigTargets_DataCleanse'!AH45</f>
        <v>0</v>
      </c>
    </row>
    <row r="33" spans="1:25" ht="14" thickBot="1" x14ac:dyDescent="0.35">
      <c r="A33" s="342"/>
      <c r="B33" s="171"/>
      <c r="C33" s="170"/>
      <c r="D33" s="96"/>
      <c r="E33" s="95" t="str">
        <f t="shared" si="0"/>
        <v>Very high</v>
      </c>
      <c r="F33" s="93">
        <f>'[12]1.3_OrigTargets_DataCleanse'!I46</f>
        <v>0</v>
      </c>
      <c r="G33" s="93">
        <f>'[12]1.3_OrigTargets_DataCleanse'!J46</f>
        <v>0</v>
      </c>
      <c r="H33" s="93">
        <f>'[12]1.3_OrigTargets_DataCleanse'!K46</f>
        <v>0</v>
      </c>
      <c r="I33" s="93">
        <f>'[12]1.3_OrigTargets_DataCleanse'!L46</f>
        <v>0</v>
      </c>
      <c r="J33" s="93">
        <f>'[12]1.3_OrigTargets_DataCleanse'!M46</f>
        <v>0</v>
      </c>
      <c r="K33" s="92">
        <f>'[12]1.3_OrigTargets_DataCleanse'!N46</f>
        <v>0</v>
      </c>
      <c r="M33" s="93">
        <f>'[12]1.3_OrigTargets_DataCleanse'!S46</f>
        <v>0</v>
      </c>
      <c r="N33" s="93">
        <f>'[12]1.3_OrigTargets_DataCleanse'!T46</f>
        <v>0</v>
      </c>
      <c r="O33" s="93">
        <f>'[12]1.3_OrigTargets_DataCleanse'!U46</f>
        <v>0</v>
      </c>
      <c r="P33" s="93">
        <f>'[12]1.3_OrigTargets_DataCleanse'!V46</f>
        <v>0</v>
      </c>
      <c r="Q33" s="93">
        <f>'[12]1.3_OrigTargets_DataCleanse'!W46</f>
        <v>0</v>
      </c>
      <c r="R33" s="92">
        <f>'[12]1.3_OrigTargets_DataCleanse'!X46</f>
        <v>0</v>
      </c>
      <c r="T33" s="93">
        <f>'[12]1.3_OrigTargets_DataCleanse'!AC46</f>
        <v>0</v>
      </c>
      <c r="U33" s="93">
        <f>'[12]1.3_OrigTargets_DataCleanse'!AD46</f>
        <v>0</v>
      </c>
      <c r="V33" s="93">
        <f>'[12]1.3_OrigTargets_DataCleanse'!AE46</f>
        <v>0</v>
      </c>
      <c r="W33" s="93">
        <f>'[12]1.3_OrigTargets_DataCleanse'!AF46</f>
        <v>0</v>
      </c>
      <c r="X33" s="93">
        <f>'[12]1.3_OrigTargets_DataCleanse'!AG46</f>
        <v>0</v>
      </c>
      <c r="Y33" s="92">
        <f>'[12]1.3_OrigTargets_DataCleanse'!AH46</f>
        <v>0</v>
      </c>
    </row>
    <row r="34" spans="1:25" ht="13.5" x14ac:dyDescent="0.3">
      <c r="A34" s="341" t="str">
        <f>A30</f>
        <v>400KV Network</v>
      </c>
      <c r="B34" s="169">
        <v>7</v>
      </c>
      <c r="C34" s="168" t="s">
        <v>48</v>
      </c>
      <c r="D34" s="103" t="s">
        <v>55</v>
      </c>
      <c r="E34" s="102" t="str">
        <f t="shared" si="0"/>
        <v>Low</v>
      </c>
      <c r="F34" s="101">
        <f>'[12]1.3_OrigTargets_DataCleanse'!I47</f>
        <v>0</v>
      </c>
      <c r="G34" s="101">
        <f>'[12]1.3_OrigTargets_DataCleanse'!J47</f>
        <v>0</v>
      </c>
      <c r="H34" s="101">
        <f>'[12]1.3_OrigTargets_DataCleanse'!K47</f>
        <v>0</v>
      </c>
      <c r="I34" s="101">
        <f>'[12]1.3_OrigTargets_DataCleanse'!L47</f>
        <v>0</v>
      </c>
      <c r="J34" s="101">
        <f>'[12]1.3_OrigTargets_DataCleanse'!M47</f>
        <v>0</v>
      </c>
      <c r="K34" s="100">
        <f>'[12]1.3_OrigTargets_DataCleanse'!N47</f>
        <v>0</v>
      </c>
      <c r="M34" s="101">
        <f>'[12]1.3_OrigTargets_DataCleanse'!S47</f>
        <v>0</v>
      </c>
      <c r="N34" s="101">
        <f>'[12]1.3_OrigTargets_DataCleanse'!T47</f>
        <v>0</v>
      </c>
      <c r="O34" s="101">
        <f>'[12]1.3_OrigTargets_DataCleanse'!U47</f>
        <v>0</v>
      </c>
      <c r="P34" s="101">
        <f>'[12]1.3_OrigTargets_DataCleanse'!V47</f>
        <v>0</v>
      </c>
      <c r="Q34" s="101">
        <f>'[12]1.3_OrigTargets_DataCleanse'!W47</f>
        <v>0</v>
      </c>
      <c r="R34" s="100">
        <f>'[12]1.3_OrigTargets_DataCleanse'!X47</f>
        <v>0</v>
      </c>
      <c r="T34" s="101">
        <f>'[12]1.3_OrigTargets_DataCleanse'!AC47</f>
        <v>0</v>
      </c>
      <c r="U34" s="101">
        <f>'[12]1.3_OrigTargets_DataCleanse'!AD47</f>
        <v>0</v>
      </c>
      <c r="V34" s="101">
        <f>'[12]1.3_OrigTargets_DataCleanse'!AE47</f>
        <v>0</v>
      </c>
      <c r="W34" s="101">
        <f>'[12]1.3_OrigTargets_DataCleanse'!AF47</f>
        <v>0</v>
      </c>
      <c r="X34" s="101">
        <f>'[12]1.3_OrigTargets_DataCleanse'!AG47</f>
        <v>0</v>
      </c>
      <c r="Y34" s="100">
        <f>'[12]1.3_OrigTargets_DataCleanse'!AH47</f>
        <v>0</v>
      </c>
    </row>
    <row r="35" spans="1:25" ht="13.5" x14ac:dyDescent="0.3">
      <c r="A35" s="342"/>
      <c r="B35" s="23"/>
      <c r="C35" s="133"/>
      <c r="D35" s="31"/>
      <c r="E35" s="99" t="str">
        <f t="shared" si="0"/>
        <v>Medium</v>
      </c>
      <c r="F35" s="98">
        <f>'[12]1.3_OrigTargets_DataCleanse'!I48</f>
        <v>14</v>
      </c>
      <c r="G35" s="98">
        <f>'[12]1.3_OrigTargets_DataCleanse'!J48</f>
        <v>1</v>
      </c>
      <c r="H35" s="98">
        <f>'[12]1.3_OrigTargets_DataCleanse'!K48</f>
        <v>3</v>
      </c>
      <c r="I35" s="98">
        <f>'[12]1.3_OrigTargets_DataCleanse'!L48</f>
        <v>9</v>
      </c>
      <c r="J35" s="98">
        <f>'[12]1.3_OrigTargets_DataCleanse'!M48</f>
        <v>2</v>
      </c>
      <c r="K35" s="97">
        <f>'[12]1.3_OrigTargets_DataCleanse'!N48</f>
        <v>-1</v>
      </c>
      <c r="M35" s="98">
        <f>'[12]1.3_OrigTargets_DataCleanse'!S48</f>
        <v>14</v>
      </c>
      <c r="N35" s="98">
        <f>'[12]1.3_OrigTargets_DataCleanse'!T48</f>
        <v>1</v>
      </c>
      <c r="O35" s="98">
        <f>'[12]1.3_OrigTargets_DataCleanse'!U48</f>
        <v>3</v>
      </c>
      <c r="P35" s="98">
        <f>'[12]1.3_OrigTargets_DataCleanse'!V48</f>
        <v>4</v>
      </c>
      <c r="Q35" s="98">
        <f>'[12]1.3_OrigTargets_DataCleanse'!W48</f>
        <v>7</v>
      </c>
      <c r="R35" s="97">
        <f>'[12]1.3_OrigTargets_DataCleanse'!X48</f>
        <v>-1</v>
      </c>
      <c r="T35" s="98">
        <f>'[12]1.3_OrigTargets_DataCleanse'!AC48</f>
        <v>14</v>
      </c>
      <c r="U35" s="98">
        <f>'[12]1.3_OrigTargets_DataCleanse'!AD48</f>
        <v>1</v>
      </c>
      <c r="V35" s="98">
        <f>'[12]1.3_OrigTargets_DataCleanse'!AE48</f>
        <v>3</v>
      </c>
      <c r="W35" s="98">
        <f>'[12]1.3_OrigTargets_DataCleanse'!AF48</f>
        <v>4</v>
      </c>
      <c r="X35" s="98">
        <f>'[12]1.3_OrigTargets_DataCleanse'!AG48</f>
        <v>7</v>
      </c>
      <c r="Y35" s="97">
        <f>'[12]1.3_OrigTargets_DataCleanse'!AH48</f>
        <v>-1</v>
      </c>
    </row>
    <row r="36" spans="1:25" ht="13.5" x14ac:dyDescent="0.3">
      <c r="A36" s="342"/>
      <c r="B36" s="23"/>
      <c r="C36" s="133"/>
      <c r="D36" s="31"/>
      <c r="E36" s="99" t="str">
        <f t="shared" si="0"/>
        <v>High</v>
      </c>
      <c r="F36" s="98">
        <f>'[12]1.3_OrigTargets_DataCleanse'!I49</f>
        <v>0</v>
      </c>
      <c r="G36" s="98">
        <f>'[12]1.3_OrigTargets_DataCleanse'!J49</f>
        <v>0</v>
      </c>
      <c r="H36" s="98">
        <f>'[12]1.3_OrigTargets_DataCleanse'!K49</f>
        <v>0</v>
      </c>
      <c r="I36" s="98">
        <f>'[12]1.3_OrigTargets_DataCleanse'!L49</f>
        <v>0</v>
      </c>
      <c r="J36" s="98">
        <f>'[12]1.3_OrigTargets_DataCleanse'!M49</f>
        <v>0</v>
      </c>
      <c r="K36" s="97">
        <f>'[12]1.3_OrigTargets_DataCleanse'!N49</f>
        <v>0</v>
      </c>
      <c r="M36" s="98">
        <f>'[12]1.3_OrigTargets_DataCleanse'!S49</f>
        <v>0</v>
      </c>
      <c r="N36" s="98">
        <f>'[12]1.3_OrigTargets_DataCleanse'!T49</f>
        <v>0</v>
      </c>
      <c r="O36" s="98">
        <f>'[12]1.3_OrigTargets_DataCleanse'!U49</f>
        <v>0</v>
      </c>
      <c r="P36" s="98">
        <f>'[12]1.3_OrigTargets_DataCleanse'!V49</f>
        <v>0</v>
      </c>
      <c r="Q36" s="98">
        <f>'[12]1.3_OrigTargets_DataCleanse'!W49</f>
        <v>0</v>
      </c>
      <c r="R36" s="97">
        <f>'[12]1.3_OrigTargets_DataCleanse'!X49</f>
        <v>0</v>
      </c>
      <c r="T36" s="98">
        <f>'[12]1.3_OrigTargets_DataCleanse'!AC49</f>
        <v>0</v>
      </c>
      <c r="U36" s="98">
        <f>'[12]1.3_OrigTargets_DataCleanse'!AD49</f>
        <v>0</v>
      </c>
      <c r="V36" s="98">
        <f>'[12]1.3_OrigTargets_DataCleanse'!AE49</f>
        <v>0</v>
      </c>
      <c r="W36" s="98">
        <f>'[12]1.3_OrigTargets_DataCleanse'!AF49</f>
        <v>0</v>
      </c>
      <c r="X36" s="98">
        <f>'[12]1.3_OrigTargets_DataCleanse'!AG49</f>
        <v>0</v>
      </c>
      <c r="Y36" s="97">
        <f>'[12]1.3_OrigTargets_DataCleanse'!AH49</f>
        <v>0</v>
      </c>
    </row>
    <row r="37" spans="1:25" ht="14" thickBot="1" x14ac:dyDescent="0.35">
      <c r="A37" s="343"/>
      <c r="B37" s="171"/>
      <c r="C37" s="170"/>
      <c r="D37" s="96"/>
      <c r="E37" s="95" t="str">
        <f t="shared" si="0"/>
        <v>Very high</v>
      </c>
      <c r="F37" s="93">
        <f>'[12]1.3_OrigTargets_DataCleanse'!I50</f>
        <v>0</v>
      </c>
      <c r="G37" s="93">
        <f>'[12]1.3_OrigTargets_DataCleanse'!J50</f>
        <v>0</v>
      </c>
      <c r="H37" s="93">
        <f>'[12]1.3_OrigTargets_DataCleanse'!K50</f>
        <v>0</v>
      </c>
      <c r="I37" s="93">
        <f>'[12]1.3_OrigTargets_DataCleanse'!L50</f>
        <v>0</v>
      </c>
      <c r="J37" s="93">
        <f>'[12]1.3_OrigTargets_DataCleanse'!M50</f>
        <v>0</v>
      </c>
      <c r="K37" s="92">
        <f>'[12]1.3_OrigTargets_DataCleanse'!N50</f>
        <v>0</v>
      </c>
      <c r="M37" s="93">
        <f>'[12]1.3_OrigTargets_DataCleanse'!S50</f>
        <v>0</v>
      </c>
      <c r="N37" s="93">
        <f>'[12]1.3_OrigTargets_DataCleanse'!T50</f>
        <v>0</v>
      </c>
      <c r="O37" s="93">
        <f>'[12]1.3_OrigTargets_DataCleanse'!U50</f>
        <v>0</v>
      </c>
      <c r="P37" s="93">
        <f>'[12]1.3_OrigTargets_DataCleanse'!V50</f>
        <v>0</v>
      </c>
      <c r="Q37" s="93">
        <f>'[12]1.3_OrigTargets_DataCleanse'!W50</f>
        <v>0</v>
      </c>
      <c r="R37" s="92">
        <f>'[12]1.3_OrigTargets_DataCleanse'!X50</f>
        <v>0</v>
      </c>
      <c r="T37" s="93">
        <f>'[12]1.3_OrigTargets_DataCleanse'!AC50</f>
        <v>0</v>
      </c>
      <c r="U37" s="93">
        <f>'[12]1.3_OrigTargets_DataCleanse'!AD50</f>
        <v>0</v>
      </c>
      <c r="V37" s="93">
        <f>'[12]1.3_OrigTargets_DataCleanse'!AE50</f>
        <v>0</v>
      </c>
      <c r="W37" s="93">
        <f>'[12]1.3_OrigTargets_DataCleanse'!AF50</f>
        <v>0</v>
      </c>
      <c r="X37" s="93">
        <f>'[12]1.3_OrigTargets_DataCleanse'!AG50</f>
        <v>0</v>
      </c>
      <c r="Y37" s="92">
        <f>'[12]1.3_OrigTargets_DataCleanse'!AH50</f>
        <v>0</v>
      </c>
    </row>
    <row r="38" spans="1:25" ht="13.5" x14ac:dyDescent="0.3">
      <c r="A38" s="344" t="s">
        <v>38</v>
      </c>
      <c r="B38" s="169">
        <v>1</v>
      </c>
      <c r="C38" s="168" t="s">
        <v>42</v>
      </c>
      <c r="D38" s="103" t="s">
        <v>55</v>
      </c>
      <c r="E38" s="102" t="str">
        <f t="shared" si="0"/>
        <v>Low</v>
      </c>
      <c r="F38" s="101">
        <f>'[12]1.3_OrigTargets_DataCleanse'!I51</f>
        <v>0</v>
      </c>
      <c r="G38" s="101">
        <f>'[12]1.3_OrigTargets_DataCleanse'!J51</f>
        <v>0</v>
      </c>
      <c r="H38" s="101">
        <f>'[12]1.3_OrigTargets_DataCleanse'!K51</f>
        <v>0</v>
      </c>
      <c r="I38" s="101">
        <f>'[12]1.3_OrigTargets_DataCleanse'!L51</f>
        <v>0</v>
      </c>
      <c r="J38" s="101">
        <f>'[12]1.3_OrigTargets_DataCleanse'!M51</f>
        <v>0</v>
      </c>
      <c r="K38" s="100">
        <f>'[12]1.3_OrigTargets_DataCleanse'!N51</f>
        <v>0</v>
      </c>
      <c r="M38" s="101">
        <f>'[12]1.3_OrigTargets_DataCleanse'!S51</f>
        <v>0</v>
      </c>
      <c r="N38" s="101">
        <f>'[12]1.3_OrigTargets_DataCleanse'!T51</f>
        <v>0</v>
      </c>
      <c r="O38" s="101">
        <f>'[12]1.3_OrigTargets_DataCleanse'!U51</f>
        <v>0</v>
      </c>
      <c r="P38" s="101">
        <f>'[12]1.3_OrigTargets_DataCleanse'!V51</f>
        <v>0</v>
      </c>
      <c r="Q38" s="101">
        <f>'[12]1.3_OrigTargets_DataCleanse'!W51</f>
        <v>0</v>
      </c>
      <c r="R38" s="100">
        <f>'[12]1.3_OrigTargets_DataCleanse'!X51</f>
        <v>0</v>
      </c>
      <c r="T38" s="101">
        <f>'[12]1.3_OrigTargets_DataCleanse'!AC51</f>
        <v>0</v>
      </c>
      <c r="U38" s="101">
        <f>'[12]1.3_OrigTargets_DataCleanse'!AD51</f>
        <v>0</v>
      </c>
      <c r="V38" s="101">
        <f>'[12]1.3_OrigTargets_DataCleanse'!AE51</f>
        <v>0</v>
      </c>
      <c r="W38" s="101">
        <f>'[12]1.3_OrigTargets_DataCleanse'!AF51</f>
        <v>0</v>
      </c>
      <c r="X38" s="101">
        <f>'[12]1.3_OrigTargets_DataCleanse'!AG51</f>
        <v>0</v>
      </c>
      <c r="Y38" s="100">
        <f>'[12]1.3_OrigTargets_DataCleanse'!AH51</f>
        <v>0</v>
      </c>
    </row>
    <row r="39" spans="1:25" ht="13.5" x14ac:dyDescent="0.3">
      <c r="A39" s="345"/>
      <c r="B39" s="23"/>
      <c r="C39" s="133"/>
      <c r="D39" s="31"/>
      <c r="E39" s="99" t="str">
        <f t="shared" si="0"/>
        <v>Medium</v>
      </c>
      <c r="F39" s="98">
        <f>'[12]1.3_OrigTargets_DataCleanse'!I52</f>
        <v>12</v>
      </c>
      <c r="G39" s="98">
        <f>'[12]1.3_OrigTargets_DataCleanse'!J52</f>
        <v>13</v>
      </c>
      <c r="H39" s="98">
        <f>'[12]1.3_OrigTargets_DataCleanse'!K52</f>
        <v>0</v>
      </c>
      <c r="I39" s="98">
        <f>'[12]1.3_OrigTargets_DataCleanse'!L52</f>
        <v>0</v>
      </c>
      <c r="J39" s="98">
        <f>'[12]1.3_OrigTargets_DataCleanse'!M52</f>
        <v>0</v>
      </c>
      <c r="K39" s="97">
        <f>'[12]1.3_OrigTargets_DataCleanse'!N52</f>
        <v>-1</v>
      </c>
      <c r="M39" s="98">
        <f>'[12]1.3_OrigTargets_DataCleanse'!S52</f>
        <v>14</v>
      </c>
      <c r="N39" s="98">
        <f>'[12]1.3_OrigTargets_DataCleanse'!T52</f>
        <v>14</v>
      </c>
      <c r="O39" s="98">
        <f>'[12]1.3_OrigTargets_DataCleanse'!U52</f>
        <v>0</v>
      </c>
      <c r="P39" s="98">
        <f>'[12]1.3_OrigTargets_DataCleanse'!V52</f>
        <v>1</v>
      </c>
      <c r="Q39" s="98">
        <f>'[12]1.3_OrigTargets_DataCleanse'!W52</f>
        <v>0</v>
      </c>
      <c r="R39" s="97">
        <f>'[12]1.3_OrigTargets_DataCleanse'!X52</f>
        <v>-1</v>
      </c>
      <c r="T39" s="98">
        <f>'[12]1.3_OrigTargets_DataCleanse'!AC52</f>
        <v>12</v>
      </c>
      <c r="U39" s="98">
        <f>'[12]1.3_OrigTargets_DataCleanse'!AD52</f>
        <v>13</v>
      </c>
      <c r="V39" s="98">
        <f>'[12]1.3_OrigTargets_DataCleanse'!AE52</f>
        <v>0</v>
      </c>
      <c r="W39" s="98">
        <f>'[12]1.3_OrigTargets_DataCleanse'!AF52</f>
        <v>0</v>
      </c>
      <c r="X39" s="98">
        <f>'[12]1.3_OrigTargets_DataCleanse'!AG52</f>
        <v>0</v>
      </c>
      <c r="Y39" s="97">
        <f>'[12]1.3_OrigTargets_DataCleanse'!AH52</f>
        <v>-1</v>
      </c>
    </row>
    <row r="40" spans="1:25" ht="13.5" x14ac:dyDescent="0.3">
      <c r="A40" s="345"/>
      <c r="B40" s="23"/>
      <c r="C40" s="133"/>
      <c r="D40" s="31"/>
      <c r="E40" s="99" t="str">
        <f t="shared" si="0"/>
        <v>High</v>
      </c>
      <c r="F40" s="98">
        <f>'[12]1.3_OrigTargets_DataCleanse'!I53</f>
        <v>1</v>
      </c>
      <c r="G40" s="98">
        <f>'[12]1.3_OrigTargets_DataCleanse'!J53</f>
        <v>1</v>
      </c>
      <c r="H40" s="98">
        <f>'[12]1.3_OrigTargets_DataCleanse'!K53</f>
        <v>0</v>
      </c>
      <c r="I40" s="98">
        <f>'[12]1.3_OrigTargets_DataCleanse'!L53</f>
        <v>0</v>
      </c>
      <c r="J40" s="98">
        <f>'[12]1.3_OrigTargets_DataCleanse'!M53</f>
        <v>0</v>
      </c>
      <c r="K40" s="97">
        <f>'[12]1.3_OrigTargets_DataCleanse'!N53</f>
        <v>0</v>
      </c>
      <c r="M40" s="98">
        <f>'[12]1.3_OrigTargets_DataCleanse'!S53</f>
        <v>-1</v>
      </c>
      <c r="N40" s="98">
        <f>'[12]1.3_OrigTargets_DataCleanse'!T53</f>
        <v>-1</v>
      </c>
      <c r="O40" s="98">
        <f>'[12]1.3_OrigTargets_DataCleanse'!U53</f>
        <v>0</v>
      </c>
      <c r="P40" s="98">
        <f>'[12]1.3_OrigTargets_DataCleanse'!V53</f>
        <v>0</v>
      </c>
      <c r="Q40" s="98">
        <f>'[12]1.3_OrigTargets_DataCleanse'!W53</f>
        <v>0</v>
      </c>
      <c r="R40" s="97">
        <f>'[12]1.3_OrigTargets_DataCleanse'!X53</f>
        <v>0</v>
      </c>
      <c r="T40" s="98">
        <f>'[12]1.3_OrigTargets_DataCleanse'!AC53</f>
        <v>1</v>
      </c>
      <c r="U40" s="98">
        <f>'[12]1.3_OrigTargets_DataCleanse'!AD53</f>
        <v>1</v>
      </c>
      <c r="V40" s="98">
        <f>'[12]1.3_OrigTargets_DataCleanse'!AE53</f>
        <v>0</v>
      </c>
      <c r="W40" s="98">
        <f>'[12]1.3_OrigTargets_DataCleanse'!AF53</f>
        <v>0</v>
      </c>
      <c r="X40" s="98">
        <f>'[12]1.3_OrigTargets_DataCleanse'!AG53</f>
        <v>0</v>
      </c>
      <c r="Y40" s="97">
        <f>'[12]1.3_OrigTargets_DataCleanse'!AH53</f>
        <v>0</v>
      </c>
    </row>
    <row r="41" spans="1:25" ht="14" thickBot="1" x14ac:dyDescent="0.35">
      <c r="A41" s="345"/>
      <c r="B41" s="171"/>
      <c r="C41" s="170"/>
      <c r="D41" s="96"/>
      <c r="E41" s="95" t="str">
        <f t="shared" si="0"/>
        <v>Very high</v>
      </c>
      <c r="F41" s="93">
        <f>'[12]1.3_OrigTargets_DataCleanse'!I54</f>
        <v>0</v>
      </c>
      <c r="G41" s="93">
        <f>'[12]1.3_OrigTargets_DataCleanse'!J54</f>
        <v>0</v>
      </c>
      <c r="H41" s="93">
        <f>'[12]1.3_OrigTargets_DataCleanse'!K54</f>
        <v>0</v>
      </c>
      <c r="I41" s="93">
        <f>'[12]1.3_OrigTargets_DataCleanse'!L54</f>
        <v>0</v>
      </c>
      <c r="J41" s="93">
        <f>'[12]1.3_OrigTargets_DataCleanse'!M54</f>
        <v>0</v>
      </c>
      <c r="K41" s="92">
        <f>'[12]1.3_OrigTargets_DataCleanse'!N54</f>
        <v>0</v>
      </c>
      <c r="M41" s="93">
        <f>'[12]1.3_OrigTargets_DataCleanse'!S54</f>
        <v>0</v>
      </c>
      <c r="N41" s="93">
        <f>'[12]1.3_OrigTargets_DataCleanse'!T54</f>
        <v>0</v>
      </c>
      <c r="O41" s="93">
        <f>'[12]1.3_OrigTargets_DataCleanse'!U54</f>
        <v>0</v>
      </c>
      <c r="P41" s="93">
        <f>'[12]1.3_OrigTargets_DataCleanse'!V54</f>
        <v>0</v>
      </c>
      <c r="Q41" s="93">
        <f>'[12]1.3_OrigTargets_DataCleanse'!W54</f>
        <v>0</v>
      </c>
      <c r="R41" s="92">
        <f>'[12]1.3_OrigTargets_DataCleanse'!X54</f>
        <v>0</v>
      </c>
      <c r="T41" s="93">
        <f>'[12]1.3_OrigTargets_DataCleanse'!AC54</f>
        <v>0</v>
      </c>
      <c r="U41" s="93">
        <f>'[12]1.3_OrigTargets_DataCleanse'!AD54</f>
        <v>0</v>
      </c>
      <c r="V41" s="93">
        <f>'[12]1.3_OrigTargets_DataCleanse'!AE54</f>
        <v>0</v>
      </c>
      <c r="W41" s="93">
        <f>'[12]1.3_OrigTargets_DataCleanse'!AF54</f>
        <v>0</v>
      </c>
      <c r="X41" s="93">
        <f>'[12]1.3_OrigTargets_DataCleanse'!AG54</f>
        <v>0</v>
      </c>
      <c r="Y41" s="92">
        <f>'[12]1.3_OrigTargets_DataCleanse'!AH54</f>
        <v>0</v>
      </c>
    </row>
    <row r="42" spans="1:25" ht="13.5" x14ac:dyDescent="0.3">
      <c r="A42" s="346" t="str">
        <f>A38</f>
        <v>275KV Network</v>
      </c>
      <c r="B42" s="169">
        <v>2</v>
      </c>
      <c r="C42" s="168" t="s">
        <v>43</v>
      </c>
      <c r="D42" s="103" t="s">
        <v>58</v>
      </c>
      <c r="E42" s="102" t="str">
        <f t="shared" si="0"/>
        <v>Low</v>
      </c>
      <c r="F42" s="101">
        <f>'[12]1.3_OrigTargets_DataCleanse'!I55</f>
        <v>0</v>
      </c>
      <c r="G42" s="101">
        <f>'[12]1.3_OrigTargets_DataCleanse'!J55</f>
        <v>0</v>
      </c>
      <c r="H42" s="101">
        <f>'[12]1.3_OrigTargets_DataCleanse'!K55</f>
        <v>0</v>
      </c>
      <c r="I42" s="101">
        <f>'[12]1.3_OrigTargets_DataCleanse'!L55</f>
        <v>0</v>
      </c>
      <c r="J42" s="101">
        <f>'[12]1.3_OrigTargets_DataCleanse'!M55</f>
        <v>0</v>
      </c>
      <c r="K42" s="100">
        <f>'[12]1.3_OrigTargets_DataCleanse'!N55</f>
        <v>0</v>
      </c>
      <c r="M42" s="101">
        <f>'[12]1.3_OrigTargets_DataCleanse'!S55</f>
        <v>0</v>
      </c>
      <c r="N42" s="101">
        <f>'[12]1.3_OrigTargets_DataCleanse'!T55</f>
        <v>0</v>
      </c>
      <c r="O42" s="101">
        <f>'[12]1.3_OrigTargets_DataCleanse'!U55</f>
        <v>0</v>
      </c>
      <c r="P42" s="101">
        <f>'[12]1.3_OrigTargets_DataCleanse'!V55</f>
        <v>0</v>
      </c>
      <c r="Q42" s="101">
        <f>'[12]1.3_OrigTargets_DataCleanse'!W55</f>
        <v>0</v>
      </c>
      <c r="R42" s="100">
        <f>'[12]1.3_OrigTargets_DataCleanse'!X55</f>
        <v>0</v>
      </c>
      <c r="T42" s="101">
        <f>'[12]1.3_OrigTargets_DataCleanse'!AC55</f>
        <v>0</v>
      </c>
      <c r="U42" s="101">
        <f>'[12]1.3_OrigTargets_DataCleanse'!AD55</f>
        <v>0</v>
      </c>
      <c r="V42" s="101">
        <f>'[12]1.3_OrigTargets_DataCleanse'!AE55</f>
        <v>0</v>
      </c>
      <c r="W42" s="101">
        <f>'[12]1.3_OrigTargets_DataCleanse'!AF55</f>
        <v>0</v>
      </c>
      <c r="X42" s="101">
        <f>'[12]1.3_OrigTargets_DataCleanse'!AG55</f>
        <v>0</v>
      </c>
      <c r="Y42" s="100">
        <f>'[12]1.3_OrigTargets_DataCleanse'!AH55</f>
        <v>0</v>
      </c>
    </row>
    <row r="43" spans="1:25" ht="13.5" x14ac:dyDescent="0.3">
      <c r="A43" s="345"/>
      <c r="B43" s="23"/>
      <c r="C43" s="133"/>
      <c r="D43" s="31"/>
      <c r="E43" s="99" t="str">
        <f t="shared" si="0"/>
        <v>Medium</v>
      </c>
      <c r="F43" s="98">
        <f>'[12]1.3_OrigTargets_DataCleanse'!I56</f>
        <v>10</v>
      </c>
      <c r="G43" s="98">
        <f>'[12]1.3_OrigTargets_DataCleanse'!J56</f>
        <v>14</v>
      </c>
      <c r="H43" s="98">
        <f>'[12]1.3_OrigTargets_DataCleanse'!K56</f>
        <v>0</v>
      </c>
      <c r="I43" s="98">
        <f>'[12]1.3_OrigTargets_DataCleanse'!L56</f>
        <v>-3</v>
      </c>
      <c r="J43" s="98">
        <f>'[12]1.3_OrigTargets_DataCleanse'!M56</f>
        <v>0</v>
      </c>
      <c r="K43" s="97">
        <f>'[12]1.3_OrigTargets_DataCleanse'!N56</f>
        <v>-1</v>
      </c>
      <c r="M43" s="98">
        <f>'[12]1.3_OrigTargets_DataCleanse'!S56</f>
        <v>10</v>
      </c>
      <c r="N43" s="98">
        <f>'[12]1.3_OrigTargets_DataCleanse'!T56</f>
        <v>14</v>
      </c>
      <c r="O43" s="98">
        <f>'[12]1.3_OrigTargets_DataCleanse'!U56</f>
        <v>0</v>
      </c>
      <c r="P43" s="98">
        <f>'[12]1.3_OrigTargets_DataCleanse'!V56</f>
        <v>-3</v>
      </c>
      <c r="Q43" s="98">
        <f>'[12]1.3_OrigTargets_DataCleanse'!W56</f>
        <v>0</v>
      </c>
      <c r="R43" s="97">
        <f>'[12]1.3_OrigTargets_DataCleanse'!X56</f>
        <v>-1</v>
      </c>
      <c r="T43" s="98">
        <f>'[12]1.3_OrigTargets_DataCleanse'!AC56</f>
        <v>10</v>
      </c>
      <c r="U43" s="98">
        <f>'[12]1.3_OrigTargets_DataCleanse'!AD56</f>
        <v>14</v>
      </c>
      <c r="V43" s="98">
        <f>'[12]1.3_OrigTargets_DataCleanse'!AE56</f>
        <v>0</v>
      </c>
      <c r="W43" s="98">
        <f>'[12]1.3_OrigTargets_DataCleanse'!AF56</f>
        <v>-3</v>
      </c>
      <c r="X43" s="98">
        <f>'[12]1.3_OrigTargets_DataCleanse'!AG56</f>
        <v>0</v>
      </c>
      <c r="Y43" s="97">
        <f>'[12]1.3_OrigTargets_DataCleanse'!AH56</f>
        <v>-1</v>
      </c>
    </row>
    <row r="44" spans="1:25" x14ac:dyDescent="0.3">
      <c r="A44" s="345"/>
      <c r="B44" s="23"/>
      <c r="C44" s="133"/>
      <c r="D44" s="31"/>
      <c r="E44" s="99" t="str">
        <f t="shared" si="0"/>
        <v>High</v>
      </c>
      <c r="F44" s="98">
        <f>'[12]1.3_OrigTargets_DataCleanse'!I57</f>
        <v>2</v>
      </c>
      <c r="G44" s="98">
        <f>'[12]1.3_OrigTargets_DataCleanse'!J57</f>
        <v>0</v>
      </c>
      <c r="H44" s="98">
        <f>'[12]1.3_OrigTargets_DataCleanse'!K57</f>
        <v>0</v>
      </c>
      <c r="I44" s="98">
        <f>'[12]1.3_OrigTargets_DataCleanse'!L57</f>
        <v>2</v>
      </c>
      <c r="J44" s="98">
        <f>'[12]1.3_OrigTargets_DataCleanse'!M57</f>
        <v>0</v>
      </c>
      <c r="K44" s="97">
        <f>'[12]1.3_OrigTargets_DataCleanse'!N57</f>
        <v>0</v>
      </c>
      <c r="M44" s="98">
        <f>'[12]1.3_OrigTargets_DataCleanse'!S57</f>
        <v>2</v>
      </c>
      <c r="N44" s="98">
        <f>'[12]1.3_OrigTargets_DataCleanse'!T57</f>
        <v>0</v>
      </c>
      <c r="O44" s="98">
        <f>'[12]1.3_OrigTargets_DataCleanse'!U57</f>
        <v>0</v>
      </c>
      <c r="P44" s="98">
        <f>'[12]1.3_OrigTargets_DataCleanse'!V57</f>
        <v>2</v>
      </c>
      <c r="Q44" s="98">
        <f>'[12]1.3_OrigTargets_DataCleanse'!W57</f>
        <v>0</v>
      </c>
      <c r="R44" s="97">
        <f>'[12]1.3_OrigTargets_DataCleanse'!X57</f>
        <v>0</v>
      </c>
      <c r="T44" s="98">
        <f>'[12]1.3_OrigTargets_DataCleanse'!AC57</f>
        <v>2</v>
      </c>
      <c r="U44" s="98">
        <f>'[12]1.3_OrigTargets_DataCleanse'!AD57</f>
        <v>0</v>
      </c>
      <c r="V44" s="98">
        <f>'[12]1.3_OrigTargets_DataCleanse'!AE57</f>
        <v>0</v>
      </c>
      <c r="W44" s="98">
        <f>'[12]1.3_OrigTargets_DataCleanse'!AF57</f>
        <v>2</v>
      </c>
      <c r="X44" s="98">
        <f>'[12]1.3_OrigTargets_DataCleanse'!AG57</f>
        <v>0</v>
      </c>
      <c r="Y44" s="97">
        <f>'[12]1.3_OrigTargets_DataCleanse'!AH57</f>
        <v>0</v>
      </c>
    </row>
    <row r="45" spans="1:25" ht="12.75" thickBot="1" x14ac:dyDescent="0.35">
      <c r="A45" s="345"/>
      <c r="B45" s="171"/>
      <c r="C45" s="170"/>
      <c r="D45" s="96"/>
      <c r="E45" s="95" t="str">
        <f t="shared" si="0"/>
        <v>Very high</v>
      </c>
      <c r="F45" s="93">
        <f>'[12]1.3_OrigTargets_DataCleanse'!I58</f>
        <v>0</v>
      </c>
      <c r="G45" s="93">
        <f>'[12]1.3_OrigTargets_DataCleanse'!J58</f>
        <v>0</v>
      </c>
      <c r="H45" s="93">
        <f>'[12]1.3_OrigTargets_DataCleanse'!K58</f>
        <v>0</v>
      </c>
      <c r="I45" s="93">
        <f>'[12]1.3_OrigTargets_DataCleanse'!L58</f>
        <v>0</v>
      </c>
      <c r="J45" s="93">
        <f>'[12]1.3_OrigTargets_DataCleanse'!M58</f>
        <v>0</v>
      </c>
      <c r="K45" s="92">
        <f>'[12]1.3_OrigTargets_DataCleanse'!N58</f>
        <v>0</v>
      </c>
      <c r="M45" s="93">
        <f>'[12]1.3_OrigTargets_DataCleanse'!S58</f>
        <v>0</v>
      </c>
      <c r="N45" s="93">
        <f>'[12]1.3_OrigTargets_DataCleanse'!T58</f>
        <v>0</v>
      </c>
      <c r="O45" s="93">
        <f>'[12]1.3_OrigTargets_DataCleanse'!U58</f>
        <v>0</v>
      </c>
      <c r="P45" s="93">
        <f>'[12]1.3_OrigTargets_DataCleanse'!V58</f>
        <v>0</v>
      </c>
      <c r="Q45" s="93">
        <f>'[12]1.3_OrigTargets_DataCleanse'!W58</f>
        <v>0</v>
      </c>
      <c r="R45" s="92">
        <f>'[12]1.3_OrigTargets_DataCleanse'!X58</f>
        <v>0</v>
      </c>
      <c r="T45" s="93">
        <f>'[12]1.3_OrigTargets_DataCleanse'!AC58</f>
        <v>0</v>
      </c>
      <c r="U45" s="93">
        <f>'[12]1.3_OrigTargets_DataCleanse'!AD58</f>
        <v>0</v>
      </c>
      <c r="V45" s="93">
        <f>'[12]1.3_OrigTargets_DataCleanse'!AE58</f>
        <v>0</v>
      </c>
      <c r="W45" s="93">
        <f>'[12]1.3_OrigTargets_DataCleanse'!AF58</f>
        <v>0</v>
      </c>
      <c r="X45" s="93">
        <f>'[12]1.3_OrigTargets_DataCleanse'!AG58</f>
        <v>0</v>
      </c>
      <c r="Y45" s="92">
        <f>'[12]1.3_OrigTargets_DataCleanse'!AH58</f>
        <v>0</v>
      </c>
    </row>
    <row r="46" spans="1:25" x14ac:dyDescent="0.3">
      <c r="A46" s="346" t="str">
        <f>A42</f>
        <v>275KV Network</v>
      </c>
      <c r="B46" s="169">
        <v>3</v>
      </c>
      <c r="C46" s="168" t="s">
        <v>44</v>
      </c>
      <c r="D46" s="103" t="s">
        <v>58</v>
      </c>
      <c r="E46" s="102" t="str">
        <f t="shared" ref="E46:E77" si="1">E42</f>
        <v>Low</v>
      </c>
      <c r="F46" s="101">
        <f>'[12]1.3_OrigTargets_DataCleanse'!I59</f>
        <v>0</v>
      </c>
      <c r="G46" s="101">
        <f>'[12]1.3_OrigTargets_DataCleanse'!J59</f>
        <v>0</v>
      </c>
      <c r="H46" s="101">
        <f>'[12]1.3_OrigTargets_DataCleanse'!K59</f>
        <v>0</v>
      </c>
      <c r="I46" s="101">
        <f>'[12]1.3_OrigTargets_DataCleanse'!L59</f>
        <v>0</v>
      </c>
      <c r="J46" s="101">
        <f>'[12]1.3_OrigTargets_DataCleanse'!M59</f>
        <v>0</v>
      </c>
      <c r="K46" s="100">
        <f>'[12]1.3_OrigTargets_DataCleanse'!N59</f>
        <v>0</v>
      </c>
      <c r="M46" s="101">
        <f>'[12]1.3_OrigTargets_DataCleanse'!S59</f>
        <v>0</v>
      </c>
      <c r="N46" s="101">
        <f>'[12]1.3_OrigTargets_DataCleanse'!T59</f>
        <v>0</v>
      </c>
      <c r="O46" s="101">
        <f>'[12]1.3_OrigTargets_DataCleanse'!U59</f>
        <v>0</v>
      </c>
      <c r="P46" s="101">
        <f>'[12]1.3_OrigTargets_DataCleanse'!V59</f>
        <v>0</v>
      </c>
      <c r="Q46" s="101">
        <f>'[12]1.3_OrigTargets_DataCleanse'!W59</f>
        <v>0</v>
      </c>
      <c r="R46" s="100">
        <f>'[12]1.3_OrigTargets_DataCleanse'!X59</f>
        <v>0</v>
      </c>
      <c r="T46" s="101">
        <f>'[12]1.3_OrigTargets_DataCleanse'!AC59</f>
        <v>0</v>
      </c>
      <c r="U46" s="101">
        <f>'[12]1.3_OrigTargets_DataCleanse'!AD59</f>
        <v>0</v>
      </c>
      <c r="V46" s="101">
        <f>'[12]1.3_OrigTargets_DataCleanse'!AE59</f>
        <v>0</v>
      </c>
      <c r="W46" s="101">
        <f>'[12]1.3_OrigTargets_DataCleanse'!AF59</f>
        <v>0</v>
      </c>
      <c r="X46" s="101">
        <f>'[12]1.3_OrigTargets_DataCleanse'!AG59</f>
        <v>0</v>
      </c>
      <c r="Y46" s="100">
        <f>'[12]1.3_OrigTargets_DataCleanse'!AH59</f>
        <v>0</v>
      </c>
    </row>
    <row r="47" spans="1:25" x14ac:dyDescent="0.3">
      <c r="A47" s="345"/>
      <c r="B47" s="23"/>
      <c r="C47" s="133"/>
      <c r="D47" s="31"/>
      <c r="E47" s="99" t="str">
        <f t="shared" si="1"/>
        <v>Medium</v>
      </c>
      <c r="F47" s="98">
        <f>'[12]1.3_OrigTargets_DataCleanse'!I60</f>
        <v>1</v>
      </c>
      <c r="G47" s="98">
        <f>'[12]1.3_OrigTargets_DataCleanse'!J60</f>
        <v>0</v>
      </c>
      <c r="H47" s="98">
        <f>'[12]1.3_OrigTargets_DataCleanse'!K60</f>
        <v>0</v>
      </c>
      <c r="I47" s="98">
        <f>'[12]1.3_OrigTargets_DataCleanse'!L60</f>
        <v>1</v>
      </c>
      <c r="J47" s="98">
        <f>'[12]1.3_OrigTargets_DataCleanse'!M60</f>
        <v>0</v>
      </c>
      <c r="K47" s="97">
        <f>'[12]1.3_OrigTargets_DataCleanse'!N60</f>
        <v>0</v>
      </c>
      <c r="M47" s="98">
        <f>'[12]1.3_OrigTargets_DataCleanse'!S60</f>
        <v>1</v>
      </c>
      <c r="N47" s="98">
        <f>'[12]1.3_OrigTargets_DataCleanse'!T60</f>
        <v>0</v>
      </c>
      <c r="O47" s="98">
        <f>'[12]1.3_OrigTargets_DataCleanse'!U60</f>
        <v>0</v>
      </c>
      <c r="P47" s="98">
        <f>'[12]1.3_OrigTargets_DataCleanse'!V60</f>
        <v>1</v>
      </c>
      <c r="Q47" s="98">
        <f>'[12]1.3_OrigTargets_DataCleanse'!W60</f>
        <v>0</v>
      </c>
      <c r="R47" s="97">
        <f>'[12]1.3_OrigTargets_DataCleanse'!X60</f>
        <v>0</v>
      </c>
      <c r="T47" s="98">
        <f>'[12]1.3_OrigTargets_DataCleanse'!AC60</f>
        <v>1</v>
      </c>
      <c r="U47" s="98">
        <f>'[12]1.3_OrigTargets_DataCleanse'!AD60</f>
        <v>0</v>
      </c>
      <c r="V47" s="98">
        <f>'[12]1.3_OrigTargets_DataCleanse'!AE60</f>
        <v>0</v>
      </c>
      <c r="W47" s="98">
        <f>'[12]1.3_OrigTargets_DataCleanse'!AF60</f>
        <v>1</v>
      </c>
      <c r="X47" s="98">
        <f>'[12]1.3_OrigTargets_DataCleanse'!AG60</f>
        <v>0</v>
      </c>
      <c r="Y47" s="97">
        <f>'[12]1.3_OrigTargets_DataCleanse'!AH60</f>
        <v>0</v>
      </c>
    </row>
    <row r="48" spans="1:25" x14ac:dyDescent="0.3">
      <c r="A48" s="345"/>
      <c r="B48" s="23"/>
      <c r="C48" s="133"/>
      <c r="D48" s="31"/>
      <c r="E48" s="99" t="str">
        <f t="shared" si="1"/>
        <v>High</v>
      </c>
      <c r="F48" s="98">
        <f>'[12]1.3_OrigTargets_DataCleanse'!I61</f>
        <v>0</v>
      </c>
      <c r="G48" s="98">
        <f>'[12]1.3_OrigTargets_DataCleanse'!J61</f>
        <v>0</v>
      </c>
      <c r="H48" s="98">
        <f>'[12]1.3_OrigTargets_DataCleanse'!K61</f>
        <v>0</v>
      </c>
      <c r="I48" s="98">
        <f>'[12]1.3_OrigTargets_DataCleanse'!L61</f>
        <v>0</v>
      </c>
      <c r="J48" s="98">
        <f>'[12]1.3_OrigTargets_DataCleanse'!M61</f>
        <v>0</v>
      </c>
      <c r="K48" s="97">
        <f>'[12]1.3_OrigTargets_DataCleanse'!N61</f>
        <v>0</v>
      </c>
      <c r="M48" s="98">
        <f>'[12]1.3_OrigTargets_DataCleanse'!S61</f>
        <v>0</v>
      </c>
      <c r="N48" s="98">
        <f>'[12]1.3_OrigTargets_DataCleanse'!T61</f>
        <v>0</v>
      </c>
      <c r="O48" s="98">
        <f>'[12]1.3_OrigTargets_DataCleanse'!U61</f>
        <v>0</v>
      </c>
      <c r="P48" s="98">
        <f>'[12]1.3_OrigTargets_DataCleanse'!V61</f>
        <v>0</v>
      </c>
      <c r="Q48" s="98">
        <f>'[12]1.3_OrigTargets_DataCleanse'!W61</f>
        <v>0</v>
      </c>
      <c r="R48" s="97">
        <f>'[12]1.3_OrigTargets_DataCleanse'!X61</f>
        <v>0</v>
      </c>
      <c r="T48" s="98">
        <f>'[12]1.3_OrigTargets_DataCleanse'!AC61</f>
        <v>0</v>
      </c>
      <c r="U48" s="98">
        <f>'[12]1.3_OrigTargets_DataCleanse'!AD61</f>
        <v>0</v>
      </c>
      <c r="V48" s="98">
        <f>'[12]1.3_OrigTargets_DataCleanse'!AE61</f>
        <v>0</v>
      </c>
      <c r="W48" s="98">
        <f>'[12]1.3_OrigTargets_DataCleanse'!AF61</f>
        <v>0</v>
      </c>
      <c r="X48" s="98">
        <f>'[12]1.3_OrigTargets_DataCleanse'!AG61</f>
        <v>0</v>
      </c>
      <c r="Y48" s="97">
        <f>'[12]1.3_OrigTargets_DataCleanse'!AH61</f>
        <v>0</v>
      </c>
    </row>
    <row r="49" spans="1:25" ht="12.75" thickBot="1" x14ac:dyDescent="0.35">
      <c r="A49" s="345"/>
      <c r="B49" s="171"/>
      <c r="C49" s="170"/>
      <c r="D49" s="96"/>
      <c r="E49" s="95" t="str">
        <f t="shared" si="1"/>
        <v>Very high</v>
      </c>
      <c r="F49" s="93">
        <f>'[12]1.3_OrigTargets_DataCleanse'!I62</f>
        <v>0</v>
      </c>
      <c r="G49" s="93">
        <f>'[12]1.3_OrigTargets_DataCleanse'!J62</f>
        <v>0</v>
      </c>
      <c r="H49" s="93">
        <f>'[12]1.3_OrigTargets_DataCleanse'!K62</f>
        <v>0</v>
      </c>
      <c r="I49" s="93">
        <f>'[12]1.3_OrigTargets_DataCleanse'!L62</f>
        <v>0</v>
      </c>
      <c r="J49" s="93">
        <f>'[12]1.3_OrigTargets_DataCleanse'!M62</f>
        <v>0</v>
      </c>
      <c r="K49" s="92">
        <f>'[12]1.3_OrigTargets_DataCleanse'!N62</f>
        <v>0</v>
      </c>
      <c r="M49" s="93">
        <f>'[12]1.3_OrigTargets_DataCleanse'!S62</f>
        <v>0</v>
      </c>
      <c r="N49" s="93">
        <f>'[12]1.3_OrigTargets_DataCleanse'!T62</f>
        <v>0</v>
      </c>
      <c r="O49" s="93">
        <f>'[12]1.3_OrigTargets_DataCleanse'!U62</f>
        <v>0</v>
      </c>
      <c r="P49" s="93">
        <f>'[12]1.3_OrigTargets_DataCleanse'!V62</f>
        <v>0</v>
      </c>
      <c r="Q49" s="93">
        <f>'[12]1.3_OrigTargets_DataCleanse'!W62</f>
        <v>0</v>
      </c>
      <c r="R49" s="92">
        <f>'[12]1.3_OrigTargets_DataCleanse'!X62</f>
        <v>0</v>
      </c>
      <c r="T49" s="93">
        <f>'[12]1.3_OrigTargets_DataCleanse'!AC62</f>
        <v>0</v>
      </c>
      <c r="U49" s="93">
        <f>'[12]1.3_OrigTargets_DataCleanse'!AD62</f>
        <v>0</v>
      </c>
      <c r="V49" s="93">
        <f>'[12]1.3_OrigTargets_DataCleanse'!AE62</f>
        <v>0</v>
      </c>
      <c r="W49" s="93">
        <f>'[12]1.3_OrigTargets_DataCleanse'!AF62</f>
        <v>0</v>
      </c>
      <c r="X49" s="93">
        <f>'[12]1.3_OrigTargets_DataCleanse'!AG62</f>
        <v>0</v>
      </c>
      <c r="Y49" s="92">
        <f>'[12]1.3_OrigTargets_DataCleanse'!AH62</f>
        <v>0</v>
      </c>
    </row>
    <row r="50" spans="1:25" x14ac:dyDescent="0.3">
      <c r="A50" s="346" t="str">
        <f>A46</f>
        <v>275KV Network</v>
      </c>
      <c r="B50" s="169">
        <v>4</v>
      </c>
      <c r="C50" s="168" t="s">
        <v>45</v>
      </c>
      <c r="D50" s="103" t="s">
        <v>58</v>
      </c>
      <c r="E50" s="102" t="str">
        <f t="shared" si="1"/>
        <v>Low</v>
      </c>
      <c r="F50" s="101">
        <f>'[12]1.3_OrigTargets_DataCleanse'!I63</f>
        <v>-4.9637000000000029</v>
      </c>
      <c r="G50" s="101">
        <f>'[12]1.3_OrigTargets_DataCleanse'!J63</f>
        <v>-4.9637000000000029</v>
      </c>
      <c r="H50" s="101">
        <f>'[12]1.3_OrigTargets_DataCleanse'!K63</f>
        <v>0</v>
      </c>
      <c r="I50" s="101">
        <f>'[12]1.3_OrigTargets_DataCleanse'!L63</f>
        <v>0</v>
      </c>
      <c r="J50" s="101">
        <f>'[12]1.3_OrigTargets_DataCleanse'!M63</f>
        <v>0</v>
      </c>
      <c r="K50" s="100">
        <f>'[12]1.3_OrigTargets_DataCleanse'!N63</f>
        <v>0</v>
      </c>
      <c r="M50" s="101">
        <f>'[12]1.3_OrigTargets_DataCleanse'!S63</f>
        <v>-4.9637000000000029</v>
      </c>
      <c r="N50" s="101">
        <f>'[12]1.3_OrigTargets_DataCleanse'!T63</f>
        <v>-4.9637000000000029</v>
      </c>
      <c r="O50" s="101">
        <f>'[12]1.3_OrigTargets_DataCleanse'!U63</f>
        <v>0</v>
      </c>
      <c r="P50" s="101">
        <f>'[12]1.3_OrigTargets_DataCleanse'!V63</f>
        <v>0</v>
      </c>
      <c r="Q50" s="101">
        <f>'[12]1.3_OrigTargets_DataCleanse'!W63</f>
        <v>0</v>
      </c>
      <c r="R50" s="100">
        <f>'[12]1.3_OrigTargets_DataCleanse'!X63</f>
        <v>0</v>
      </c>
      <c r="T50" s="101">
        <f>'[12]1.3_OrigTargets_DataCleanse'!AC63</f>
        <v>-4.9637000000000029</v>
      </c>
      <c r="U50" s="101">
        <f>'[12]1.3_OrigTargets_DataCleanse'!AD63</f>
        <v>-4.9637000000000029</v>
      </c>
      <c r="V50" s="101">
        <f>'[12]1.3_OrigTargets_DataCleanse'!AE63</f>
        <v>0</v>
      </c>
      <c r="W50" s="101">
        <f>'[12]1.3_OrigTargets_DataCleanse'!AF63</f>
        <v>0</v>
      </c>
      <c r="X50" s="101">
        <f>'[12]1.3_OrigTargets_DataCleanse'!AG63</f>
        <v>0</v>
      </c>
      <c r="Y50" s="100">
        <f>'[12]1.3_OrigTargets_DataCleanse'!AH63</f>
        <v>0</v>
      </c>
    </row>
    <row r="51" spans="1:25" x14ac:dyDescent="0.3">
      <c r="A51" s="345"/>
      <c r="B51" s="23"/>
      <c r="C51" s="133"/>
      <c r="D51" s="31"/>
      <c r="E51" s="99" t="str">
        <f t="shared" si="1"/>
        <v>Medium</v>
      </c>
      <c r="F51" s="98">
        <f>'[12]1.3_OrigTargets_DataCleanse'!I64</f>
        <v>19.821799999999996</v>
      </c>
      <c r="G51" s="98">
        <f>'[12]1.3_OrigTargets_DataCleanse'!J64</f>
        <v>21.078699999999998</v>
      </c>
      <c r="H51" s="98">
        <f>'[12]1.3_OrigTargets_DataCleanse'!K64</f>
        <v>0</v>
      </c>
      <c r="I51" s="98">
        <f>'[12]1.3_OrigTargets_DataCleanse'!L64</f>
        <v>-1.2568999999999946</v>
      </c>
      <c r="J51" s="98">
        <f>'[12]1.3_OrigTargets_DataCleanse'!M64</f>
        <v>0</v>
      </c>
      <c r="K51" s="97">
        <f>'[12]1.3_OrigTargets_DataCleanse'!N64</f>
        <v>0</v>
      </c>
      <c r="M51" s="98">
        <f>'[12]1.3_OrigTargets_DataCleanse'!S64</f>
        <v>19.821799999999996</v>
      </c>
      <c r="N51" s="98">
        <f>'[12]1.3_OrigTargets_DataCleanse'!T64</f>
        <v>21.078699999999998</v>
      </c>
      <c r="O51" s="98">
        <f>'[12]1.3_OrigTargets_DataCleanse'!U64</f>
        <v>0</v>
      </c>
      <c r="P51" s="98">
        <f>'[12]1.3_OrigTargets_DataCleanse'!V64</f>
        <v>-1.2568999999999946</v>
      </c>
      <c r="Q51" s="98">
        <f>'[12]1.3_OrigTargets_DataCleanse'!W64</f>
        <v>0</v>
      </c>
      <c r="R51" s="97">
        <f>'[12]1.3_OrigTargets_DataCleanse'!X64</f>
        <v>0</v>
      </c>
      <c r="T51" s="98">
        <f>'[12]1.3_OrigTargets_DataCleanse'!AC64</f>
        <v>19.821799999999996</v>
      </c>
      <c r="U51" s="98">
        <f>'[12]1.3_OrigTargets_DataCleanse'!AD64</f>
        <v>21.078699999999998</v>
      </c>
      <c r="V51" s="98">
        <f>'[12]1.3_OrigTargets_DataCleanse'!AE64</f>
        <v>0</v>
      </c>
      <c r="W51" s="98">
        <f>'[12]1.3_OrigTargets_DataCleanse'!AF64</f>
        <v>-1.2568999999999946</v>
      </c>
      <c r="X51" s="98">
        <f>'[12]1.3_OrigTargets_DataCleanse'!AG64</f>
        <v>0</v>
      </c>
      <c r="Y51" s="97">
        <f>'[12]1.3_OrigTargets_DataCleanse'!AH64</f>
        <v>0</v>
      </c>
    </row>
    <row r="52" spans="1:25" x14ac:dyDescent="0.3">
      <c r="A52" s="345"/>
      <c r="B52" s="23"/>
      <c r="C52" s="133"/>
      <c r="D52" s="31"/>
      <c r="E52" s="99" t="str">
        <f t="shared" si="1"/>
        <v>High</v>
      </c>
      <c r="F52" s="98">
        <f>'[12]1.3_OrigTargets_DataCleanse'!I65</f>
        <v>-1.9099999999999895E-2</v>
      </c>
      <c r="G52" s="98">
        <f>'[12]1.3_OrigTargets_DataCleanse'!J65</f>
        <v>0</v>
      </c>
      <c r="H52" s="98">
        <f>'[12]1.3_OrigTargets_DataCleanse'!K65</f>
        <v>0</v>
      </c>
      <c r="I52" s="98">
        <f>'[12]1.3_OrigTargets_DataCleanse'!L65</f>
        <v>-1.9099999999999895E-2</v>
      </c>
      <c r="J52" s="98">
        <f>'[12]1.3_OrigTargets_DataCleanse'!M65</f>
        <v>0</v>
      </c>
      <c r="K52" s="97">
        <f>'[12]1.3_OrigTargets_DataCleanse'!N65</f>
        <v>0</v>
      </c>
      <c r="M52" s="98">
        <f>'[12]1.3_OrigTargets_DataCleanse'!S65</f>
        <v>-1.9099999999999895E-2</v>
      </c>
      <c r="N52" s="98">
        <f>'[12]1.3_OrigTargets_DataCleanse'!T65</f>
        <v>0</v>
      </c>
      <c r="O52" s="98">
        <f>'[12]1.3_OrigTargets_DataCleanse'!U65</f>
        <v>0</v>
      </c>
      <c r="P52" s="98">
        <f>'[12]1.3_OrigTargets_DataCleanse'!V65</f>
        <v>-1.9099999999999895E-2</v>
      </c>
      <c r="Q52" s="98">
        <f>'[12]1.3_OrigTargets_DataCleanse'!W65</f>
        <v>0</v>
      </c>
      <c r="R52" s="97">
        <f>'[12]1.3_OrigTargets_DataCleanse'!X65</f>
        <v>0</v>
      </c>
      <c r="T52" s="98">
        <f>'[12]1.3_OrigTargets_DataCleanse'!AC65</f>
        <v>-1.9099999999999895E-2</v>
      </c>
      <c r="U52" s="98">
        <f>'[12]1.3_OrigTargets_DataCleanse'!AD65</f>
        <v>0</v>
      </c>
      <c r="V52" s="98">
        <f>'[12]1.3_OrigTargets_DataCleanse'!AE65</f>
        <v>0</v>
      </c>
      <c r="W52" s="98">
        <f>'[12]1.3_OrigTargets_DataCleanse'!AF65</f>
        <v>-1.9099999999999895E-2</v>
      </c>
      <c r="X52" s="98">
        <f>'[12]1.3_OrigTargets_DataCleanse'!AG65</f>
        <v>0</v>
      </c>
      <c r="Y52" s="97">
        <f>'[12]1.3_OrigTargets_DataCleanse'!AH65</f>
        <v>0</v>
      </c>
    </row>
    <row r="53" spans="1:25" ht="12.75" thickBot="1" x14ac:dyDescent="0.35">
      <c r="A53" s="345"/>
      <c r="B53" s="171"/>
      <c r="C53" s="170"/>
      <c r="D53" s="96"/>
      <c r="E53" s="95" t="str">
        <f t="shared" si="1"/>
        <v>Very high</v>
      </c>
      <c r="F53" s="93">
        <f>'[12]1.3_OrigTargets_DataCleanse'!I66</f>
        <v>0</v>
      </c>
      <c r="G53" s="93">
        <f>'[12]1.3_OrigTargets_DataCleanse'!J66</f>
        <v>0</v>
      </c>
      <c r="H53" s="93">
        <f>'[12]1.3_OrigTargets_DataCleanse'!K66</f>
        <v>0</v>
      </c>
      <c r="I53" s="93">
        <f>'[12]1.3_OrigTargets_DataCleanse'!L66</f>
        <v>0</v>
      </c>
      <c r="J53" s="93">
        <f>'[12]1.3_OrigTargets_DataCleanse'!M66</f>
        <v>0</v>
      </c>
      <c r="K53" s="92">
        <f>'[12]1.3_OrigTargets_DataCleanse'!N66</f>
        <v>0</v>
      </c>
      <c r="M53" s="93">
        <f>'[12]1.3_OrigTargets_DataCleanse'!S66</f>
        <v>0</v>
      </c>
      <c r="N53" s="93">
        <f>'[12]1.3_OrigTargets_DataCleanse'!T66</f>
        <v>0</v>
      </c>
      <c r="O53" s="93">
        <f>'[12]1.3_OrigTargets_DataCleanse'!U66</f>
        <v>0</v>
      </c>
      <c r="P53" s="93">
        <f>'[12]1.3_OrigTargets_DataCleanse'!V66</f>
        <v>0</v>
      </c>
      <c r="Q53" s="93">
        <f>'[12]1.3_OrigTargets_DataCleanse'!W66</f>
        <v>0</v>
      </c>
      <c r="R53" s="92">
        <f>'[12]1.3_OrigTargets_DataCleanse'!X66</f>
        <v>0</v>
      </c>
      <c r="T53" s="93">
        <f>'[12]1.3_OrigTargets_DataCleanse'!AC66</f>
        <v>0</v>
      </c>
      <c r="U53" s="93">
        <f>'[12]1.3_OrigTargets_DataCleanse'!AD66</f>
        <v>0</v>
      </c>
      <c r="V53" s="93">
        <f>'[12]1.3_OrigTargets_DataCleanse'!AE66</f>
        <v>0</v>
      </c>
      <c r="W53" s="93">
        <f>'[12]1.3_OrigTargets_DataCleanse'!AF66</f>
        <v>0</v>
      </c>
      <c r="X53" s="93">
        <f>'[12]1.3_OrigTargets_DataCleanse'!AG66</f>
        <v>0</v>
      </c>
      <c r="Y53" s="92">
        <f>'[12]1.3_OrigTargets_DataCleanse'!AH66</f>
        <v>0</v>
      </c>
    </row>
    <row r="54" spans="1:25" x14ac:dyDescent="0.3">
      <c r="A54" s="346" t="str">
        <f>A50</f>
        <v>275KV Network</v>
      </c>
      <c r="B54" s="169">
        <v>5</v>
      </c>
      <c r="C54" s="168" t="s">
        <v>46</v>
      </c>
      <c r="D54" s="103" t="s">
        <v>58</v>
      </c>
      <c r="E54" s="102" t="str">
        <f t="shared" si="1"/>
        <v>Low</v>
      </c>
      <c r="F54" s="101">
        <f>'[12]1.3_OrigTargets_DataCleanse'!I67</f>
        <v>-2.4451999999999927</v>
      </c>
      <c r="G54" s="101">
        <f>'[12]1.3_OrigTargets_DataCleanse'!J67</f>
        <v>6.6499999999999559E-2</v>
      </c>
      <c r="H54" s="101">
        <f>'[12]1.3_OrigTargets_DataCleanse'!K67</f>
        <v>0</v>
      </c>
      <c r="I54" s="101">
        <f>'[12]1.3_OrigTargets_DataCleanse'!L67</f>
        <v>0</v>
      </c>
      <c r="J54" s="101">
        <f>'[12]1.3_OrigTargets_DataCleanse'!M67</f>
        <v>-2.5116999999999976</v>
      </c>
      <c r="K54" s="100">
        <f>'[12]1.3_OrigTargets_DataCleanse'!N67</f>
        <v>0</v>
      </c>
      <c r="M54" s="101">
        <f>'[12]1.3_OrigTargets_DataCleanse'!S67</f>
        <v>-2.4452000000000069</v>
      </c>
      <c r="N54" s="101">
        <f>'[12]1.3_OrigTargets_DataCleanse'!T67</f>
        <v>0.22219999999999729</v>
      </c>
      <c r="O54" s="101">
        <f>'[12]1.3_OrigTargets_DataCleanse'!U67</f>
        <v>0</v>
      </c>
      <c r="P54" s="101">
        <f>'[12]1.3_OrigTargets_DataCleanse'!V67</f>
        <v>0</v>
      </c>
      <c r="Q54" s="101">
        <f>'[12]1.3_OrigTargets_DataCleanse'!W67</f>
        <v>0</v>
      </c>
      <c r="R54" s="100">
        <f>'[12]1.3_OrigTargets_DataCleanse'!X67</f>
        <v>-2.6674000000000007</v>
      </c>
      <c r="T54" s="101">
        <f>'[12]1.3_OrigTargets_DataCleanse'!AC67</f>
        <v>-2.4451999999999927</v>
      </c>
      <c r="U54" s="101">
        <f>'[12]1.3_OrigTargets_DataCleanse'!AD67</f>
        <v>6.6499999999999559E-2</v>
      </c>
      <c r="V54" s="101">
        <f>'[12]1.3_OrigTargets_DataCleanse'!AE67</f>
        <v>0</v>
      </c>
      <c r="W54" s="101">
        <f>'[12]1.3_OrigTargets_DataCleanse'!AF67</f>
        <v>0</v>
      </c>
      <c r="X54" s="101">
        <f>'[12]1.3_OrigTargets_DataCleanse'!AG67</f>
        <v>0</v>
      </c>
      <c r="Y54" s="100">
        <f>'[12]1.3_OrigTargets_DataCleanse'!AH67</f>
        <v>-2.5116999999999976</v>
      </c>
    </row>
    <row r="55" spans="1:25" x14ac:dyDescent="0.3">
      <c r="A55" s="345"/>
      <c r="B55" s="23"/>
      <c r="C55" s="133"/>
      <c r="D55" s="31"/>
      <c r="E55" s="99" t="str">
        <f t="shared" si="1"/>
        <v>Medium</v>
      </c>
      <c r="F55" s="98">
        <f>'[12]1.3_OrigTargets_DataCleanse'!I68</f>
        <v>-125.63750000000016</v>
      </c>
      <c r="G55" s="98">
        <f>'[12]1.3_OrigTargets_DataCleanse'!J68</f>
        <v>-14.93810000000002</v>
      </c>
      <c r="H55" s="98">
        <f>'[12]1.3_OrigTargets_DataCleanse'!K68</f>
        <v>-115.52810000000001</v>
      </c>
      <c r="I55" s="98">
        <f>'[12]1.3_OrigTargets_DataCleanse'!L68</f>
        <v>6.6543999999999954</v>
      </c>
      <c r="J55" s="98">
        <f>'[12]1.3_OrigTargets_DataCleanse'!M68</f>
        <v>-0.63990000000012515</v>
      </c>
      <c r="K55" s="97">
        <f>'[12]1.3_OrigTargets_DataCleanse'!N68</f>
        <v>-1.185799999999972</v>
      </c>
      <c r="M55" s="98">
        <f>'[12]1.3_OrigTargets_DataCleanse'!S68</f>
        <v>-125.63750000000016</v>
      </c>
      <c r="N55" s="98">
        <f>'[12]1.3_OrigTargets_DataCleanse'!T68</f>
        <v>-3.0453999999999724</v>
      </c>
      <c r="O55" s="98">
        <f>'[12]1.3_OrigTargets_DataCleanse'!U68</f>
        <v>-14.08</v>
      </c>
      <c r="P55" s="98">
        <f>'[12]1.3_OrigTargets_DataCleanse'!V68</f>
        <v>-115.52810000000001</v>
      </c>
      <c r="Q55" s="98">
        <f>'[12]1.3_OrigTargets_DataCleanse'!W68</f>
        <v>5.4458999999999946</v>
      </c>
      <c r="R55" s="97">
        <f>'[12]1.3_OrigTargets_DataCleanse'!X68</f>
        <v>1.5700999999999112</v>
      </c>
      <c r="T55" s="98">
        <f>'[12]1.3_OrigTargets_DataCleanse'!AC68</f>
        <v>-125.63750000000005</v>
      </c>
      <c r="U55" s="98">
        <f>'[12]1.3_OrigTargets_DataCleanse'!AD68</f>
        <v>-0.93310000000001025</v>
      </c>
      <c r="V55" s="98">
        <f>'[12]1.3_OrigTargets_DataCleanse'!AE68</f>
        <v>-14.005000000000001</v>
      </c>
      <c r="W55" s="98">
        <f>'[12]1.3_OrigTargets_DataCleanse'!AF68</f>
        <v>-115.52810000000001</v>
      </c>
      <c r="X55" s="98">
        <f>'[12]1.3_OrigTargets_DataCleanse'!AG68</f>
        <v>5.4458999999999946</v>
      </c>
      <c r="Y55" s="97">
        <f>'[12]1.3_OrigTargets_DataCleanse'!AH68</f>
        <v>-0.61720000000002528</v>
      </c>
    </row>
    <row r="56" spans="1:25" x14ac:dyDescent="0.3">
      <c r="A56" s="345"/>
      <c r="B56" s="23"/>
      <c r="C56" s="133"/>
      <c r="D56" s="31"/>
      <c r="E56" s="99" t="str">
        <f t="shared" si="1"/>
        <v>High</v>
      </c>
      <c r="F56" s="98">
        <f>'[12]1.3_OrigTargets_DataCleanse'!I69</f>
        <v>-3.8721999999999639</v>
      </c>
      <c r="G56" s="98">
        <f>'[12]1.3_OrigTargets_DataCleanse'!J69</f>
        <v>0</v>
      </c>
      <c r="H56" s="98">
        <f>'[12]1.3_OrigTargets_DataCleanse'!K69</f>
        <v>-3.0300000000000438E-2</v>
      </c>
      <c r="I56" s="98">
        <f>'[12]1.3_OrigTargets_DataCleanse'!L69</f>
        <v>-0.34200000000000053</v>
      </c>
      <c r="J56" s="98">
        <f>'[12]1.3_OrigTargets_DataCleanse'!M69</f>
        <v>-2.3268999999999664</v>
      </c>
      <c r="K56" s="97">
        <f>'[12]1.3_OrigTargets_DataCleanse'!N69</f>
        <v>-1.1730000000000018</v>
      </c>
      <c r="M56" s="98">
        <f>'[12]1.3_OrigTargets_DataCleanse'!S69</f>
        <v>-3.8721999999999639</v>
      </c>
      <c r="N56" s="98">
        <f>'[12]1.3_OrigTargets_DataCleanse'!T69</f>
        <v>-1.1730000000000018</v>
      </c>
      <c r="O56" s="98">
        <f>'[12]1.3_OrigTargets_DataCleanse'!U69</f>
        <v>0</v>
      </c>
      <c r="P56" s="98">
        <f>'[12]1.3_OrigTargets_DataCleanse'!V69</f>
        <v>-3.0300000000000438E-2</v>
      </c>
      <c r="Q56" s="98">
        <f>'[12]1.3_OrigTargets_DataCleanse'!W69</f>
        <v>-0.34200000000000053</v>
      </c>
      <c r="R56" s="97">
        <f>'[12]1.3_OrigTargets_DataCleanse'!X69</f>
        <v>-2.3268999999999664</v>
      </c>
      <c r="T56" s="98">
        <f>'[12]1.3_OrigTargets_DataCleanse'!AC69</f>
        <v>-3.8721999999999639</v>
      </c>
      <c r="U56" s="98">
        <f>'[12]1.3_OrigTargets_DataCleanse'!AD69</f>
        <v>0</v>
      </c>
      <c r="V56" s="98">
        <f>'[12]1.3_OrigTargets_DataCleanse'!AE69</f>
        <v>0</v>
      </c>
      <c r="W56" s="98">
        <f>'[12]1.3_OrigTargets_DataCleanse'!AF69</f>
        <v>-3.0300000000000438E-2</v>
      </c>
      <c r="X56" s="98">
        <f>'[12]1.3_OrigTargets_DataCleanse'!AG69</f>
        <v>-0.34200000000000053</v>
      </c>
      <c r="Y56" s="97">
        <f>'[12]1.3_OrigTargets_DataCleanse'!AH69</f>
        <v>-3.4998999999999683</v>
      </c>
    </row>
    <row r="57" spans="1:25" ht="12.75" thickBot="1" x14ac:dyDescent="0.35">
      <c r="A57" s="345"/>
      <c r="B57" s="171"/>
      <c r="C57" s="170"/>
      <c r="D57" s="96"/>
      <c r="E57" s="95" t="str">
        <f t="shared" si="1"/>
        <v>Very high</v>
      </c>
      <c r="F57" s="93">
        <f>'[12]1.3_OrigTargets_DataCleanse'!I70</f>
        <v>0</v>
      </c>
      <c r="G57" s="93">
        <f>'[12]1.3_OrigTargets_DataCleanse'!J70</f>
        <v>0</v>
      </c>
      <c r="H57" s="93">
        <f>'[12]1.3_OrigTargets_DataCleanse'!K70</f>
        <v>0</v>
      </c>
      <c r="I57" s="93">
        <f>'[12]1.3_OrigTargets_DataCleanse'!L70</f>
        <v>0</v>
      </c>
      <c r="J57" s="93">
        <f>'[12]1.3_OrigTargets_DataCleanse'!M70</f>
        <v>0</v>
      </c>
      <c r="K57" s="92">
        <f>'[12]1.3_OrigTargets_DataCleanse'!N70</f>
        <v>0</v>
      </c>
      <c r="M57" s="93">
        <f>'[12]1.3_OrigTargets_DataCleanse'!S70</f>
        <v>0</v>
      </c>
      <c r="N57" s="93">
        <f>'[12]1.3_OrigTargets_DataCleanse'!T70</f>
        <v>0</v>
      </c>
      <c r="O57" s="93">
        <f>'[12]1.3_OrigTargets_DataCleanse'!U70</f>
        <v>0</v>
      </c>
      <c r="P57" s="93">
        <f>'[12]1.3_OrigTargets_DataCleanse'!V70</f>
        <v>0</v>
      </c>
      <c r="Q57" s="93">
        <f>'[12]1.3_OrigTargets_DataCleanse'!W70</f>
        <v>0</v>
      </c>
      <c r="R57" s="92">
        <f>'[12]1.3_OrigTargets_DataCleanse'!X70</f>
        <v>0</v>
      </c>
      <c r="T57" s="93">
        <f>'[12]1.3_OrigTargets_DataCleanse'!AC70</f>
        <v>0</v>
      </c>
      <c r="U57" s="93">
        <f>'[12]1.3_OrigTargets_DataCleanse'!AD70</f>
        <v>0</v>
      </c>
      <c r="V57" s="93">
        <f>'[12]1.3_OrigTargets_DataCleanse'!AE70</f>
        <v>0</v>
      </c>
      <c r="W57" s="93">
        <f>'[12]1.3_OrigTargets_DataCleanse'!AF70</f>
        <v>0</v>
      </c>
      <c r="X57" s="93">
        <f>'[12]1.3_OrigTargets_DataCleanse'!AG70</f>
        <v>0</v>
      </c>
      <c r="Y57" s="92">
        <f>'[12]1.3_OrigTargets_DataCleanse'!AH70</f>
        <v>0</v>
      </c>
    </row>
    <row r="58" spans="1:25" x14ac:dyDescent="0.3">
      <c r="A58" s="346" t="str">
        <f>A54</f>
        <v>275KV Network</v>
      </c>
      <c r="B58" s="169">
        <v>6</v>
      </c>
      <c r="C58" s="168" t="s">
        <v>47</v>
      </c>
      <c r="D58" s="103" t="s">
        <v>57</v>
      </c>
      <c r="E58" s="102" t="str">
        <f t="shared" si="1"/>
        <v>Low</v>
      </c>
      <c r="F58" s="101">
        <f>'[12]1.3_OrigTargets_DataCleanse'!I71</f>
        <v>-2.4452000000000069</v>
      </c>
      <c r="G58" s="101">
        <f>'[12]1.3_OrigTargets_DataCleanse'!J71</f>
        <v>0.21189999999999642</v>
      </c>
      <c r="H58" s="101">
        <f>'[12]1.3_OrigTargets_DataCleanse'!K71</f>
        <v>0</v>
      </c>
      <c r="I58" s="101">
        <f>'[12]1.3_OrigTargets_DataCleanse'!L71</f>
        <v>-2.8482000000000003</v>
      </c>
      <c r="J58" s="101">
        <f>'[12]1.3_OrigTargets_DataCleanse'!M71</f>
        <v>3.5400000000002763E-2</v>
      </c>
      <c r="K58" s="100">
        <f>'[12]1.3_OrigTargets_DataCleanse'!N71</f>
        <v>0.15570000000000039</v>
      </c>
      <c r="M58" s="101">
        <f>'[12]1.3_OrigTargets_DataCleanse'!S71</f>
        <v>-2.4452000000000069</v>
      </c>
      <c r="N58" s="101">
        <f>'[12]1.3_OrigTargets_DataCleanse'!T71</f>
        <v>0.22219999999999729</v>
      </c>
      <c r="O58" s="101">
        <f>'[12]1.3_OrigTargets_DataCleanse'!U71</f>
        <v>0.14540000000000042</v>
      </c>
      <c r="P58" s="101">
        <f>'[12]1.3_OrigTargets_DataCleanse'!V71</f>
        <v>0</v>
      </c>
      <c r="Q58" s="101">
        <f>'[12]1.3_OrigTargets_DataCleanse'!W71</f>
        <v>-2.8482000000000003</v>
      </c>
      <c r="R58" s="100">
        <f>'[12]1.3_OrigTargets_DataCleanse'!X71</f>
        <v>3.5399999999999876E-2</v>
      </c>
      <c r="T58" s="101">
        <f>'[12]1.3_OrigTargets_DataCleanse'!AC71</f>
        <v>-2.4451999999999998</v>
      </c>
      <c r="U58" s="101">
        <f>'[12]1.3_OrigTargets_DataCleanse'!AD71</f>
        <v>0.11809999999999921</v>
      </c>
      <c r="V58" s="101">
        <f>'[12]1.3_OrigTargets_DataCleanse'!AE71</f>
        <v>9.3799999999999883E-2</v>
      </c>
      <c r="W58" s="101">
        <f>'[12]1.3_OrigTargets_DataCleanse'!AF71</f>
        <v>0</v>
      </c>
      <c r="X58" s="101">
        <f>'[12]1.3_OrigTargets_DataCleanse'!AG71</f>
        <v>-2.8482000000000003</v>
      </c>
      <c r="Y58" s="100">
        <f>'[12]1.3_OrigTargets_DataCleanse'!AH71</f>
        <v>0.19110000000000227</v>
      </c>
    </row>
    <row r="59" spans="1:25" x14ac:dyDescent="0.3">
      <c r="A59" s="345"/>
      <c r="B59" s="23"/>
      <c r="C59" s="133"/>
      <c r="D59" s="31"/>
      <c r="E59" s="99" t="str">
        <f t="shared" si="1"/>
        <v>Medium</v>
      </c>
      <c r="F59" s="98">
        <f>'[12]1.3_OrigTargets_DataCleanse'!I72</f>
        <v>-125.63749999999993</v>
      </c>
      <c r="G59" s="98">
        <f>'[12]1.3_OrigTargets_DataCleanse'!J72</f>
        <v>-12.796799999999962</v>
      </c>
      <c r="H59" s="98">
        <f>'[12]1.3_OrigTargets_DataCleanse'!K72</f>
        <v>-117.10229999999996</v>
      </c>
      <c r="I59" s="98">
        <f>'[12]1.3_OrigTargets_DataCleanse'!L72</f>
        <v>6.9751000000000261</v>
      </c>
      <c r="J59" s="98">
        <f>'[12]1.3_OrigTargets_DataCleanse'!M72</f>
        <v>-0.58160000000000878</v>
      </c>
      <c r="K59" s="97">
        <f>'[12]1.3_OrigTargets_DataCleanse'!N72</f>
        <v>-2.1319000000000301</v>
      </c>
      <c r="M59" s="98">
        <f>'[12]1.3_OrigTargets_DataCleanse'!S72</f>
        <v>-125.63750000000005</v>
      </c>
      <c r="N59" s="98">
        <f>'[12]1.3_OrigTargets_DataCleanse'!T72</f>
        <v>-2.6472999999999729</v>
      </c>
      <c r="O59" s="98">
        <f>'[12]1.3_OrigTargets_DataCleanse'!U72</f>
        <v>-14.047900000000027</v>
      </c>
      <c r="P59" s="98">
        <f>'[12]1.3_OrigTargets_DataCleanse'!V72</f>
        <v>-115.38540000000002</v>
      </c>
      <c r="Q59" s="98">
        <f>'[12]1.3_OrigTargets_DataCleanse'!W72</f>
        <v>7.1994000000000256</v>
      </c>
      <c r="R59" s="97">
        <f>'[12]1.3_OrigTargets_DataCleanse'!X72</f>
        <v>-0.75630000000003861</v>
      </c>
      <c r="T59" s="98">
        <f>'[12]1.3_OrigTargets_DataCleanse'!AC72</f>
        <v>-125.63749999999993</v>
      </c>
      <c r="U59" s="98">
        <f>'[12]1.3_OrigTargets_DataCleanse'!AD72</f>
        <v>-0.25259999999999749</v>
      </c>
      <c r="V59" s="98">
        <f>'[12]1.3_OrigTargets_DataCleanse'!AE72</f>
        <v>-14.261099999999999</v>
      </c>
      <c r="W59" s="98">
        <f>'[12]1.3_OrigTargets_DataCleanse'!AF72</f>
        <v>-115.38540000000002</v>
      </c>
      <c r="X59" s="98">
        <f>'[12]1.3_OrigTargets_DataCleanse'!AG72</f>
        <v>6.9751000000000261</v>
      </c>
      <c r="Y59" s="97">
        <f>'[12]1.3_OrigTargets_DataCleanse'!AH72</f>
        <v>-2.7135000000000105</v>
      </c>
    </row>
    <row r="60" spans="1:25" x14ac:dyDescent="0.3">
      <c r="A60" s="345"/>
      <c r="B60" s="23"/>
      <c r="C60" s="133"/>
      <c r="D60" s="31"/>
      <c r="E60" s="99" t="str">
        <f t="shared" si="1"/>
        <v>High</v>
      </c>
      <c r="F60" s="98">
        <f>'[12]1.3_OrigTargets_DataCleanse'!I73</f>
        <v>-3.872199999999907</v>
      </c>
      <c r="G60" s="98">
        <f>'[12]1.3_OrigTargets_DataCleanse'!J73</f>
        <v>-2.6944999999999766</v>
      </c>
      <c r="H60" s="98">
        <f>'[12]1.3_OrigTargets_DataCleanse'!K73</f>
        <v>0.12770000000000081</v>
      </c>
      <c r="I60" s="98">
        <f>'[12]1.3_OrigTargets_DataCleanse'!L73</f>
        <v>-1.3053999999999633</v>
      </c>
      <c r="J60" s="98">
        <f>'[12]1.3_OrigTargets_DataCleanse'!M73</f>
        <v>0</v>
      </c>
      <c r="K60" s="97">
        <f>'[12]1.3_OrigTargets_DataCleanse'!N73</f>
        <v>0</v>
      </c>
      <c r="M60" s="98">
        <f>'[12]1.3_OrigTargets_DataCleanse'!S73</f>
        <v>-3.872199999999907</v>
      </c>
      <c r="N60" s="98">
        <f>'[12]1.3_OrigTargets_DataCleanse'!T73</f>
        <v>-1.1730000000000018</v>
      </c>
      <c r="O60" s="98">
        <f>'[12]1.3_OrigTargets_DataCleanse'!U73</f>
        <v>-1.521499999999989</v>
      </c>
      <c r="P60" s="98">
        <f>'[12]1.3_OrigTargets_DataCleanse'!V73</f>
        <v>0.12770000000000081</v>
      </c>
      <c r="Q60" s="98">
        <f>'[12]1.3_OrigTargets_DataCleanse'!W73</f>
        <v>-1.3053999999999633</v>
      </c>
      <c r="R60" s="97">
        <f>'[12]1.3_OrigTargets_DataCleanse'!X73</f>
        <v>0</v>
      </c>
      <c r="T60" s="98">
        <f>'[12]1.3_OrigTargets_DataCleanse'!AC73</f>
        <v>-3.872199999999907</v>
      </c>
      <c r="U60" s="98">
        <f>'[12]1.3_OrigTargets_DataCleanse'!AD73</f>
        <v>0</v>
      </c>
      <c r="V60" s="98">
        <f>'[12]1.3_OrigTargets_DataCleanse'!AE73</f>
        <v>-2.6944999999999766</v>
      </c>
      <c r="W60" s="98">
        <f>'[12]1.3_OrigTargets_DataCleanse'!AF73</f>
        <v>0.12770000000000081</v>
      </c>
      <c r="X60" s="98">
        <f>'[12]1.3_OrigTargets_DataCleanse'!AG73</f>
        <v>-1.3053999999999633</v>
      </c>
      <c r="Y60" s="97">
        <f>'[12]1.3_OrigTargets_DataCleanse'!AH73</f>
        <v>0</v>
      </c>
    </row>
    <row r="61" spans="1:25" ht="12.75" thickBot="1" x14ac:dyDescent="0.35">
      <c r="A61" s="345"/>
      <c r="B61" s="171"/>
      <c r="C61" s="170"/>
      <c r="D61" s="96"/>
      <c r="E61" s="95" t="str">
        <f t="shared" si="1"/>
        <v>Very high</v>
      </c>
      <c r="F61" s="93">
        <f>'[12]1.3_OrigTargets_DataCleanse'!I74</f>
        <v>0</v>
      </c>
      <c r="G61" s="93">
        <f>'[12]1.3_OrigTargets_DataCleanse'!J74</f>
        <v>0</v>
      </c>
      <c r="H61" s="93">
        <f>'[12]1.3_OrigTargets_DataCleanse'!K74</f>
        <v>0</v>
      </c>
      <c r="I61" s="93">
        <f>'[12]1.3_OrigTargets_DataCleanse'!L74</f>
        <v>0</v>
      </c>
      <c r="J61" s="93">
        <f>'[12]1.3_OrigTargets_DataCleanse'!M74</f>
        <v>0</v>
      </c>
      <c r="K61" s="92">
        <f>'[12]1.3_OrigTargets_DataCleanse'!N74</f>
        <v>0</v>
      </c>
      <c r="M61" s="93">
        <f>'[12]1.3_OrigTargets_DataCleanse'!S74</f>
        <v>0</v>
      </c>
      <c r="N61" s="93">
        <f>'[12]1.3_OrigTargets_DataCleanse'!T74</f>
        <v>0</v>
      </c>
      <c r="O61" s="93">
        <f>'[12]1.3_OrigTargets_DataCleanse'!U74</f>
        <v>0</v>
      </c>
      <c r="P61" s="93">
        <f>'[12]1.3_OrigTargets_DataCleanse'!V74</f>
        <v>0</v>
      </c>
      <c r="Q61" s="93">
        <f>'[12]1.3_OrigTargets_DataCleanse'!W74</f>
        <v>0</v>
      </c>
      <c r="R61" s="92">
        <f>'[12]1.3_OrigTargets_DataCleanse'!X74</f>
        <v>0</v>
      </c>
      <c r="T61" s="93">
        <f>'[12]1.3_OrigTargets_DataCleanse'!AC74</f>
        <v>0</v>
      </c>
      <c r="U61" s="93">
        <f>'[12]1.3_OrigTargets_DataCleanse'!AD74</f>
        <v>0</v>
      </c>
      <c r="V61" s="93">
        <f>'[12]1.3_OrigTargets_DataCleanse'!AE74</f>
        <v>0</v>
      </c>
      <c r="W61" s="93">
        <f>'[12]1.3_OrigTargets_DataCleanse'!AF74</f>
        <v>0</v>
      </c>
      <c r="X61" s="93">
        <f>'[12]1.3_OrigTargets_DataCleanse'!AG74</f>
        <v>0</v>
      </c>
      <c r="Y61" s="92">
        <f>'[12]1.3_OrigTargets_DataCleanse'!AH74</f>
        <v>0</v>
      </c>
    </row>
    <row r="62" spans="1:25" x14ac:dyDescent="0.3">
      <c r="A62" s="346" t="str">
        <f>A58</f>
        <v>275KV Network</v>
      </c>
      <c r="B62" s="169">
        <v>7</v>
      </c>
      <c r="C62" s="168" t="s">
        <v>48</v>
      </c>
      <c r="D62" s="103" t="s">
        <v>57</v>
      </c>
      <c r="E62" s="102" t="str">
        <f t="shared" si="1"/>
        <v>Low</v>
      </c>
      <c r="F62" s="101">
        <f>'[12]1.3_OrigTargets_DataCleanse'!I75</f>
        <v>-4</v>
      </c>
      <c r="G62" s="101">
        <f>'[12]1.3_OrigTargets_DataCleanse'!J75</f>
        <v>0</v>
      </c>
      <c r="H62" s="101">
        <f>'[12]1.3_OrigTargets_DataCleanse'!K75</f>
        <v>0</v>
      </c>
      <c r="I62" s="101">
        <f>'[12]1.3_OrigTargets_DataCleanse'!L75</f>
        <v>0</v>
      </c>
      <c r="J62" s="101">
        <f>'[12]1.3_OrigTargets_DataCleanse'!M75</f>
        <v>-4</v>
      </c>
      <c r="K62" s="100">
        <f>'[12]1.3_OrigTargets_DataCleanse'!N75</f>
        <v>0</v>
      </c>
      <c r="M62" s="101">
        <f>'[12]1.3_OrigTargets_DataCleanse'!S75</f>
        <v>-4</v>
      </c>
      <c r="N62" s="101">
        <f>'[12]1.3_OrigTargets_DataCleanse'!T75</f>
        <v>0</v>
      </c>
      <c r="O62" s="101">
        <f>'[12]1.3_OrigTargets_DataCleanse'!U75</f>
        <v>1</v>
      </c>
      <c r="P62" s="101">
        <f>'[12]1.3_OrigTargets_DataCleanse'!V75</f>
        <v>0</v>
      </c>
      <c r="Q62" s="101">
        <f>'[12]1.3_OrigTargets_DataCleanse'!W75</f>
        <v>-5</v>
      </c>
      <c r="R62" s="100">
        <f>'[12]1.3_OrigTargets_DataCleanse'!X75</f>
        <v>0</v>
      </c>
      <c r="T62" s="101">
        <f>'[12]1.3_OrigTargets_DataCleanse'!AC75</f>
        <v>-4</v>
      </c>
      <c r="U62" s="101">
        <f>'[12]1.3_OrigTargets_DataCleanse'!AD75</f>
        <v>0</v>
      </c>
      <c r="V62" s="101">
        <f>'[12]1.3_OrigTargets_DataCleanse'!AE75</f>
        <v>0</v>
      </c>
      <c r="W62" s="101">
        <f>'[12]1.3_OrigTargets_DataCleanse'!AF75</f>
        <v>0</v>
      </c>
      <c r="X62" s="101">
        <f>'[12]1.3_OrigTargets_DataCleanse'!AG75</f>
        <v>-4</v>
      </c>
      <c r="Y62" s="100">
        <f>'[12]1.3_OrigTargets_DataCleanse'!AH75</f>
        <v>0</v>
      </c>
    </row>
    <row r="63" spans="1:25" x14ac:dyDescent="0.3">
      <c r="A63" s="345"/>
      <c r="B63" s="23"/>
      <c r="C63" s="133"/>
      <c r="D63" s="31"/>
      <c r="E63" s="99" t="str">
        <f t="shared" si="1"/>
        <v>Medium</v>
      </c>
      <c r="F63" s="98">
        <f>'[12]1.3_OrigTargets_DataCleanse'!I76</f>
        <v>-5</v>
      </c>
      <c r="G63" s="98">
        <f>'[12]1.3_OrigTargets_DataCleanse'!J76</f>
        <v>0</v>
      </c>
      <c r="H63" s="98">
        <f>'[12]1.3_OrigTargets_DataCleanse'!K76</f>
        <v>3</v>
      </c>
      <c r="I63" s="98">
        <f>'[12]1.3_OrigTargets_DataCleanse'!L76</f>
        <v>-10</v>
      </c>
      <c r="J63" s="98">
        <f>'[12]1.3_OrigTargets_DataCleanse'!M76</f>
        <v>1</v>
      </c>
      <c r="K63" s="97">
        <f>'[12]1.3_OrigTargets_DataCleanse'!N76</f>
        <v>1</v>
      </c>
      <c r="M63" s="98">
        <f>'[12]1.3_OrigTargets_DataCleanse'!S76</f>
        <v>-5</v>
      </c>
      <c r="N63" s="98">
        <f>'[12]1.3_OrigTargets_DataCleanse'!T76</f>
        <v>-2</v>
      </c>
      <c r="O63" s="98">
        <f>'[12]1.3_OrigTargets_DataCleanse'!U76</f>
        <v>4</v>
      </c>
      <c r="P63" s="98">
        <f>'[12]1.3_OrigTargets_DataCleanse'!V76</f>
        <v>-11</v>
      </c>
      <c r="Q63" s="98">
        <f>'[12]1.3_OrigTargets_DataCleanse'!W76</f>
        <v>3</v>
      </c>
      <c r="R63" s="97">
        <f>'[12]1.3_OrigTargets_DataCleanse'!X76</f>
        <v>1</v>
      </c>
      <c r="T63" s="98">
        <f>'[12]1.3_OrigTargets_DataCleanse'!AC76</f>
        <v>-5</v>
      </c>
      <c r="U63" s="98">
        <f>'[12]1.3_OrigTargets_DataCleanse'!AD76</f>
        <v>-2</v>
      </c>
      <c r="V63" s="98">
        <f>'[12]1.3_OrigTargets_DataCleanse'!AE76</f>
        <v>5</v>
      </c>
      <c r="W63" s="98">
        <f>'[12]1.3_OrigTargets_DataCleanse'!AF76</f>
        <v>-11</v>
      </c>
      <c r="X63" s="98">
        <f>'[12]1.3_OrigTargets_DataCleanse'!AG76</f>
        <v>2</v>
      </c>
      <c r="Y63" s="97">
        <f>'[12]1.3_OrigTargets_DataCleanse'!AH76</f>
        <v>1</v>
      </c>
    </row>
    <row r="64" spans="1:25" x14ac:dyDescent="0.3">
      <c r="A64" s="345"/>
      <c r="B64" s="23"/>
      <c r="C64" s="133"/>
      <c r="D64" s="31"/>
      <c r="E64" s="99" t="str">
        <f t="shared" si="1"/>
        <v>High</v>
      </c>
      <c r="F64" s="98">
        <f>'[12]1.3_OrigTargets_DataCleanse'!I77</f>
        <v>6</v>
      </c>
      <c r="G64" s="98">
        <f>'[12]1.3_OrigTargets_DataCleanse'!J77</f>
        <v>3</v>
      </c>
      <c r="H64" s="98">
        <f>'[12]1.3_OrigTargets_DataCleanse'!K77</f>
        <v>-1</v>
      </c>
      <c r="I64" s="98">
        <f>'[12]1.3_OrigTargets_DataCleanse'!L77</f>
        <v>5</v>
      </c>
      <c r="J64" s="98">
        <f>'[12]1.3_OrigTargets_DataCleanse'!M77</f>
        <v>-1</v>
      </c>
      <c r="K64" s="97">
        <f>'[12]1.3_OrigTargets_DataCleanse'!N77</f>
        <v>0</v>
      </c>
      <c r="M64" s="98">
        <f>'[12]1.3_OrigTargets_DataCleanse'!S77</f>
        <v>6</v>
      </c>
      <c r="N64" s="98">
        <f>'[12]1.3_OrigTargets_DataCleanse'!T77</f>
        <v>3</v>
      </c>
      <c r="O64" s="98">
        <f>'[12]1.3_OrigTargets_DataCleanse'!U77</f>
        <v>4</v>
      </c>
      <c r="P64" s="98">
        <f>'[12]1.3_OrigTargets_DataCleanse'!V77</f>
        <v>0</v>
      </c>
      <c r="Q64" s="98">
        <f>'[12]1.3_OrigTargets_DataCleanse'!W77</f>
        <v>-1</v>
      </c>
      <c r="R64" s="97">
        <f>'[12]1.3_OrigTargets_DataCleanse'!X77</f>
        <v>0</v>
      </c>
      <c r="T64" s="98">
        <f>'[12]1.3_OrigTargets_DataCleanse'!AC77</f>
        <v>6</v>
      </c>
      <c r="U64" s="98">
        <f>'[12]1.3_OrigTargets_DataCleanse'!AD77</f>
        <v>3</v>
      </c>
      <c r="V64" s="98">
        <f>'[12]1.3_OrigTargets_DataCleanse'!AE77</f>
        <v>-1</v>
      </c>
      <c r="W64" s="98">
        <f>'[12]1.3_OrigTargets_DataCleanse'!AF77</f>
        <v>0</v>
      </c>
      <c r="X64" s="98">
        <f>'[12]1.3_OrigTargets_DataCleanse'!AG77</f>
        <v>4</v>
      </c>
      <c r="Y64" s="97">
        <f>'[12]1.3_OrigTargets_DataCleanse'!AH77</f>
        <v>0</v>
      </c>
    </row>
    <row r="65" spans="1:25" ht="12.75" thickBot="1" x14ac:dyDescent="0.35">
      <c r="A65" s="347"/>
      <c r="B65" s="171"/>
      <c r="C65" s="170"/>
      <c r="D65" s="96"/>
      <c r="E65" s="95" t="str">
        <f t="shared" si="1"/>
        <v>Very high</v>
      </c>
      <c r="F65" s="93">
        <f>'[12]1.3_OrigTargets_DataCleanse'!I78</f>
        <v>0</v>
      </c>
      <c r="G65" s="93">
        <f>'[12]1.3_OrigTargets_DataCleanse'!J78</f>
        <v>0</v>
      </c>
      <c r="H65" s="93">
        <f>'[12]1.3_OrigTargets_DataCleanse'!K78</f>
        <v>0</v>
      </c>
      <c r="I65" s="93">
        <f>'[12]1.3_OrigTargets_DataCleanse'!L78</f>
        <v>0</v>
      </c>
      <c r="J65" s="93">
        <f>'[12]1.3_OrigTargets_DataCleanse'!M78</f>
        <v>0</v>
      </c>
      <c r="K65" s="92">
        <f>'[12]1.3_OrigTargets_DataCleanse'!N78</f>
        <v>0</v>
      </c>
      <c r="M65" s="93">
        <f>'[12]1.3_OrigTargets_DataCleanse'!S78</f>
        <v>0</v>
      </c>
      <c r="N65" s="93">
        <f>'[12]1.3_OrigTargets_DataCleanse'!T78</f>
        <v>0</v>
      </c>
      <c r="O65" s="93">
        <f>'[12]1.3_OrigTargets_DataCleanse'!U78</f>
        <v>0</v>
      </c>
      <c r="P65" s="93">
        <f>'[12]1.3_OrigTargets_DataCleanse'!V78</f>
        <v>0</v>
      </c>
      <c r="Q65" s="93">
        <f>'[12]1.3_OrigTargets_DataCleanse'!W78</f>
        <v>0</v>
      </c>
      <c r="R65" s="92">
        <f>'[12]1.3_OrigTargets_DataCleanse'!X78</f>
        <v>0</v>
      </c>
      <c r="T65" s="93">
        <f>'[12]1.3_OrigTargets_DataCleanse'!AC78</f>
        <v>0</v>
      </c>
      <c r="U65" s="93">
        <f>'[12]1.3_OrigTargets_DataCleanse'!AD78</f>
        <v>0</v>
      </c>
      <c r="V65" s="93">
        <f>'[12]1.3_OrigTargets_DataCleanse'!AE78</f>
        <v>0</v>
      </c>
      <c r="W65" s="93">
        <f>'[12]1.3_OrigTargets_DataCleanse'!AF78</f>
        <v>0</v>
      </c>
      <c r="X65" s="93">
        <f>'[12]1.3_OrigTargets_DataCleanse'!AG78</f>
        <v>0</v>
      </c>
      <c r="Y65" s="92">
        <f>'[12]1.3_OrigTargets_DataCleanse'!AH78</f>
        <v>0</v>
      </c>
    </row>
    <row r="66" spans="1:25" x14ac:dyDescent="0.3">
      <c r="A66" s="348" t="s">
        <v>39</v>
      </c>
      <c r="B66" s="169">
        <v>1</v>
      </c>
      <c r="C66" s="168" t="s">
        <v>42</v>
      </c>
      <c r="D66" s="103" t="s">
        <v>57</v>
      </c>
      <c r="E66" s="102" t="str">
        <f t="shared" si="1"/>
        <v>Low</v>
      </c>
      <c r="F66" s="101">
        <f>'[12]1.3_OrigTargets_DataCleanse'!I79</f>
        <v>0</v>
      </c>
      <c r="G66" s="101">
        <f>'[12]1.3_OrigTargets_DataCleanse'!J79</f>
        <v>0</v>
      </c>
      <c r="H66" s="101">
        <f>'[12]1.3_OrigTargets_DataCleanse'!K79</f>
        <v>0</v>
      </c>
      <c r="I66" s="101">
        <f>'[12]1.3_OrigTargets_DataCleanse'!L79</f>
        <v>0</v>
      </c>
      <c r="J66" s="101">
        <f>'[12]1.3_OrigTargets_DataCleanse'!M79</f>
        <v>0</v>
      </c>
      <c r="K66" s="100">
        <f>'[12]1.3_OrigTargets_DataCleanse'!N79</f>
        <v>0</v>
      </c>
      <c r="M66" s="101">
        <f>'[12]1.3_OrigTargets_DataCleanse'!S79</f>
        <v>0</v>
      </c>
      <c r="N66" s="101">
        <f>'[12]1.3_OrigTargets_DataCleanse'!T79</f>
        <v>0</v>
      </c>
      <c r="O66" s="101">
        <f>'[12]1.3_OrigTargets_DataCleanse'!U79</f>
        <v>0</v>
      </c>
      <c r="P66" s="101">
        <f>'[12]1.3_OrigTargets_DataCleanse'!V79</f>
        <v>0</v>
      </c>
      <c r="Q66" s="101">
        <f>'[12]1.3_OrigTargets_DataCleanse'!W79</f>
        <v>0</v>
      </c>
      <c r="R66" s="100">
        <f>'[12]1.3_OrigTargets_DataCleanse'!X79</f>
        <v>0</v>
      </c>
      <c r="T66" s="101">
        <f>'[12]1.3_OrigTargets_DataCleanse'!AC79</f>
        <v>0</v>
      </c>
      <c r="U66" s="101">
        <f>'[12]1.3_OrigTargets_DataCleanse'!AD79</f>
        <v>0</v>
      </c>
      <c r="V66" s="101">
        <f>'[12]1.3_OrigTargets_DataCleanse'!AE79</f>
        <v>0</v>
      </c>
      <c r="W66" s="101">
        <f>'[12]1.3_OrigTargets_DataCleanse'!AF79</f>
        <v>0</v>
      </c>
      <c r="X66" s="101">
        <f>'[12]1.3_OrigTargets_DataCleanse'!AG79</f>
        <v>0</v>
      </c>
      <c r="Y66" s="100">
        <f>'[12]1.3_OrigTargets_DataCleanse'!AH79</f>
        <v>0</v>
      </c>
    </row>
    <row r="67" spans="1:25" x14ac:dyDescent="0.3">
      <c r="A67" s="342"/>
      <c r="B67" s="23"/>
      <c r="C67" s="133"/>
      <c r="D67" s="31"/>
      <c r="E67" s="99" t="str">
        <f t="shared" si="1"/>
        <v>Medium</v>
      </c>
      <c r="F67" s="98">
        <f>'[12]1.3_OrigTargets_DataCleanse'!I80</f>
        <v>4</v>
      </c>
      <c r="G67" s="98">
        <f>'[12]1.3_OrigTargets_DataCleanse'!J80</f>
        <v>4</v>
      </c>
      <c r="H67" s="98">
        <f>'[12]1.3_OrigTargets_DataCleanse'!K80</f>
        <v>0</v>
      </c>
      <c r="I67" s="98">
        <f>'[12]1.3_OrigTargets_DataCleanse'!L80</f>
        <v>0</v>
      </c>
      <c r="J67" s="98">
        <f>'[12]1.3_OrigTargets_DataCleanse'!M80</f>
        <v>0</v>
      </c>
      <c r="K67" s="97">
        <f>'[12]1.3_OrigTargets_DataCleanse'!N80</f>
        <v>0</v>
      </c>
      <c r="M67" s="98">
        <f>'[12]1.3_OrigTargets_DataCleanse'!S80</f>
        <v>4</v>
      </c>
      <c r="N67" s="98">
        <f>'[12]1.3_OrigTargets_DataCleanse'!T80</f>
        <v>4</v>
      </c>
      <c r="O67" s="98">
        <f>'[12]1.3_OrigTargets_DataCleanse'!U80</f>
        <v>0</v>
      </c>
      <c r="P67" s="98">
        <f>'[12]1.3_OrigTargets_DataCleanse'!V80</f>
        <v>0</v>
      </c>
      <c r="Q67" s="98">
        <f>'[12]1.3_OrigTargets_DataCleanse'!W80</f>
        <v>0</v>
      </c>
      <c r="R67" s="97">
        <f>'[12]1.3_OrigTargets_DataCleanse'!X80</f>
        <v>0</v>
      </c>
      <c r="T67" s="98">
        <f>'[12]1.3_OrigTargets_DataCleanse'!AC80</f>
        <v>4</v>
      </c>
      <c r="U67" s="98">
        <f>'[12]1.3_OrigTargets_DataCleanse'!AD80</f>
        <v>4</v>
      </c>
      <c r="V67" s="98">
        <f>'[12]1.3_OrigTargets_DataCleanse'!AE80</f>
        <v>0</v>
      </c>
      <c r="W67" s="98">
        <f>'[12]1.3_OrigTargets_DataCleanse'!AF80</f>
        <v>0</v>
      </c>
      <c r="X67" s="98">
        <f>'[12]1.3_OrigTargets_DataCleanse'!AG80</f>
        <v>0</v>
      </c>
      <c r="Y67" s="97">
        <f>'[12]1.3_OrigTargets_DataCleanse'!AH80</f>
        <v>0</v>
      </c>
    </row>
    <row r="68" spans="1:25" x14ac:dyDescent="0.3">
      <c r="A68" s="342"/>
      <c r="B68" s="23"/>
      <c r="C68" s="133"/>
      <c r="D68" s="31"/>
      <c r="E68" s="99" t="str">
        <f t="shared" si="1"/>
        <v>High</v>
      </c>
      <c r="F68" s="98">
        <f>'[12]1.3_OrigTargets_DataCleanse'!I81</f>
        <v>-2</v>
      </c>
      <c r="G68" s="98">
        <f>'[12]1.3_OrigTargets_DataCleanse'!J81</f>
        <v>1</v>
      </c>
      <c r="H68" s="98">
        <f>'[12]1.3_OrigTargets_DataCleanse'!K81</f>
        <v>0</v>
      </c>
      <c r="I68" s="98">
        <f>'[12]1.3_OrigTargets_DataCleanse'!L81</f>
        <v>-2</v>
      </c>
      <c r="J68" s="98">
        <f>'[12]1.3_OrigTargets_DataCleanse'!M81</f>
        <v>-2</v>
      </c>
      <c r="K68" s="97">
        <f>'[12]1.3_OrigTargets_DataCleanse'!N81</f>
        <v>1</v>
      </c>
      <c r="M68" s="98">
        <f>'[12]1.3_OrigTargets_DataCleanse'!S81</f>
        <v>-3</v>
      </c>
      <c r="N68" s="98">
        <f>'[12]1.3_OrigTargets_DataCleanse'!T81</f>
        <v>-2</v>
      </c>
      <c r="O68" s="98">
        <f>'[12]1.3_OrigTargets_DataCleanse'!U81</f>
        <v>3</v>
      </c>
      <c r="P68" s="98">
        <f>'[12]1.3_OrigTargets_DataCleanse'!V81</f>
        <v>-2</v>
      </c>
      <c r="Q68" s="98">
        <f>'[12]1.3_OrigTargets_DataCleanse'!W81</f>
        <v>-2</v>
      </c>
      <c r="R68" s="97">
        <f>'[12]1.3_OrigTargets_DataCleanse'!X81</f>
        <v>0</v>
      </c>
      <c r="T68" s="98">
        <f>'[12]1.3_OrigTargets_DataCleanse'!AC81</f>
        <v>-2</v>
      </c>
      <c r="U68" s="98">
        <f>'[12]1.3_OrigTargets_DataCleanse'!AD81</f>
        <v>1</v>
      </c>
      <c r="V68" s="98">
        <f>'[12]1.3_OrigTargets_DataCleanse'!AE81</f>
        <v>0</v>
      </c>
      <c r="W68" s="98">
        <f>'[12]1.3_OrigTargets_DataCleanse'!AF81</f>
        <v>-2</v>
      </c>
      <c r="X68" s="98">
        <f>'[12]1.3_OrigTargets_DataCleanse'!AG81</f>
        <v>-2</v>
      </c>
      <c r="Y68" s="97">
        <f>'[12]1.3_OrigTargets_DataCleanse'!AH81</f>
        <v>1</v>
      </c>
    </row>
    <row r="69" spans="1:25" ht="12.75" thickBot="1" x14ac:dyDescent="0.35">
      <c r="A69" s="342"/>
      <c r="B69" s="171"/>
      <c r="C69" s="170"/>
      <c r="D69" s="96"/>
      <c r="E69" s="95" t="str">
        <f t="shared" si="1"/>
        <v>Very high</v>
      </c>
      <c r="F69" s="93">
        <f>'[12]1.3_OrigTargets_DataCleanse'!I82</f>
        <v>0</v>
      </c>
      <c r="G69" s="93">
        <f>'[12]1.3_OrigTargets_DataCleanse'!J82</f>
        <v>0</v>
      </c>
      <c r="H69" s="93">
        <f>'[12]1.3_OrigTargets_DataCleanse'!K82</f>
        <v>0</v>
      </c>
      <c r="I69" s="93">
        <f>'[12]1.3_OrigTargets_DataCleanse'!L82</f>
        <v>0</v>
      </c>
      <c r="J69" s="93">
        <f>'[12]1.3_OrigTargets_DataCleanse'!M82</f>
        <v>0</v>
      </c>
      <c r="K69" s="92">
        <f>'[12]1.3_OrigTargets_DataCleanse'!N82</f>
        <v>0</v>
      </c>
      <c r="M69" s="93">
        <f>'[12]1.3_OrigTargets_DataCleanse'!S82</f>
        <v>0</v>
      </c>
      <c r="N69" s="93">
        <f>'[12]1.3_OrigTargets_DataCleanse'!T82</f>
        <v>0</v>
      </c>
      <c r="O69" s="93">
        <f>'[12]1.3_OrigTargets_DataCleanse'!U82</f>
        <v>0</v>
      </c>
      <c r="P69" s="93">
        <f>'[12]1.3_OrigTargets_DataCleanse'!V82</f>
        <v>0</v>
      </c>
      <c r="Q69" s="93">
        <f>'[12]1.3_OrigTargets_DataCleanse'!W82</f>
        <v>0</v>
      </c>
      <c r="R69" s="92">
        <f>'[12]1.3_OrigTargets_DataCleanse'!X82</f>
        <v>0</v>
      </c>
      <c r="T69" s="93">
        <f>'[12]1.3_OrigTargets_DataCleanse'!AC82</f>
        <v>0</v>
      </c>
      <c r="U69" s="93">
        <f>'[12]1.3_OrigTargets_DataCleanse'!AD82</f>
        <v>0</v>
      </c>
      <c r="V69" s="93">
        <f>'[12]1.3_OrigTargets_DataCleanse'!AE82</f>
        <v>0</v>
      </c>
      <c r="W69" s="93">
        <f>'[12]1.3_OrigTargets_DataCleanse'!AF82</f>
        <v>0</v>
      </c>
      <c r="X69" s="93">
        <f>'[12]1.3_OrigTargets_DataCleanse'!AG82</f>
        <v>0</v>
      </c>
      <c r="Y69" s="92">
        <f>'[12]1.3_OrigTargets_DataCleanse'!AH82</f>
        <v>0</v>
      </c>
    </row>
    <row r="70" spans="1:25" x14ac:dyDescent="0.3">
      <c r="A70" s="341" t="str">
        <f>A66</f>
        <v>132KV Network</v>
      </c>
      <c r="B70" s="169">
        <v>2</v>
      </c>
      <c r="C70" s="168" t="s">
        <v>43</v>
      </c>
      <c r="D70" s="103" t="s">
        <v>56</v>
      </c>
      <c r="E70" s="102" t="str">
        <f t="shared" si="1"/>
        <v>Low</v>
      </c>
      <c r="F70" s="101">
        <f>'[12]1.3_OrigTargets_DataCleanse'!I83</f>
        <v>0</v>
      </c>
      <c r="G70" s="101">
        <f>'[12]1.3_OrigTargets_DataCleanse'!J83</f>
        <v>0</v>
      </c>
      <c r="H70" s="101">
        <f>'[12]1.3_OrigTargets_DataCleanse'!K83</f>
        <v>0</v>
      </c>
      <c r="I70" s="101">
        <f>'[12]1.3_OrigTargets_DataCleanse'!L83</f>
        <v>0</v>
      </c>
      <c r="J70" s="101">
        <f>'[12]1.3_OrigTargets_DataCleanse'!M83</f>
        <v>0</v>
      </c>
      <c r="K70" s="100">
        <f>'[12]1.3_OrigTargets_DataCleanse'!N83</f>
        <v>0</v>
      </c>
      <c r="M70" s="101">
        <f>'[12]1.3_OrigTargets_DataCleanse'!S83</f>
        <v>0</v>
      </c>
      <c r="N70" s="101">
        <f>'[12]1.3_OrigTargets_DataCleanse'!T83</f>
        <v>0</v>
      </c>
      <c r="O70" s="101">
        <f>'[12]1.3_OrigTargets_DataCleanse'!U83</f>
        <v>0</v>
      </c>
      <c r="P70" s="101">
        <f>'[12]1.3_OrigTargets_DataCleanse'!V83</f>
        <v>0</v>
      </c>
      <c r="Q70" s="101">
        <f>'[12]1.3_OrigTargets_DataCleanse'!W83</f>
        <v>0</v>
      </c>
      <c r="R70" s="100">
        <f>'[12]1.3_OrigTargets_DataCleanse'!X83</f>
        <v>0</v>
      </c>
      <c r="T70" s="101">
        <f>'[12]1.3_OrigTargets_DataCleanse'!AC83</f>
        <v>0</v>
      </c>
      <c r="U70" s="101">
        <f>'[12]1.3_OrigTargets_DataCleanse'!AD83</f>
        <v>0</v>
      </c>
      <c r="V70" s="101">
        <f>'[12]1.3_OrigTargets_DataCleanse'!AE83</f>
        <v>0</v>
      </c>
      <c r="W70" s="101">
        <f>'[12]1.3_OrigTargets_DataCleanse'!AF83</f>
        <v>0</v>
      </c>
      <c r="X70" s="101">
        <f>'[12]1.3_OrigTargets_DataCleanse'!AG83</f>
        <v>0</v>
      </c>
      <c r="Y70" s="100">
        <f>'[12]1.3_OrigTargets_DataCleanse'!AH83</f>
        <v>0</v>
      </c>
    </row>
    <row r="71" spans="1:25" x14ac:dyDescent="0.3">
      <c r="A71" s="342"/>
      <c r="B71" s="23"/>
      <c r="C71" s="133"/>
      <c r="D71" s="31"/>
      <c r="E71" s="99" t="str">
        <f t="shared" si="1"/>
        <v>Medium</v>
      </c>
      <c r="F71" s="98">
        <f>'[12]1.3_OrigTargets_DataCleanse'!I84</f>
        <v>4</v>
      </c>
      <c r="G71" s="98">
        <f>'[12]1.3_OrigTargets_DataCleanse'!J84</f>
        <v>4</v>
      </c>
      <c r="H71" s="98">
        <f>'[12]1.3_OrigTargets_DataCleanse'!K84</f>
        <v>0</v>
      </c>
      <c r="I71" s="98">
        <f>'[12]1.3_OrigTargets_DataCleanse'!L84</f>
        <v>0</v>
      </c>
      <c r="J71" s="98">
        <f>'[12]1.3_OrigTargets_DataCleanse'!M84</f>
        <v>0</v>
      </c>
      <c r="K71" s="97">
        <f>'[12]1.3_OrigTargets_DataCleanse'!N84</f>
        <v>0</v>
      </c>
      <c r="M71" s="98">
        <f>'[12]1.3_OrigTargets_DataCleanse'!S84</f>
        <v>4</v>
      </c>
      <c r="N71" s="98">
        <f>'[12]1.3_OrigTargets_DataCleanse'!T84</f>
        <v>4</v>
      </c>
      <c r="O71" s="98">
        <f>'[12]1.3_OrigTargets_DataCleanse'!U84</f>
        <v>0</v>
      </c>
      <c r="P71" s="98">
        <f>'[12]1.3_OrigTargets_DataCleanse'!V84</f>
        <v>0</v>
      </c>
      <c r="Q71" s="98">
        <f>'[12]1.3_OrigTargets_DataCleanse'!W84</f>
        <v>0</v>
      </c>
      <c r="R71" s="97">
        <f>'[12]1.3_OrigTargets_DataCleanse'!X84</f>
        <v>0</v>
      </c>
      <c r="T71" s="98">
        <f>'[12]1.3_OrigTargets_DataCleanse'!AC84</f>
        <v>4</v>
      </c>
      <c r="U71" s="98">
        <f>'[12]1.3_OrigTargets_DataCleanse'!AD84</f>
        <v>4</v>
      </c>
      <c r="V71" s="98">
        <f>'[12]1.3_OrigTargets_DataCleanse'!AE84</f>
        <v>0</v>
      </c>
      <c r="W71" s="98">
        <f>'[12]1.3_OrigTargets_DataCleanse'!AF84</f>
        <v>0</v>
      </c>
      <c r="X71" s="98">
        <f>'[12]1.3_OrigTargets_DataCleanse'!AG84</f>
        <v>0</v>
      </c>
      <c r="Y71" s="97">
        <f>'[12]1.3_OrigTargets_DataCleanse'!AH84</f>
        <v>0</v>
      </c>
    </row>
    <row r="72" spans="1:25" x14ac:dyDescent="0.3">
      <c r="A72" s="342"/>
      <c r="B72" s="23"/>
      <c r="C72" s="133"/>
      <c r="D72" s="31"/>
      <c r="E72" s="99" t="str">
        <f t="shared" si="1"/>
        <v>High</v>
      </c>
      <c r="F72" s="98">
        <f>'[12]1.3_OrigTargets_DataCleanse'!I85</f>
        <v>8</v>
      </c>
      <c r="G72" s="98">
        <f>'[12]1.3_OrigTargets_DataCleanse'!J85</f>
        <v>2</v>
      </c>
      <c r="H72" s="98">
        <f>'[12]1.3_OrigTargets_DataCleanse'!K85</f>
        <v>-1</v>
      </c>
      <c r="I72" s="98">
        <f>'[12]1.3_OrigTargets_DataCleanse'!L85</f>
        <v>-1</v>
      </c>
      <c r="J72" s="98">
        <f>'[12]1.3_OrigTargets_DataCleanse'!M85</f>
        <v>8</v>
      </c>
      <c r="K72" s="97">
        <f>'[12]1.3_OrigTargets_DataCleanse'!N85</f>
        <v>0</v>
      </c>
      <c r="M72" s="98">
        <f>'[12]1.3_OrigTargets_DataCleanse'!S85</f>
        <v>8</v>
      </c>
      <c r="N72" s="98">
        <f>'[12]1.3_OrigTargets_DataCleanse'!T85</f>
        <v>2</v>
      </c>
      <c r="O72" s="98">
        <f>'[12]1.3_OrigTargets_DataCleanse'!U85</f>
        <v>-1</v>
      </c>
      <c r="P72" s="98">
        <f>'[12]1.3_OrigTargets_DataCleanse'!V85</f>
        <v>-1</v>
      </c>
      <c r="Q72" s="98">
        <f>'[12]1.3_OrigTargets_DataCleanse'!W85</f>
        <v>8</v>
      </c>
      <c r="R72" s="97">
        <f>'[12]1.3_OrigTargets_DataCleanse'!X85</f>
        <v>0</v>
      </c>
      <c r="T72" s="98">
        <f>'[12]1.3_OrigTargets_DataCleanse'!AC85</f>
        <v>8</v>
      </c>
      <c r="U72" s="98">
        <f>'[12]1.3_OrigTargets_DataCleanse'!AD85</f>
        <v>2</v>
      </c>
      <c r="V72" s="98">
        <f>'[12]1.3_OrigTargets_DataCleanse'!AE85</f>
        <v>-1</v>
      </c>
      <c r="W72" s="98">
        <f>'[12]1.3_OrigTargets_DataCleanse'!AF85</f>
        <v>-1</v>
      </c>
      <c r="X72" s="98">
        <f>'[12]1.3_OrigTargets_DataCleanse'!AG85</f>
        <v>8</v>
      </c>
      <c r="Y72" s="97">
        <f>'[12]1.3_OrigTargets_DataCleanse'!AH85</f>
        <v>0</v>
      </c>
    </row>
    <row r="73" spans="1:25" ht="12.75" thickBot="1" x14ac:dyDescent="0.35">
      <c r="A73" s="342"/>
      <c r="B73" s="171"/>
      <c r="C73" s="170"/>
      <c r="D73" s="96"/>
      <c r="E73" s="95" t="str">
        <f t="shared" si="1"/>
        <v>Very high</v>
      </c>
      <c r="F73" s="93">
        <f>'[12]1.3_OrigTargets_DataCleanse'!I86</f>
        <v>0</v>
      </c>
      <c r="G73" s="93">
        <f>'[12]1.3_OrigTargets_DataCleanse'!J86</f>
        <v>0</v>
      </c>
      <c r="H73" s="93">
        <f>'[12]1.3_OrigTargets_DataCleanse'!K86</f>
        <v>0</v>
      </c>
      <c r="I73" s="93">
        <f>'[12]1.3_OrigTargets_DataCleanse'!L86</f>
        <v>0</v>
      </c>
      <c r="J73" s="93">
        <f>'[12]1.3_OrigTargets_DataCleanse'!M86</f>
        <v>0</v>
      </c>
      <c r="K73" s="92">
        <f>'[12]1.3_OrigTargets_DataCleanse'!N86</f>
        <v>0</v>
      </c>
      <c r="M73" s="93">
        <f>'[12]1.3_OrigTargets_DataCleanse'!S86</f>
        <v>0</v>
      </c>
      <c r="N73" s="93">
        <f>'[12]1.3_OrigTargets_DataCleanse'!T86</f>
        <v>0</v>
      </c>
      <c r="O73" s="93">
        <f>'[12]1.3_OrigTargets_DataCleanse'!U86</f>
        <v>0</v>
      </c>
      <c r="P73" s="93">
        <f>'[12]1.3_OrigTargets_DataCleanse'!V86</f>
        <v>0</v>
      </c>
      <c r="Q73" s="93">
        <f>'[12]1.3_OrigTargets_DataCleanse'!W86</f>
        <v>0</v>
      </c>
      <c r="R73" s="92">
        <f>'[12]1.3_OrigTargets_DataCleanse'!X86</f>
        <v>0</v>
      </c>
      <c r="T73" s="93">
        <f>'[12]1.3_OrigTargets_DataCleanse'!AC86</f>
        <v>0</v>
      </c>
      <c r="U73" s="93">
        <f>'[12]1.3_OrigTargets_DataCleanse'!AD86</f>
        <v>0</v>
      </c>
      <c r="V73" s="93">
        <f>'[12]1.3_OrigTargets_DataCleanse'!AE86</f>
        <v>0</v>
      </c>
      <c r="W73" s="93">
        <f>'[12]1.3_OrigTargets_DataCleanse'!AF86</f>
        <v>0</v>
      </c>
      <c r="X73" s="93">
        <f>'[12]1.3_OrigTargets_DataCleanse'!AG86</f>
        <v>0</v>
      </c>
      <c r="Y73" s="92">
        <f>'[12]1.3_OrigTargets_DataCleanse'!AH86</f>
        <v>0</v>
      </c>
    </row>
    <row r="74" spans="1:25" x14ac:dyDescent="0.3">
      <c r="A74" s="341" t="str">
        <f>A70</f>
        <v>132KV Network</v>
      </c>
      <c r="B74" s="169">
        <v>3</v>
      </c>
      <c r="C74" s="168" t="s">
        <v>44</v>
      </c>
      <c r="D74" s="103" t="s">
        <v>58</v>
      </c>
      <c r="E74" s="102" t="str">
        <f t="shared" si="1"/>
        <v>Low</v>
      </c>
      <c r="F74" s="101">
        <f>'[12]1.3_OrigTargets_DataCleanse'!I87</f>
        <v>0</v>
      </c>
      <c r="G74" s="101">
        <f>'[12]1.3_OrigTargets_DataCleanse'!J87</f>
        <v>0</v>
      </c>
      <c r="H74" s="101">
        <f>'[12]1.3_OrigTargets_DataCleanse'!K87</f>
        <v>0</v>
      </c>
      <c r="I74" s="101">
        <f>'[12]1.3_OrigTargets_DataCleanse'!L87</f>
        <v>0</v>
      </c>
      <c r="J74" s="101">
        <f>'[12]1.3_OrigTargets_DataCleanse'!M87</f>
        <v>0</v>
      </c>
      <c r="K74" s="100">
        <f>'[12]1.3_OrigTargets_DataCleanse'!N87</f>
        <v>0</v>
      </c>
      <c r="M74" s="101">
        <f>'[12]1.3_OrigTargets_DataCleanse'!S87</f>
        <v>0</v>
      </c>
      <c r="N74" s="101">
        <f>'[12]1.3_OrigTargets_DataCleanse'!T87</f>
        <v>0</v>
      </c>
      <c r="O74" s="101">
        <f>'[12]1.3_OrigTargets_DataCleanse'!U87</f>
        <v>0</v>
      </c>
      <c r="P74" s="101">
        <f>'[12]1.3_OrigTargets_DataCleanse'!V87</f>
        <v>0</v>
      </c>
      <c r="Q74" s="101">
        <f>'[12]1.3_OrigTargets_DataCleanse'!W87</f>
        <v>0</v>
      </c>
      <c r="R74" s="100">
        <f>'[12]1.3_OrigTargets_DataCleanse'!X87</f>
        <v>0</v>
      </c>
      <c r="T74" s="101">
        <f>'[12]1.3_OrigTargets_DataCleanse'!AC87</f>
        <v>0</v>
      </c>
      <c r="U74" s="101">
        <f>'[12]1.3_OrigTargets_DataCleanse'!AD87</f>
        <v>0</v>
      </c>
      <c r="V74" s="101">
        <f>'[12]1.3_OrigTargets_DataCleanse'!AE87</f>
        <v>0</v>
      </c>
      <c r="W74" s="101">
        <f>'[12]1.3_OrigTargets_DataCleanse'!AF87</f>
        <v>0</v>
      </c>
      <c r="X74" s="101">
        <f>'[12]1.3_OrigTargets_DataCleanse'!AG87</f>
        <v>0</v>
      </c>
      <c r="Y74" s="100">
        <f>'[12]1.3_OrigTargets_DataCleanse'!AH87</f>
        <v>0</v>
      </c>
    </row>
    <row r="75" spans="1:25" x14ac:dyDescent="0.3">
      <c r="A75" s="342"/>
      <c r="B75" s="23"/>
      <c r="C75" s="133"/>
      <c r="D75" s="31"/>
      <c r="E75" s="99" t="str">
        <f t="shared" si="1"/>
        <v>Medium</v>
      </c>
      <c r="F75" s="98">
        <f>'[12]1.3_OrigTargets_DataCleanse'!I88</f>
        <v>1</v>
      </c>
      <c r="G75" s="98">
        <f>'[12]1.3_OrigTargets_DataCleanse'!J88</f>
        <v>0</v>
      </c>
      <c r="H75" s="98">
        <f>'[12]1.3_OrigTargets_DataCleanse'!K88</f>
        <v>0</v>
      </c>
      <c r="I75" s="98">
        <f>'[12]1.3_OrigTargets_DataCleanse'!L88</f>
        <v>0</v>
      </c>
      <c r="J75" s="98">
        <f>'[12]1.3_OrigTargets_DataCleanse'!M88</f>
        <v>1</v>
      </c>
      <c r="K75" s="97">
        <f>'[12]1.3_OrigTargets_DataCleanse'!N88</f>
        <v>0</v>
      </c>
      <c r="M75" s="98">
        <f>'[12]1.3_OrigTargets_DataCleanse'!S88</f>
        <v>1</v>
      </c>
      <c r="N75" s="98">
        <f>'[12]1.3_OrigTargets_DataCleanse'!T88</f>
        <v>0</v>
      </c>
      <c r="O75" s="98">
        <f>'[12]1.3_OrigTargets_DataCleanse'!U88</f>
        <v>0</v>
      </c>
      <c r="P75" s="98">
        <f>'[12]1.3_OrigTargets_DataCleanse'!V88</f>
        <v>0</v>
      </c>
      <c r="Q75" s="98">
        <f>'[12]1.3_OrigTargets_DataCleanse'!W88</f>
        <v>1</v>
      </c>
      <c r="R75" s="97">
        <f>'[12]1.3_OrigTargets_DataCleanse'!X88</f>
        <v>0</v>
      </c>
      <c r="T75" s="98">
        <f>'[12]1.3_OrigTargets_DataCleanse'!AC88</f>
        <v>1</v>
      </c>
      <c r="U75" s="98">
        <f>'[12]1.3_OrigTargets_DataCleanse'!AD88</f>
        <v>0</v>
      </c>
      <c r="V75" s="98">
        <f>'[12]1.3_OrigTargets_DataCleanse'!AE88</f>
        <v>0</v>
      </c>
      <c r="W75" s="98">
        <f>'[12]1.3_OrigTargets_DataCleanse'!AF88</f>
        <v>0</v>
      </c>
      <c r="X75" s="98">
        <f>'[12]1.3_OrigTargets_DataCleanse'!AG88</f>
        <v>1</v>
      </c>
      <c r="Y75" s="97">
        <f>'[12]1.3_OrigTargets_DataCleanse'!AH88</f>
        <v>0</v>
      </c>
    </row>
    <row r="76" spans="1:25" x14ac:dyDescent="0.3">
      <c r="A76" s="342"/>
      <c r="B76" s="23"/>
      <c r="C76" s="133"/>
      <c r="D76" s="31"/>
      <c r="E76" s="99" t="str">
        <f t="shared" si="1"/>
        <v>High</v>
      </c>
      <c r="F76" s="98">
        <f>'[12]1.3_OrigTargets_DataCleanse'!I89</f>
        <v>0</v>
      </c>
      <c r="G76" s="98">
        <f>'[12]1.3_OrigTargets_DataCleanse'!J89</f>
        <v>0</v>
      </c>
      <c r="H76" s="98">
        <f>'[12]1.3_OrigTargets_DataCleanse'!K89</f>
        <v>0</v>
      </c>
      <c r="I76" s="98">
        <f>'[12]1.3_OrigTargets_DataCleanse'!L89</f>
        <v>0</v>
      </c>
      <c r="J76" s="98">
        <f>'[12]1.3_OrigTargets_DataCleanse'!M89</f>
        <v>0</v>
      </c>
      <c r="K76" s="97">
        <f>'[12]1.3_OrigTargets_DataCleanse'!N89</f>
        <v>0</v>
      </c>
      <c r="M76" s="98">
        <f>'[12]1.3_OrigTargets_DataCleanse'!S89</f>
        <v>0</v>
      </c>
      <c r="N76" s="98">
        <f>'[12]1.3_OrigTargets_DataCleanse'!T89</f>
        <v>0</v>
      </c>
      <c r="O76" s="98">
        <f>'[12]1.3_OrigTargets_DataCleanse'!U89</f>
        <v>0</v>
      </c>
      <c r="P76" s="98">
        <f>'[12]1.3_OrigTargets_DataCleanse'!V89</f>
        <v>0</v>
      </c>
      <c r="Q76" s="98">
        <f>'[12]1.3_OrigTargets_DataCleanse'!W89</f>
        <v>0</v>
      </c>
      <c r="R76" s="97">
        <f>'[12]1.3_OrigTargets_DataCleanse'!X89</f>
        <v>0</v>
      </c>
      <c r="T76" s="98">
        <f>'[12]1.3_OrigTargets_DataCleanse'!AC89</f>
        <v>0</v>
      </c>
      <c r="U76" s="98">
        <f>'[12]1.3_OrigTargets_DataCleanse'!AD89</f>
        <v>0</v>
      </c>
      <c r="V76" s="98">
        <f>'[12]1.3_OrigTargets_DataCleanse'!AE89</f>
        <v>0</v>
      </c>
      <c r="W76" s="98">
        <f>'[12]1.3_OrigTargets_DataCleanse'!AF89</f>
        <v>0</v>
      </c>
      <c r="X76" s="98">
        <f>'[12]1.3_OrigTargets_DataCleanse'!AG89</f>
        <v>0</v>
      </c>
      <c r="Y76" s="97">
        <f>'[12]1.3_OrigTargets_DataCleanse'!AH89</f>
        <v>0</v>
      </c>
    </row>
    <row r="77" spans="1:25" ht="12.75" thickBot="1" x14ac:dyDescent="0.35">
      <c r="A77" s="342"/>
      <c r="B77" s="171"/>
      <c r="C77" s="170"/>
      <c r="D77" s="96"/>
      <c r="E77" s="95" t="str">
        <f t="shared" si="1"/>
        <v>Very high</v>
      </c>
      <c r="F77" s="93">
        <f>'[12]1.3_OrigTargets_DataCleanse'!I90</f>
        <v>0</v>
      </c>
      <c r="G77" s="93">
        <f>'[12]1.3_OrigTargets_DataCleanse'!J90</f>
        <v>0</v>
      </c>
      <c r="H77" s="93">
        <f>'[12]1.3_OrigTargets_DataCleanse'!K90</f>
        <v>0</v>
      </c>
      <c r="I77" s="93">
        <f>'[12]1.3_OrigTargets_DataCleanse'!L90</f>
        <v>0</v>
      </c>
      <c r="J77" s="93">
        <f>'[12]1.3_OrigTargets_DataCleanse'!M90</f>
        <v>0</v>
      </c>
      <c r="K77" s="92">
        <f>'[12]1.3_OrigTargets_DataCleanse'!N90</f>
        <v>0</v>
      </c>
      <c r="M77" s="93">
        <f>'[12]1.3_OrigTargets_DataCleanse'!S90</f>
        <v>0</v>
      </c>
      <c r="N77" s="93">
        <f>'[12]1.3_OrigTargets_DataCleanse'!T90</f>
        <v>0</v>
      </c>
      <c r="O77" s="93">
        <f>'[12]1.3_OrigTargets_DataCleanse'!U90</f>
        <v>0</v>
      </c>
      <c r="P77" s="93">
        <f>'[12]1.3_OrigTargets_DataCleanse'!V90</f>
        <v>0</v>
      </c>
      <c r="Q77" s="93">
        <f>'[12]1.3_OrigTargets_DataCleanse'!W90</f>
        <v>0</v>
      </c>
      <c r="R77" s="92">
        <f>'[12]1.3_OrigTargets_DataCleanse'!X90</f>
        <v>0</v>
      </c>
      <c r="T77" s="93">
        <f>'[12]1.3_OrigTargets_DataCleanse'!AC90</f>
        <v>0</v>
      </c>
      <c r="U77" s="93">
        <f>'[12]1.3_OrigTargets_DataCleanse'!AD90</f>
        <v>0</v>
      </c>
      <c r="V77" s="93">
        <f>'[12]1.3_OrigTargets_DataCleanse'!AE90</f>
        <v>0</v>
      </c>
      <c r="W77" s="93">
        <f>'[12]1.3_OrigTargets_DataCleanse'!AF90</f>
        <v>0</v>
      </c>
      <c r="X77" s="93">
        <f>'[12]1.3_OrigTargets_DataCleanse'!AG90</f>
        <v>0</v>
      </c>
      <c r="Y77" s="92">
        <f>'[12]1.3_OrigTargets_DataCleanse'!AH90</f>
        <v>0</v>
      </c>
    </row>
    <row r="78" spans="1:25" x14ac:dyDescent="0.3">
      <c r="A78" s="341" t="str">
        <f>A74</f>
        <v>132KV Network</v>
      </c>
      <c r="B78" s="169">
        <v>4</v>
      </c>
      <c r="C78" s="168" t="s">
        <v>45</v>
      </c>
      <c r="D78" s="103" t="s">
        <v>56</v>
      </c>
      <c r="E78" s="102" t="str">
        <f t="shared" ref="E78:E93" si="2">E74</f>
        <v>Low</v>
      </c>
      <c r="F78" s="101">
        <f>'[12]1.3_OrigTargets_DataCleanse'!I91</f>
        <v>14.895599999999995</v>
      </c>
      <c r="G78" s="101">
        <f>'[12]1.3_OrigTargets_DataCleanse'!J91</f>
        <v>11.027599999999993</v>
      </c>
      <c r="H78" s="101">
        <f>'[12]1.3_OrigTargets_DataCleanse'!K91</f>
        <v>0</v>
      </c>
      <c r="I78" s="101">
        <f>'[12]1.3_OrigTargets_DataCleanse'!L91</f>
        <v>3.8680000000000003</v>
      </c>
      <c r="J78" s="101">
        <f>'[12]1.3_OrigTargets_DataCleanse'!M91</f>
        <v>0</v>
      </c>
      <c r="K78" s="100">
        <f>'[12]1.3_OrigTargets_DataCleanse'!N91</f>
        <v>0</v>
      </c>
      <c r="M78" s="101">
        <f>'[12]1.3_OrigTargets_DataCleanse'!S91</f>
        <v>14.89559999999998</v>
      </c>
      <c r="N78" s="101">
        <f>'[12]1.3_OrigTargets_DataCleanse'!T91</f>
        <v>11.027599999999985</v>
      </c>
      <c r="O78" s="101">
        <f>'[12]1.3_OrigTargets_DataCleanse'!U91</f>
        <v>0</v>
      </c>
      <c r="P78" s="101">
        <f>'[12]1.3_OrigTargets_DataCleanse'!V91</f>
        <v>3.8680000000000003</v>
      </c>
      <c r="Q78" s="101">
        <f>'[12]1.3_OrigTargets_DataCleanse'!W91</f>
        <v>0</v>
      </c>
      <c r="R78" s="100">
        <f>'[12]1.3_OrigTargets_DataCleanse'!X91</f>
        <v>0</v>
      </c>
      <c r="T78" s="101">
        <f>'[12]1.3_OrigTargets_DataCleanse'!AC91</f>
        <v>14.895599999999995</v>
      </c>
      <c r="U78" s="101">
        <f>'[12]1.3_OrigTargets_DataCleanse'!AD91</f>
        <v>11.027599999999993</v>
      </c>
      <c r="V78" s="101">
        <f>'[12]1.3_OrigTargets_DataCleanse'!AE91</f>
        <v>0</v>
      </c>
      <c r="W78" s="101">
        <f>'[12]1.3_OrigTargets_DataCleanse'!AF91</f>
        <v>3.8680000000000003</v>
      </c>
      <c r="X78" s="101">
        <f>'[12]1.3_OrigTargets_DataCleanse'!AG91</f>
        <v>0</v>
      </c>
      <c r="Y78" s="100">
        <f>'[12]1.3_OrigTargets_DataCleanse'!AH91</f>
        <v>0</v>
      </c>
    </row>
    <row r="79" spans="1:25" x14ac:dyDescent="0.3">
      <c r="A79" s="342"/>
      <c r="B79" s="23"/>
      <c r="C79" s="133"/>
      <c r="D79" s="31"/>
      <c r="E79" s="99" t="str">
        <f t="shared" si="2"/>
        <v>Medium</v>
      </c>
      <c r="F79" s="98">
        <f>'[12]1.3_OrigTargets_DataCleanse'!I92</f>
        <v>10.316900000000004</v>
      </c>
      <c r="G79" s="98">
        <f>'[12]1.3_OrigTargets_DataCleanse'!J92</f>
        <v>9.4791000000000025</v>
      </c>
      <c r="H79" s="98">
        <f>'[12]1.3_OrigTargets_DataCleanse'!K92</f>
        <v>0</v>
      </c>
      <c r="I79" s="98">
        <f>'[12]1.3_OrigTargets_DataCleanse'!L92</f>
        <v>0.83780000000000143</v>
      </c>
      <c r="J79" s="98">
        <f>'[12]1.3_OrigTargets_DataCleanse'!M92</f>
        <v>0</v>
      </c>
      <c r="K79" s="97">
        <f>'[12]1.3_OrigTargets_DataCleanse'!N92</f>
        <v>0</v>
      </c>
      <c r="M79" s="98">
        <f>'[12]1.3_OrigTargets_DataCleanse'!S92</f>
        <v>10.31689999999999</v>
      </c>
      <c r="N79" s="98">
        <f>'[12]1.3_OrigTargets_DataCleanse'!T92</f>
        <v>-1.2542333333333424</v>
      </c>
      <c r="O79" s="98">
        <f>'[12]1.3_OrigTargets_DataCleanse'!U92</f>
        <v>0</v>
      </c>
      <c r="P79" s="98">
        <f>'[12]1.3_OrigTargets_DataCleanse'!V92</f>
        <v>11.571133333333336</v>
      </c>
      <c r="Q79" s="98">
        <f>'[12]1.3_OrigTargets_DataCleanse'!W92</f>
        <v>0</v>
      </c>
      <c r="R79" s="97">
        <f>'[12]1.3_OrigTargets_DataCleanse'!X92</f>
        <v>0</v>
      </c>
      <c r="T79" s="98">
        <f>'[12]1.3_OrigTargets_DataCleanse'!AC92</f>
        <v>10.316900000000004</v>
      </c>
      <c r="U79" s="98">
        <f>'[12]1.3_OrigTargets_DataCleanse'!AD92</f>
        <v>9.4791000000000025</v>
      </c>
      <c r="V79" s="98">
        <f>'[12]1.3_OrigTargets_DataCleanse'!AE92</f>
        <v>0</v>
      </c>
      <c r="W79" s="98">
        <f>'[12]1.3_OrigTargets_DataCleanse'!AF92</f>
        <v>0.83780000000000143</v>
      </c>
      <c r="X79" s="98">
        <f>'[12]1.3_OrigTargets_DataCleanse'!AG92</f>
        <v>0</v>
      </c>
      <c r="Y79" s="97">
        <f>'[12]1.3_OrigTargets_DataCleanse'!AH92</f>
        <v>0</v>
      </c>
    </row>
    <row r="80" spans="1:25" x14ac:dyDescent="0.3">
      <c r="A80" s="342"/>
      <c r="B80" s="23"/>
      <c r="C80" s="133"/>
      <c r="D80" s="31"/>
      <c r="E80" s="99" t="str">
        <f t="shared" si="2"/>
        <v>High</v>
      </c>
      <c r="F80" s="98">
        <f>'[12]1.3_OrigTargets_DataCleanse'!I93</f>
        <v>-3.3999999999999975E-2</v>
      </c>
      <c r="G80" s="98">
        <f>'[12]1.3_OrigTargets_DataCleanse'!J93</f>
        <v>0</v>
      </c>
      <c r="H80" s="98">
        <f>'[12]1.3_OrigTargets_DataCleanse'!K93</f>
        <v>0</v>
      </c>
      <c r="I80" s="98">
        <f>'[12]1.3_OrigTargets_DataCleanse'!L93</f>
        <v>-3.3999999999999975E-2</v>
      </c>
      <c r="J80" s="98">
        <f>'[12]1.3_OrigTargets_DataCleanse'!M93</f>
        <v>0</v>
      </c>
      <c r="K80" s="97">
        <f>'[12]1.3_OrigTargets_DataCleanse'!N93</f>
        <v>0</v>
      </c>
      <c r="M80" s="98">
        <f>'[12]1.3_OrigTargets_DataCleanse'!S93</f>
        <v>-3.3999999999999975E-2</v>
      </c>
      <c r="N80" s="98">
        <f>'[12]1.3_OrigTargets_DataCleanse'!T93</f>
        <v>0</v>
      </c>
      <c r="O80" s="98">
        <f>'[12]1.3_OrigTargets_DataCleanse'!U93</f>
        <v>0</v>
      </c>
      <c r="P80" s="98">
        <f>'[12]1.3_OrigTargets_DataCleanse'!V93</f>
        <v>-3.3999999999999975E-2</v>
      </c>
      <c r="Q80" s="98">
        <f>'[12]1.3_OrigTargets_DataCleanse'!W93</f>
        <v>0</v>
      </c>
      <c r="R80" s="97">
        <f>'[12]1.3_OrigTargets_DataCleanse'!X93</f>
        <v>0</v>
      </c>
      <c r="T80" s="98">
        <f>'[12]1.3_OrigTargets_DataCleanse'!AC93</f>
        <v>-3.3999999999999975E-2</v>
      </c>
      <c r="U80" s="98">
        <f>'[12]1.3_OrigTargets_DataCleanse'!AD93</f>
        <v>0</v>
      </c>
      <c r="V80" s="98">
        <f>'[12]1.3_OrigTargets_DataCleanse'!AE93</f>
        <v>0</v>
      </c>
      <c r="W80" s="98">
        <f>'[12]1.3_OrigTargets_DataCleanse'!AF93</f>
        <v>-3.3999999999999975E-2</v>
      </c>
      <c r="X80" s="98">
        <f>'[12]1.3_OrigTargets_DataCleanse'!AG93</f>
        <v>0</v>
      </c>
      <c r="Y80" s="97">
        <f>'[12]1.3_OrigTargets_DataCleanse'!AH93</f>
        <v>0</v>
      </c>
    </row>
    <row r="81" spans="1:25" ht="12.75" thickBot="1" x14ac:dyDescent="0.35">
      <c r="A81" s="342"/>
      <c r="B81" s="171"/>
      <c r="C81" s="170"/>
      <c r="D81" s="96"/>
      <c r="E81" s="95" t="str">
        <f t="shared" si="2"/>
        <v>Very high</v>
      </c>
      <c r="F81" s="93">
        <f>'[12]1.3_OrigTargets_DataCleanse'!I94</f>
        <v>0</v>
      </c>
      <c r="G81" s="93">
        <f>'[12]1.3_OrigTargets_DataCleanse'!J94</f>
        <v>0</v>
      </c>
      <c r="H81" s="93">
        <f>'[12]1.3_OrigTargets_DataCleanse'!K94</f>
        <v>0</v>
      </c>
      <c r="I81" s="93">
        <f>'[12]1.3_OrigTargets_DataCleanse'!L94</f>
        <v>0</v>
      </c>
      <c r="J81" s="93">
        <f>'[12]1.3_OrigTargets_DataCleanse'!M94</f>
        <v>0</v>
      </c>
      <c r="K81" s="92">
        <f>'[12]1.3_OrigTargets_DataCleanse'!N94</f>
        <v>0</v>
      </c>
      <c r="M81" s="93">
        <f>'[12]1.3_OrigTargets_DataCleanse'!S94</f>
        <v>0</v>
      </c>
      <c r="N81" s="93">
        <f>'[12]1.3_OrigTargets_DataCleanse'!T94</f>
        <v>0</v>
      </c>
      <c r="O81" s="93">
        <f>'[12]1.3_OrigTargets_DataCleanse'!U94</f>
        <v>0</v>
      </c>
      <c r="P81" s="93">
        <f>'[12]1.3_OrigTargets_DataCleanse'!V94</f>
        <v>0</v>
      </c>
      <c r="Q81" s="93">
        <f>'[12]1.3_OrigTargets_DataCleanse'!W94</f>
        <v>0</v>
      </c>
      <c r="R81" s="92">
        <f>'[12]1.3_OrigTargets_DataCleanse'!X94</f>
        <v>0</v>
      </c>
      <c r="T81" s="93">
        <f>'[12]1.3_OrigTargets_DataCleanse'!AC94</f>
        <v>0</v>
      </c>
      <c r="U81" s="93">
        <f>'[12]1.3_OrigTargets_DataCleanse'!AD94</f>
        <v>0</v>
      </c>
      <c r="V81" s="93">
        <f>'[12]1.3_OrigTargets_DataCleanse'!AE94</f>
        <v>0</v>
      </c>
      <c r="W81" s="93">
        <f>'[12]1.3_OrigTargets_DataCleanse'!AF94</f>
        <v>0</v>
      </c>
      <c r="X81" s="93">
        <f>'[12]1.3_OrigTargets_DataCleanse'!AG94</f>
        <v>0</v>
      </c>
      <c r="Y81" s="92">
        <f>'[12]1.3_OrigTargets_DataCleanse'!AH94</f>
        <v>0</v>
      </c>
    </row>
    <row r="82" spans="1:25" x14ac:dyDescent="0.3">
      <c r="A82" s="341" t="str">
        <f>A78</f>
        <v>132KV Network</v>
      </c>
      <c r="B82" s="169">
        <v>5</v>
      </c>
      <c r="C82" s="168" t="s">
        <v>46</v>
      </c>
      <c r="D82" s="103" t="s">
        <v>56</v>
      </c>
      <c r="E82" s="102" t="str">
        <f t="shared" si="2"/>
        <v>Low</v>
      </c>
      <c r="F82" s="101">
        <f>'[12]1.3_OrigTargets_DataCleanse'!I95</f>
        <v>26.460399999999936</v>
      </c>
      <c r="G82" s="101">
        <f>'[12]1.3_OrigTargets_DataCleanse'!J95</f>
        <v>30.625200000000035</v>
      </c>
      <c r="H82" s="101">
        <f>'[12]1.3_OrigTargets_DataCleanse'!K95</f>
        <v>0</v>
      </c>
      <c r="I82" s="101">
        <f>'[12]1.3_OrigTargets_DataCleanse'!L95</f>
        <v>1.4423000000000172</v>
      </c>
      <c r="J82" s="101">
        <f>'[12]1.3_OrigTargets_DataCleanse'!M95</f>
        <v>-4.1066000000000145</v>
      </c>
      <c r="K82" s="100">
        <f>'[12]1.3_OrigTargets_DataCleanse'!N95</f>
        <v>-1.5005000000000024</v>
      </c>
      <c r="M82" s="101">
        <f>'[12]1.3_OrigTargets_DataCleanse'!S95</f>
        <v>28.820400000000063</v>
      </c>
      <c r="N82" s="101">
        <f>'[12]1.3_OrigTargets_DataCleanse'!T95</f>
        <v>19.268900000000016</v>
      </c>
      <c r="O82" s="101">
        <f>'[12]1.3_OrigTargets_DataCleanse'!U95</f>
        <v>11.356300000000005</v>
      </c>
      <c r="P82" s="101">
        <f>'[12]1.3_OrigTargets_DataCleanse'!V95</f>
        <v>9.0200000000002944E-2</v>
      </c>
      <c r="Q82" s="101">
        <f>'[12]1.3_OrigTargets_DataCleanse'!W95</f>
        <v>2.3708999999999776</v>
      </c>
      <c r="R82" s="100">
        <f>'[12]1.3_OrigTargets_DataCleanse'!X95</f>
        <v>-4.265899999999931</v>
      </c>
      <c r="T82" s="101">
        <f>'[12]1.3_OrigTargets_DataCleanse'!AC95</f>
        <v>26.46040000000005</v>
      </c>
      <c r="U82" s="101">
        <f>'[12]1.3_OrigTargets_DataCleanse'!AD95</f>
        <v>19.268900000000016</v>
      </c>
      <c r="V82" s="101">
        <f>'[12]1.3_OrigTargets_DataCleanse'!AE95</f>
        <v>11.356300000000005</v>
      </c>
      <c r="W82" s="101">
        <f>'[12]1.3_OrigTargets_DataCleanse'!AF95</f>
        <v>9.0200000000002944E-2</v>
      </c>
      <c r="X82" s="101">
        <f>'[12]1.3_OrigTargets_DataCleanse'!AG95</f>
        <v>1.0900000000020782E-2</v>
      </c>
      <c r="Y82" s="100">
        <f>'[12]1.3_OrigTargets_DataCleanse'!AH95</f>
        <v>-4.265899999999931</v>
      </c>
    </row>
    <row r="83" spans="1:25" x14ac:dyDescent="0.3">
      <c r="A83" s="342"/>
      <c r="B83" s="23"/>
      <c r="C83" s="133"/>
      <c r="D83" s="31"/>
      <c r="E83" s="99" t="str">
        <f t="shared" si="2"/>
        <v>Medium</v>
      </c>
      <c r="F83" s="98">
        <f>'[12]1.3_OrigTargets_DataCleanse'!I96</f>
        <v>-40.204600000000141</v>
      </c>
      <c r="G83" s="98">
        <f>'[12]1.3_OrigTargets_DataCleanse'!J96</f>
        <v>21.788800000000009</v>
      </c>
      <c r="H83" s="98">
        <f>'[12]1.3_OrigTargets_DataCleanse'!K96</f>
        <v>-5.0159999999999911</v>
      </c>
      <c r="I83" s="98">
        <f>'[12]1.3_OrigTargets_DataCleanse'!L96</f>
        <v>-0.38719999999999288</v>
      </c>
      <c r="J83" s="98">
        <f>'[12]1.3_OrigTargets_DataCleanse'!M96</f>
        <v>-48.487300000000005</v>
      </c>
      <c r="K83" s="97">
        <f>'[12]1.3_OrigTargets_DataCleanse'!N96</f>
        <v>-8.1029000000000337</v>
      </c>
      <c r="M83" s="98">
        <f>'[12]1.3_OrigTargets_DataCleanse'!S96</f>
        <v>-40.204599999999914</v>
      </c>
      <c r="N83" s="98">
        <f>'[12]1.3_OrigTargets_DataCleanse'!T96</f>
        <v>0.44889999999992369</v>
      </c>
      <c r="O83" s="98">
        <f>'[12]1.3_OrigTargets_DataCleanse'!U96</f>
        <v>21.746900000000025</v>
      </c>
      <c r="P83" s="98">
        <f>'[12]1.3_OrigTargets_DataCleanse'!V96</f>
        <v>-5.1999999999999886</v>
      </c>
      <c r="Q83" s="98">
        <f>'[12]1.3_OrigTargets_DataCleanse'!W96</f>
        <v>-1.7558999999999827</v>
      </c>
      <c r="R83" s="97">
        <f>'[12]1.3_OrigTargets_DataCleanse'!X96</f>
        <v>-55.444499999999891</v>
      </c>
      <c r="T83" s="98">
        <f>'[12]1.3_OrigTargets_DataCleanse'!AC96</f>
        <v>-40.204599999999914</v>
      </c>
      <c r="U83" s="98">
        <f>'[12]1.3_OrigTargets_DataCleanse'!AD96</f>
        <v>4.1900000000000048E-2</v>
      </c>
      <c r="V83" s="98">
        <f>'[12]1.3_OrigTargets_DataCleanse'!AE96</f>
        <v>21.746900000000025</v>
      </c>
      <c r="W83" s="98">
        <f>'[12]1.3_OrigTargets_DataCleanse'!AF96</f>
        <v>-5.1999999999999886</v>
      </c>
      <c r="X83" s="98">
        <f>'[12]1.3_OrigTargets_DataCleanse'!AG96</f>
        <v>-1.7558999999999827</v>
      </c>
      <c r="Y83" s="97">
        <f>'[12]1.3_OrigTargets_DataCleanse'!AH96</f>
        <v>-55.037499999999909</v>
      </c>
    </row>
    <row r="84" spans="1:25" x14ac:dyDescent="0.3">
      <c r="A84" s="342"/>
      <c r="B84" s="23"/>
      <c r="C84" s="133"/>
      <c r="D84" s="31"/>
      <c r="E84" s="99" t="str">
        <f t="shared" si="2"/>
        <v>High</v>
      </c>
      <c r="F84" s="98">
        <f>'[12]1.3_OrigTargets_DataCleanse'!I97</f>
        <v>0</v>
      </c>
      <c r="G84" s="98">
        <f>'[12]1.3_OrigTargets_DataCleanse'!J97</f>
        <v>0</v>
      </c>
      <c r="H84" s="98">
        <f>'[12]1.3_OrigTargets_DataCleanse'!K97</f>
        <v>0</v>
      </c>
      <c r="I84" s="98">
        <f>'[12]1.3_OrigTargets_DataCleanse'!L97</f>
        <v>0</v>
      </c>
      <c r="J84" s="98">
        <f>'[12]1.3_OrigTargets_DataCleanse'!M97</f>
        <v>0</v>
      </c>
      <c r="K84" s="97">
        <f>'[12]1.3_OrigTargets_DataCleanse'!N97</f>
        <v>0</v>
      </c>
      <c r="M84" s="98">
        <f>'[12]1.3_OrigTargets_DataCleanse'!S97</f>
        <v>0</v>
      </c>
      <c r="N84" s="98">
        <f>'[12]1.3_OrigTargets_DataCleanse'!T97</f>
        <v>0</v>
      </c>
      <c r="O84" s="98">
        <f>'[12]1.3_OrigTargets_DataCleanse'!U97</f>
        <v>0</v>
      </c>
      <c r="P84" s="98">
        <f>'[12]1.3_OrigTargets_DataCleanse'!V97</f>
        <v>0</v>
      </c>
      <c r="Q84" s="98">
        <f>'[12]1.3_OrigTargets_DataCleanse'!W97</f>
        <v>0</v>
      </c>
      <c r="R84" s="97">
        <f>'[12]1.3_OrigTargets_DataCleanse'!X97</f>
        <v>0</v>
      </c>
      <c r="T84" s="98">
        <f>'[12]1.3_OrigTargets_DataCleanse'!AC97</f>
        <v>0</v>
      </c>
      <c r="U84" s="98">
        <f>'[12]1.3_OrigTargets_DataCleanse'!AD97</f>
        <v>0</v>
      </c>
      <c r="V84" s="98">
        <f>'[12]1.3_OrigTargets_DataCleanse'!AE97</f>
        <v>0</v>
      </c>
      <c r="W84" s="98">
        <f>'[12]1.3_OrigTargets_DataCleanse'!AF97</f>
        <v>0</v>
      </c>
      <c r="X84" s="98">
        <f>'[12]1.3_OrigTargets_DataCleanse'!AG97</f>
        <v>0</v>
      </c>
      <c r="Y84" s="97">
        <f>'[12]1.3_OrigTargets_DataCleanse'!AH97</f>
        <v>0</v>
      </c>
    </row>
    <row r="85" spans="1:25" ht="12.75" thickBot="1" x14ac:dyDescent="0.35">
      <c r="A85" s="342"/>
      <c r="B85" s="171"/>
      <c r="C85" s="170"/>
      <c r="D85" s="96"/>
      <c r="E85" s="95" t="str">
        <f t="shared" si="2"/>
        <v>Very high</v>
      </c>
      <c r="F85" s="93">
        <f>'[12]1.3_OrigTargets_DataCleanse'!I98</f>
        <v>0</v>
      </c>
      <c r="G85" s="93">
        <f>'[12]1.3_OrigTargets_DataCleanse'!J98</f>
        <v>0</v>
      </c>
      <c r="H85" s="93">
        <f>'[12]1.3_OrigTargets_DataCleanse'!K98</f>
        <v>0</v>
      </c>
      <c r="I85" s="93">
        <f>'[12]1.3_OrigTargets_DataCleanse'!L98</f>
        <v>0</v>
      </c>
      <c r="J85" s="93">
        <f>'[12]1.3_OrigTargets_DataCleanse'!M98</f>
        <v>0</v>
      </c>
      <c r="K85" s="92">
        <f>'[12]1.3_OrigTargets_DataCleanse'!N98</f>
        <v>0</v>
      </c>
      <c r="M85" s="93">
        <f>'[12]1.3_OrigTargets_DataCleanse'!S98</f>
        <v>0</v>
      </c>
      <c r="N85" s="93">
        <f>'[12]1.3_OrigTargets_DataCleanse'!T98</f>
        <v>0</v>
      </c>
      <c r="O85" s="93">
        <f>'[12]1.3_OrigTargets_DataCleanse'!U98</f>
        <v>0</v>
      </c>
      <c r="P85" s="93">
        <f>'[12]1.3_OrigTargets_DataCleanse'!V98</f>
        <v>0</v>
      </c>
      <c r="Q85" s="93">
        <f>'[12]1.3_OrigTargets_DataCleanse'!W98</f>
        <v>0</v>
      </c>
      <c r="R85" s="92">
        <f>'[12]1.3_OrigTargets_DataCleanse'!X98</f>
        <v>0</v>
      </c>
      <c r="T85" s="93">
        <f>'[12]1.3_OrigTargets_DataCleanse'!AC98</f>
        <v>0</v>
      </c>
      <c r="U85" s="93">
        <f>'[12]1.3_OrigTargets_DataCleanse'!AD98</f>
        <v>0</v>
      </c>
      <c r="V85" s="93">
        <f>'[12]1.3_OrigTargets_DataCleanse'!AE98</f>
        <v>0</v>
      </c>
      <c r="W85" s="93">
        <f>'[12]1.3_OrigTargets_DataCleanse'!AF98</f>
        <v>0</v>
      </c>
      <c r="X85" s="93">
        <f>'[12]1.3_OrigTargets_DataCleanse'!AG98</f>
        <v>0</v>
      </c>
      <c r="Y85" s="92">
        <f>'[12]1.3_OrigTargets_DataCleanse'!AH98</f>
        <v>0</v>
      </c>
    </row>
    <row r="86" spans="1:25" x14ac:dyDescent="0.3">
      <c r="A86" s="341" t="str">
        <f>A82</f>
        <v>132KV Network</v>
      </c>
      <c r="B86" s="169">
        <v>6</v>
      </c>
      <c r="C86" s="168" t="s">
        <v>47</v>
      </c>
      <c r="D86" s="103" t="s">
        <v>58</v>
      </c>
      <c r="E86" s="102" t="str">
        <f t="shared" si="2"/>
        <v>Low</v>
      </c>
      <c r="F86" s="101">
        <f>'[12]1.3_OrigTargets_DataCleanse'!I99</f>
        <v>26.460399999999936</v>
      </c>
      <c r="G86" s="101">
        <f>'[12]1.3_OrigTargets_DataCleanse'!J99</f>
        <v>29.963200000000001</v>
      </c>
      <c r="H86" s="101">
        <f>'[12]1.3_OrigTargets_DataCleanse'!K99</f>
        <v>0.32600000000000051</v>
      </c>
      <c r="I86" s="101">
        <f>'[12]1.3_OrigTargets_DataCleanse'!L99</f>
        <v>-3.945199999999943</v>
      </c>
      <c r="J86" s="101">
        <f>'[12]1.3_OrigTargets_DataCleanse'!M99</f>
        <v>0.11639999999999873</v>
      </c>
      <c r="K86" s="100">
        <f>'[12]1.3_OrigTargets_DataCleanse'!N99</f>
        <v>0</v>
      </c>
      <c r="M86" s="101">
        <f>'[12]1.3_OrigTargets_DataCleanse'!S99</f>
        <v>28.820400000000063</v>
      </c>
      <c r="N86" s="101">
        <f>'[12]1.3_OrigTargets_DataCleanse'!T99</f>
        <v>0</v>
      </c>
      <c r="O86" s="101">
        <f>'[12]1.3_OrigTargets_DataCleanse'!U99</f>
        <v>30.052200000000056</v>
      </c>
      <c r="P86" s="101">
        <f>'[12]1.3_OrigTargets_DataCleanse'!V99</f>
        <v>2.5970000000000013</v>
      </c>
      <c r="Q86" s="101">
        <f>'[12]1.3_OrigTargets_DataCleanse'!W99</f>
        <v>-3.8549999999999898</v>
      </c>
      <c r="R86" s="100">
        <f>'[12]1.3_OrigTargets_DataCleanse'!X99</f>
        <v>2.6199999999988677E-2</v>
      </c>
      <c r="T86" s="101">
        <f>'[12]1.3_OrigTargets_DataCleanse'!AC99</f>
        <v>26.46040000000005</v>
      </c>
      <c r="U86" s="101">
        <f>'[12]1.3_OrigTargets_DataCleanse'!AD99</f>
        <v>0</v>
      </c>
      <c r="V86" s="101">
        <f>'[12]1.3_OrigTargets_DataCleanse'!AE99</f>
        <v>30.052200000000056</v>
      </c>
      <c r="W86" s="101">
        <f>'[12]1.3_OrigTargets_DataCleanse'!AF99</f>
        <v>0.23700000000000188</v>
      </c>
      <c r="X86" s="101">
        <f>'[12]1.3_OrigTargets_DataCleanse'!AG99</f>
        <v>-3.8549999999999898</v>
      </c>
      <c r="Y86" s="100">
        <f>'[12]1.3_OrigTargets_DataCleanse'!AH99</f>
        <v>2.6199999999988677E-2</v>
      </c>
    </row>
    <row r="87" spans="1:25" x14ac:dyDescent="0.3">
      <c r="A87" s="342"/>
      <c r="B87" s="23"/>
      <c r="C87" s="133"/>
      <c r="D87" s="31"/>
      <c r="E87" s="99" t="str">
        <f t="shared" si="2"/>
        <v>Medium</v>
      </c>
      <c r="F87" s="98">
        <f>'[12]1.3_OrigTargets_DataCleanse'!I100</f>
        <v>-40.2045999999998</v>
      </c>
      <c r="G87" s="98">
        <f>'[12]1.3_OrigTargets_DataCleanse'!J100</f>
        <v>-24.453499999999991</v>
      </c>
      <c r="H87" s="98">
        <f>'[12]1.3_OrigTargets_DataCleanse'!K100</f>
        <v>19.706299999999999</v>
      </c>
      <c r="I87" s="98">
        <f>'[12]1.3_OrigTargets_DataCleanse'!L100</f>
        <v>-29.774399999999844</v>
      </c>
      <c r="J87" s="98">
        <f>'[12]1.3_OrigTargets_DataCleanse'!M100</f>
        <v>-2.0294999999999845</v>
      </c>
      <c r="K87" s="97">
        <f>'[12]1.3_OrigTargets_DataCleanse'!N100</f>
        <v>-3.6534999999999975</v>
      </c>
      <c r="M87" s="98">
        <f>'[12]1.3_OrigTargets_DataCleanse'!S100</f>
        <v>-40.204600000000141</v>
      </c>
      <c r="N87" s="98">
        <f>'[12]1.3_OrigTargets_DataCleanse'!T100</f>
        <v>0.40699999999992542</v>
      </c>
      <c r="O87" s="98">
        <f>'[12]1.3_OrigTargets_DataCleanse'!U100</f>
        <v>-3.5402999999999949</v>
      </c>
      <c r="P87" s="98">
        <f>'[12]1.3_OrigTargets_DataCleanse'!V100</f>
        <v>-1.6373999999999853</v>
      </c>
      <c r="Q87" s="98">
        <f>'[12]1.3_OrigTargets_DataCleanse'!W100</f>
        <v>-31.527899999999988</v>
      </c>
      <c r="R87" s="97">
        <f>'[12]1.3_OrigTargets_DataCleanse'!X100</f>
        <v>-3.9060000000000059</v>
      </c>
      <c r="T87" s="98">
        <f>'[12]1.3_OrigTargets_DataCleanse'!AC100</f>
        <v>-40.204599999999914</v>
      </c>
      <c r="U87" s="98">
        <f>'[12]1.3_OrigTargets_DataCleanse'!AD100</f>
        <v>0</v>
      </c>
      <c r="V87" s="98">
        <f>'[12]1.3_OrigTargets_DataCleanse'!AE100</f>
        <v>-3.5402999999999949</v>
      </c>
      <c r="W87" s="98">
        <f>'[12]1.3_OrigTargets_DataCleanse'!AF100</f>
        <v>-1.6373999999999853</v>
      </c>
      <c r="X87" s="98">
        <f>'[12]1.3_OrigTargets_DataCleanse'!AG100</f>
        <v>-31.243899999999883</v>
      </c>
      <c r="Y87" s="97">
        <f>'[12]1.3_OrigTargets_DataCleanse'!AH100</f>
        <v>-3.7830000000000155</v>
      </c>
    </row>
    <row r="88" spans="1:25" x14ac:dyDescent="0.3">
      <c r="A88" s="342"/>
      <c r="B88" s="23"/>
      <c r="C88" s="133"/>
      <c r="D88" s="31"/>
      <c r="E88" s="99" t="str">
        <f t="shared" si="2"/>
        <v>High</v>
      </c>
      <c r="F88" s="98">
        <f>'[12]1.3_OrigTargets_DataCleanse'!I101</f>
        <v>0</v>
      </c>
      <c r="G88" s="98">
        <f>'[12]1.3_OrigTargets_DataCleanse'!J101</f>
        <v>0</v>
      </c>
      <c r="H88" s="98">
        <f>'[12]1.3_OrigTargets_DataCleanse'!K101</f>
        <v>0</v>
      </c>
      <c r="I88" s="98">
        <f>'[12]1.3_OrigTargets_DataCleanse'!L101</f>
        <v>0</v>
      </c>
      <c r="J88" s="98">
        <f>'[12]1.3_OrigTargets_DataCleanse'!M101</f>
        <v>0</v>
      </c>
      <c r="K88" s="97">
        <f>'[12]1.3_OrigTargets_DataCleanse'!N101</f>
        <v>0</v>
      </c>
      <c r="M88" s="98">
        <f>'[12]1.3_OrigTargets_DataCleanse'!S101</f>
        <v>0</v>
      </c>
      <c r="N88" s="98">
        <f>'[12]1.3_OrigTargets_DataCleanse'!T101</f>
        <v>0</v>
      </c>
      <c r="O88" s="98">
        <f>'[12]1.3_OrigTargets_DataCleanse'!U101</f>
        <v>0</v>
      </c>
      <c r="P88" s="98">
        <f>'[12]1.3_OrigTargets_DataCleanse'!V101</f>
        <v>0</v>
      </c>
      <c r="Q88" s="98">
        <f>'[12]1.3_OrigTargets_DataCleanse'!W101</f>
        <v>0</v>
      </c>
      <c r="R88" s="97">
        <f>'[12]1.3_OrigTargets_DataCleanse'!X101</f>
        <v>0</v>
      </c>
      <c r="T88" s="98">
        <f>'[12]1.3_OrigTargets_DataCleanse'!AC101</f>
        <v>0</v>
      </c>
      <c r="U88" s="98">
        <f>'[12]1.3_OrigTargets_DataCleanse'!AD101</f>
        <v>0</v>
      </c>
      <c r="V88" s="98">
        <f>'[12]1.3_OrigTargets_DataCleanse'!AE101</f>
        <v>0</v>
      </c>
      <c r="W88" s="98">
        <f>'[12]1.3_OrigTargets_DataCleanse'!AF101</f>
        <v>0</v>
      </c>
      <c r="X88" s="98">
        <f>'[12]1.3_OrigTargets_DataCleanse'!AG101</f>
        <v>0</v>
      </c>
      <c r="Y88" s="97">
        <f>'[12]1.3_OrigTargets_DataCleanse'!AH101</f>
        <v>0</v>
      </c>
    </row>
    <row r="89" spans="1:25" ht="12.75" thickBot="1" x14ac:dyDescent="0.35">
      <c r="A89" s="342"/>
      <c r="B89" s="171"/>
      <c r="C89" s="170"/>
      <c r="D89" s="96"/>
      <c r="E89" s="95" t="str">
        <f t="shared" si="2"/>
        <v>Very high</v>
      </c>
      <c r="F89" s="93">
        <f>'[12]1.3_OrigTargets_DataCleanse'!I102</f>
        <v>0</v>
      </c>
      <c r="G89" s="93">
        <f>'[12]1.3_OrigTargets_DataCleanse'!J102</f>
        <v>0</v>
      </c>
      <c r="H89" s="93">
        <f>'[12]1.3_OrigTargets_DataCleanse'!K102</f>
        <v>0</v>
      </c>
      <c r="I89" s="93">
        <f>'[12]1.3_OrigTargets_DataCleanse'!L102</f>
        <v>0</v>
      </c>
      <c r="J89" s="93">
        <f>'[12]1.3_OrigTargets_DataCleanse'!M102</f>
        <v>0</v>
      </c>
      <c r="K89" s="92">
        <f>'[12]1.3_OrigTargets_DataCleanse'!N102</f>
        <v>0</v>
      </c>
      <c r="M89" s="93">
        <f>'[12]1.3_OrigTargets_DataCleanse'!S102</f>
        <v>0</v>
      </c>
      <c r="N89" s="93">
        <f>'[12]1.3_OrigTargets_DataCleanse'!T102</f>
        <v>0</v>
      </c>
      <c r="O89" s="93">
        <f>'[12]1.3_OrigTargets_DataCleanse'!U102</f>
        <v>0</v>
      </c>
      <c r="P89" s="93">
        <f>'[12]1.3_OrigTargets_DataCleanse'!V102</f>
        <v>0</v>
      </c>
      <c r="Q89" s="93">
        <f>'[12]1.3_OrigTargets_DataCleanse'!W102</f>
        <v>0</v>
      </c>
      <c r="R89" s="92">
        <f>'[12]1.3_OrigTargets_DataCleanse'!X102</f>
        <v>0</v>
      </c>
      <c r="T89" s="93">
        <f>'[12]1.3_OrigTargets_DataCleanse'!AC102</f>
        <v>0</v>
      </c>
      <c r="U89" s="93">
        <f>'[12]1.3_OrigTargets_DataCleanse'!AD102</f>
        <v>0</v>
      </c>
      <c r="V89" s="93">
        <f>'[12]1.3_OrigTargets_DataCleanse'!AE102</f>
        <v>0</v>
      </c>
      <c r="W89" s="93">
        <f>'[12]1.3_OrigTargets_DataCleanse'!AF102</f>
        <v>0</v>
      </c>
      <c r="X89" s="93">
        <f>'[12]1.3_OrigTargets_DataCleanse'!AG102</f>
        <v>0</v>
      </c>
      <c r="Y89" s="92">
        <f>'[12]1.3_OrigTargets_DataCleanse'!AH102</f>
        <v>0</v>
      </c>
    </row>
    <row r="90" spans="1:25" x14ac:dyDescent="0.3">
      <c r="A90" s="341" t="str">
        <f>A86</f>
        <v>132KV Network</v>
      </c>
      <c r="B90" s="169">
        <v>7</v>
      </c>
      <c r="C90" s="168" t="s">
        <v>48</v>
      </c>
      <c r="D90" s="103" t="s">
        <v>56</v>
      </c>
      <c r="E90" s="102" t="str">
        <f t="shared" si="2"/>
        <v>Low</v>
      </c>
      <c r="F90" s="101">
        <f>'[12]1.3_OrigTargets_DataCleanse'!I103</f>
        <v>223</v>
      </c>
      <c r="G90" s="101">
        <f>'[12]1.3_OrigTargets_DataCleanse'!J103</f>
        <v>207</v>
      </c>
      <c r="H90" s="101">
        <f>'[12]1.3_OrigTargets_DataCleanse'!K103</f>
        <v>0</v>
      </c>
      <c r="I90" s="101">
        <f>'[12]1.3_OrigTargets_DataCleanse'!L103</f>
        <v>19</v>
      </c>
      <c r="J90" s="101">
        <f>'[12]1.3_OrigTargets_DataCleanse'!M103</f>
        <v>-3</v>
      </c>
      <c r="K90" s="100">
        <f>'[12]1.3_OrigTargets_DataCleanse'!N103</f>
        <v>0</v>
      </c>
      <c r="M90" s="101">
        <f>'[12]1.3_OrigTargets_DataCleanse'!S103</f>
        <v>228</v>
      </c>
      <c r="N90" s="101">
        <f>'[12]1.3_OrigTargets_DataCleanse'!T103</f>
        <v>207</v>
      </c>
      <c r="O90" s="101">
        <f>'[12]1.3_OrigTargets_DataCleanse'!U103</f>
        <v>5</v>
      </c>
      <c r="P90" s="101">
        <f>'[12]1.3_OrigTargets_DataCleanse'!V103</f>
        <v>19</v>
      </c>
      <c r="Q90" s="101">
        <f>'[12]1.3_OrigTargets_DataCleanse'!W103</f>
        <v>-3</v>
      </c>
      <c r="R90" s="100">
        <f>'[12]1.3_OrigTargets_DataCleanse'!X103</f>
        <v>0</v>
      </c>
      <c r="T90" s="101">
        <f>'[12]1.3_OrigTargets_DataCleanse'!AC103</f>
        <v>223</v>
      </c>
      <c r="U90" s="101">
        <f>'[12]1.3_OrigTargets_DataCleanse'!AD103</f>
        <v>207</v>
      </c>
      <c r="V90" s="101">
        <f>'[12]1.3_OrigTargets_DataCleanse'!AE103</f>
        <v>0</v>
      </c>
      <c r="W90" s="101">
        <f>'[12]1.3_OrigTargets_DataCleanse'!AF103</f>
        <v>19</v>
      </c>
      <c r="X90" s="101">
        <f>'[12]1.3_OrigTargets_DataCleanse'!AG103</f>
        <v>-3</v>
      </c>
      <c r="Y90" s="100">
        <f>'[12]1.3_OrigTargets_DataCleanse'!AH103</f>
        <v>0</v>
      </c>
    </row>
    <row r="91" spans="1:25" x14ac:dyDescent="0.3">
      <c r="A91" s="22"/>
      <c r="B91" s="23"/>
      <c r="C91" s="133"/>
      <c r="D91" s="31"/>
      <c r="E91" s="99" t="str">
        <f t="shared" si="2"/>
        <v>Medium</v>
      </c>
      <c r="F91" s="98">
        <f>'[12]1.3_OrigTargets_DataCleanse'!I104</f>
        <v>-113</v>
      </c>
      <c r="G91" s="98">
        <f>'[12]1.3_OrigTargets_DataCleanse'!J104</f>
        <v>-21</v>
      </c>
      <c r="H91" s="98">
        <f>'[12]1.3_OrigTargets_DataCleanse'!K104</f>
        <v>2</v>
      </c>
      <c r="I91" s="98">
        <f>'[12]1.3_OrigTargets_DataCleanse'!L104</f>
        <v>-3</v>
      </c>
      <c r="J91" s="98">
        <f>'[12]1.3_OrigTargets_DataCleanse'!M104</f>
        <v>-85</v>
      </c>
      <c r="K91" s="97">
        <f>'[12]1.3_OrigTargets_DataCleanse'!N104</f>
        <v>-6</v>
      </c>
      <c r="M91" s="98">
        <f>'[12]1.3_OrigTargets_DataCleanse'!S104</f>
        <v>-114</v>
      </c>
      <c r="N91" s="98">
        <f>'[12]1.3_OrigTargets_DataCleanse'!T104</f>
        <v>-25</v>
      </c>
      <c r="O91" s="98">
        <f>'[12]1.3_OrigTargets_DataCleanse'!U104</f>
        <v>1</v>
      </c>
      <c r="P91" s="98">
        <f>'[12]1.3_OrigTargets_DataCleanse'!V104</f>
        <v>4</v>
      </c>
      <c r="Q91" s="98">
        <f>'[12]1.3_OrigTargets_DataCleanse'!W104</f>
        <v>-4</v>
      </c>
      <c r="R91" s="97">
        <f>'[12]1.3_OrigTargets_DataCleanse'!X104</f>
        <v>-90</v>
      </c>
      <c r="T91" s="98">
        <f>'[12]1.3_OrigTargets_DataCleanse'!AC104</f>
        <v>-113</v>
      </c>
      <c r="U91" s="98">
        <f>'[12]1.3_OrigTargets_DataCleanse'!AD104</f>
        <v>-21</v>
      </c>
      <c r="V91" s="98">
        <f>'[12]1.3_OrigTargets_DataCleanse'!AE104</f>
        <v>0</v>
      </c>
      <c r="W91" s="98">
        <f>'[12]1.3_OrigTargets_DataCleanse'!AF104</f>
        <v>4</v>
      </c>
      <c r="X91" s="98">
        <f>'[12]1.3_OrigTargets_DataCleanse'!AG104</f>
        <v>-2</v>
      </c>
      <c r="Y91" s="97">
        <f>'[12]1.3_OrigTargets_DataCleanse'!AH104</f>
        <v>-94</v>
      </c>
    </row>
    <row r="92" spans="1:25" x14ac:dyDescent="0.3">
      <c r="A92" s="22"/>
      <c r="B92" s="23"/>
      <c r="C92" s="133"/>
      <c r="D92" s="31"/>
      <c r="E92" s="99" t="str">
        <f t="shared" si="2"/>
        <v>High</v>
      </c>
      <c r="F92" s="98">
        <f>'[12]1.3_OrigTargets_DataCleanse'!I105</f>
        <v>0</v>
      </c>
      <c r="G92" s="98">
        <f>'[12]1.3_OrigTargets_DataCleanse'!J105</f>
        <v>0</v>
      </c>
      <c r="H92" s="98">
        <f>'[12]1.3_OrigTargets_DataCleanse'!K105</f>
        <v>0</v>
      </c>
      <c r="I92" s="98">
        <f>'[12]1.3_OrigTargets_DataCleanse'!L105</f>
        <v>0</v>
      </c>
      <c r="J92" s="98">
        <f>'[12]1.3_OrigTargets_DataCleanse'!M105</f>
        <v>0</v>
      </c>
      <c r="K92" s="97">
        <f>'[12]1.3_OrigTargets_DataCleanse'!N105</f>
        <v>0</v>
      </c>
      <c r="M92" s="98">
        <f>'[12]1.3_OrigTargets_DataCleanse'!S105</f>
        <v>0</v>
      </c>
      <c r="N92" s="98">
        <f>'[12]1.3_OrigTargets_DataCleanse'!T105</f>
        <v>0</v>
      </c>
      <c r="O92" s="98">
        <f>'[12]1.3_OrigTargets_DataCleanse'!U105</f>
        <v>0</v>
      </c>
      <c r="P92" s="98">
        <f>'[12]1.3_OrigTargets_DataCleanse'!V105</f>
        <v>0</v>
      </c>
      <c r="Q92" s="98">
        <f>'[12]1.3_OrigTargets_DataCleanse'!W105</f>
        <v>0</v>
      </c>
      <c r="R92" s="97">
        <f>'[12]1.3_OrigTargets_DataCleanse'!X105</f>
        <v>0</v>
      </c>
      <c r="T92" s="98">
        <f>'[12]1.3_OrigTargets_DataCleanse'!AC105</f>
        <v>0</v>
      </c>
      <c r="U92" s="98">
        <f>'[12]1.3_OrigTargets_DataCleanse'!AD105</f>
        <v>0</v>
      </c>
      <c r="V92" s="98">
        <f>'[12]1.3_OrigTargets_DataCleanse'!AE105</f>
        <v>0</v>
      </c>
      <c r="W92" s="98">
        <f>'[12]1.3_OrigTargets_DataCleanse'!AF105</f>
        <v>0</v>
      </c>
      <c r="X92" s="98">
        <f>'[12]1.3_OrigTargets_DataCleanse'!AG105</f>
        <v>0</v>
      </c>
      <c r="Y92" s="97">
        <f>'[12]1.3_OrigTargets_DataCleanse'!AH105</f>
        <v>0</v>
      </c>
    </row>
    <row r="93" spans="1:25" ht="12.75" thickBot="1" x14ac:dyDescent="0.35">
      <c r="A93" s="22"/>
      <c r="B93" s="26"/>
      <c r="C93" s="132"/>
      <c r="D93" s="96"/>
      <c r="E93" s="95" t="str">
        <f t="shared" si="2"/>
        <v>Very high</v>
      </c>
      <c r="F93" s="93">
        <f>'[12]1.3_OrigTargets_DataCleanse'!I106</f>
        <v>0</v>
      </c>
      <c r="G93" s="93">
        <f>'[12]1.3_OrigTargets_DataCleanse'!J106</f>
        <v>0</v>
      </c>
      <c r="H93" s="93">
        <f>'[12]1.3_OrigTargets_DataCleanse'!K106</f>
        <v>0</v>
      </c>
      <c r="I93" s="93">
        <f>'[12]1.3_OrigTargets_DataCleanse'!L106</f>
        <v>0</v>
      </c>
      <c r="J93" s="93">
        <f>'[12]1.3_OrigTargets_DataCleanse'!M106</f>
        <v>0</v>
      </c>
      <c r="K93" s="92">
        <f>'[12]1.3_OrigTargets_DataCleanse'!N106</f>
        <v>0</v>
      </c>
      <c r="M93" s="93">
        <f>'[12]1.3_OrigTargets_DataCleanse'!S106</f>
        <v>0</v>
      </c>
      <c r="N93" s="93">
        <f>'[12]1.3_OrigTargets_DataCleanse'!T106</f>
        <v>0</v>
      </c>
      <c r="O93" s="93">
        <f>'[12]1.3_OrigTargets_DataCleanse'!U106</f>
        <v>0</v>
      </c>
      <c r="P93" s="93">
        <f>'[12]1.3_OrigTargets_DataCleanse'!V106</f>
        <v>0</v>
      </c>
      <c r="Q93" s="93">
        <f>'[12]1.3_OrigTargets_DataCleanse'!W106</f>
        <v>0</v>
      </c>
      <c r="R93" s="92">
        <f>'[12]1.3_OrigTargets_DataCleanse'!X106</f>
        <v>0</v>
      </c>
      <c r="T93" s="93">
        <f>'[12]1.3_OrigTargets_DataCleanse'!AC106</f>
        <v>0</v>
      </c>
      <c r="U93" s="93">
        <f>'[12]1.3_OrigTargets_DataCleanse'!AD106</f>
        <v>0</v>
      </c>
      <c r="V93" s="93">
        <f>'[12]1.3_OrigTargets_DataCleanse'!AE106</f>
        <v>0</v>
      </c>
      <c r="W93" s="93">
        <f>'[12]1.3_OrigTargets_DataCleanse'!AF106</f>
        <v>0</v>
      </c>
      <c r="X93" s="93">
        <f>'[12]1.3_OrigTargets_DataCleanse'!AG106</f>
        <v>0</v>
      </c>
      <c r="Y93" s="92">
        <f>'[12]1.3_OrigTargets_DataCleanse'!AH106</f>
        <v>0</v>
      </c>
    </row>
  </sheetData>
  <mergeCells count="6">
    <mergeCell ref="F7:K7"/>
    <mergeCell ref="M7:R7"/>
    <mergeCell ref="T7:Y7"/>
    <mergeCell ref="F8:K8"/>
    <mergeCell ref="M8:R8"/>
    <mergeCell ref="T8:Y8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T93"/>
  <sheetViews>
    <sheetView showGridLines="0" topLeftCell="Y4" zoomScale="115" zoomScaleNormal="115" workbookViewId="0">
      <selection activeCell="AI10" sqref="AI10"/>
    </sheetView>
  </sheetViews>
  <sheetFormatPr defaultRowHeight="12.4" x14ac:dyDescent="0.3"/>
  <cols>
    <col min="1" max="1" width="13.3515625" customWidth="1"/>
    <col min="2" max="2" width="10.05859375" customWidth="1"/>
    <col min="3" max="3" width="28.5859375" bestFit="1" customWidth="1"/>
    <col min="4" max="4" width="11.46875" bestFit="1" customWidth="1"/>
    <col min="5" max="5" width="9.234375" bestFit="1" customWidth="1"/>
    <col min="6" max="6" width="15.3515625" bestFit="1" customWidth="1"/>
    <col min="7" max="11" width="5" customWidth="1"/>
    <col min="12" max="12" width="2.234375" customWidth="1"/>
    <col min="13" max="13" width="15.3515625" bestFit="1" customWidth="1"/>
    <col min="14" max="18" width="5" customWidth="1"/>
    <col min="19" max="19" width="2.234375" customWidth="1"/>
    <col min="20" max="20" width="15.3515625" bestFit="1" customWidth="1"/>
    <col min="21" max="25" width="5" customWidth="1"/>
    <col min="26" max="26" width="9" customWidth="1"/>
    <col min="27" max="27" width="15.3515625" bestFit="1" customWidth="1"/>
    <col min="28" max="32" width="5" customWidth="1"/>
    <col min="33" max="33" width="2.234375" customWidth="1"/>
    <col min="34" max="34" width="15.3515625" bestFit="1" customWidth="1"/>
    <col min="35" max="39" width="5" customWidth="1"/>
    <col min="40" max="40" width="2.234375" customWidth="1"/>
    <col min="41" max="41" width="15.3515625" bestFit="1" customWidth="1"/>
    <col min="42" max="46" width="5" customWidth="1"/>
    <col min="47" max="47" width="2.234375" customWidth="1"/>
    <col min="48" max="48" width="15.3515625" bestFit="1" customWidth="1"/>
    <col min="49" max="53" width="5" customWidth="1"/>
  </cols>
  <sheetData>
    <row r="1" spans="1:202" ht="13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</row>
    <row r="2" spans="1:202" ht="13.5" x14ac:dyDescent="0.3">
      <c r="A2" s="1"/>
      <c r="B2" s="1"/>
      <c r="C2" s="1"/>
      <c r="D2" s="1"/>
      <c r="E2" s="4" t="s">
        <v>202</v>
      </c>
      <c r="F2" s="1"/>
      <c r="G2" s="1"/>
      <c r="H2" s="1"/>
      <c r="I2" s="1"/>
      <c r="J2" s="4"/>
      <c r="K2" s="1"/>
      <c r="L2" s="1"/>
      <c r="M2" s="1"/>
      <c r="N2" s="1"/>
      <c r="O2" s="1"/>
      <c r="P2" s="1"/>
      <c r="Q2" s="4"/>
      <c r="R2" s="1"/>
      <c r="S2" s="4"/>
      <c r="T2" s="1"/>
      <c r="U2" s="1"/>
      <c r="V2" s="1"/>
      <c r="W2" s="1"/>
      <c r="X2" s="4"/>
      <c r="Y2" s="1"/>
      <c r="Z2" s="1"/>
      <c r="AA2" s="1"/>
      <c r="AB2" s="1"/>
      <c r="AC2" s="1"/>
      <c r="AD2" s="1"/>
      <c r="AE2" s="4"/>
      <c r="AF2" s="1"/>
      <c r="AG2" s="4"/>
      <c r="AH2" s="1"/>
      <c r="AI2" s="1"/>
      <c r="AJ2" s="1"/>
      <c r="AK2" s="1"/>
      <c r="AL2" s="4"/>
      <c r="AM2" s="1"/>
      <c r="AN2" s="1"/>
      <c r="AO2" s="1"/>
      <c r="AP2" s="1"/>
      <c r="AQ2" s="1"/>
      <c r="AR2" s="1"/>
      <c r="AS2" s="4"/>
      <c r="AT2" s="1"/>
      <c r="AU2" s="1"/>
      <c r="AV2" s="1"/>
      <c r="AW2" s="1"/>
      <c r="AX2" s="1"/>
      <c r="AY2" s="1"/>
      <c r="AZ2" s="4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</row>
    <row r="3" spans="1:202" ht="13.5" x14ac:dyDescent="0.3">
      <c r="A3" s="1"/>
      <c r="B3" s="1"/>
      <c r="C3" s="1"/>
      <c r="D3" s="1"/>
      <c r="E3" s="5" t="s">
        <v>1</v>
      </c>
      <c r="F3" s="1"/>
      <c r="G3" s="1"/>
      <c r="H3" s="1"/>
      <c r="I3" s="1"/>
      <c r="J3" s="5"/>
      <c r="K3" s="1"/>
      <c r="L3" s="1"/>
      <c r="M3" s="1"/>
      <c r="N3" s="1"/>
      <c r="O3" s="1"/>
      <c r="P3" s="1"/>
      <c r="Q3" s="5"/>
      <c r="R3" s="1"/>
      <c r="S3" s="5"/>
      <c r="T3" s="1"/>
      <c r="U3" s="1"/>
      <c r="V3" s="1"/>
      <c r="W3" s="1"/>
      <c r="X3" s="5"/>
      <c r="Y3" s="1"/>
      <c r="Z3" s="1"/>
      <c r="AA3" s="1"/>
      <c r="AB3" s="1"/>
      <c r="AC3" s="1"/>
      <c r="AD3" s="1"/>
      <c r="AE3" s="5"/>
      <c r="AF3" s="1"/>
      <c r="AG3" s="5"/>
      <c r="AH3" s="1"/>
      <c r="AI3" s="1"/>
      <c r="AJ3" s="1"/>
      <c r="AK3" s="1"/>
      <c r="AL3" s="5"/>
      <c r="AM3" s="1"/>
      <c r="AN3" s="1"/>
      <c r="AO3" s="1"/>
      <c r="AP3" s="1"/>
      <c r="AQ3" s="1"/>
      <c r="AR3" s="1"/>
      <c r="AS3" s="5"/>
      <c r="AT3" s="1"/>
      <c r="AU3" s="1"/>
      <c r="AV3" s="1"/>
      <c r="AW3" s="1"/>
      <c r="AX3" s="1"/>
      <c r="AY3" s="1"/>
      <c r="AZ3" s="5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spans="1:202" ht="13.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</row>
    <row r="6" spans="1:202" ht="18" customHeight="1" thickBot="1" x14ac:dyDescent="0.35">
      <c r="A6" s="115" t="s">
        <v>80</v>
      </c>
      <c r="B6" s="115"/>
      <c r="C6" s="115" t="s">
        <v>204</v>
      </c>
      <c r="E6" s="116"/>
      <c r="F6" s="116"/>
    </row>
    <row r="7" spans="1:202" ht="12.4" customHeight="1" x14ac:dyDescent="0.3">
      <c r="A7" s="114"/>
      <c r="F7" s="421" t="s">
        <v>79</v>
      </c>
      <c r="G7" s="422"/>
      <c r="H7" s="422"/>
      <c r="I7" s="422"/>
      <c r="J7" s="422"/>
      <c r="K7" s="423"/>
      <c r="M7" s="421" t="s">
        <v>78</v>
      </c>
      <c r="N7" s="422"/>
      <c r="O7" s="422"/>
      <c r="P7" s="422"/>
      <c r="Q7" s="422"/>
      <c r="R7" s="423"/>
      <c r="T7" s="421" t="s">
        <v>77</v>
      </c>
      <c r="U7" s="422"/>
      <c r="V7" s="422"/>
      <c r="W7" s="422"/>
      <c r="X7" s="422"/>
      <c r="Y7" s="423"/>
      <c r="AA7" s="421" t="s">
        <v>76</v>
      </c>
      <c r="AB7" s="422"/>
      <c r="AC7" s="422"/>
      <c r="AD7" s="422"/>
      <c r="AE7" s="422"/>
      <c r="AF7" s="423"/>
      <c r="AH7" s="421" t="s">
        <v>76</v>
      </c>
      <c r="AI7" s="422"/>
      <c r="AJ7" s="422"/>
      <c r="AK7" s="422"/>
      <c r="AL7" s="422"/>
      <c r="AM7" s="423"/>
      <c r="AO7" s="421" t="s">
        <v>76</v>
      </c>
      <c r="AP7" s="422"/>
      <c r="AQ7" s="422"/>
      <c r="AR7" s="422"/>
      <c r="AS7" s="422"/>
      <c r="AT7" s="423"/>
      <c r="AV7" s="421" t="s">
        <v>76</v>
      </c>
      <c r="AW7" s="422"/>
      <c r="AX7" s="422"/>
      <c r="AY7" s="422"/>
      <c r="AZ7" s="422"/>
      <c r="BA7" s="423"/>
    </row>
    <row r="8" spans="1:202" ht="24.75" customHeight="1" thickBot="1" x14ac:dyDescent="0.35">
      <c r="F8" s="424" t="s">
        <v>75</v>
      </c>
      <c r="G8" s="425"/>
      <c r="H8" s="425"/>
      <c r="I8" s="425"/>
      <c r="J8" s="425"/>
      <c r="K8" s="426"/>
      <c r="M8" s="424" t="s">
        <v>74</v>
      </c>
      <c r="N8" s="425"/>
      <c r="O8" s="425"/>
      <c r="P8" s="425"/>
      <c r="Q8" s="425"/>
      <c r="R8" s="426"/>
      <c r="T8" s="424" t="s">
        <v>74</v>
      </c>
      <c r="U8" s="425"/>
      <c r="V8" s="425"/>
      <c r="W8" s="425"/>
      <c r="X8" s="425"/>
      <c r="Y8" s="426"/>
      <c r="AA8" s="424" t="s">
        <v>73</v>
      </c>
      <c r="AB8" s="425"/>
      <c r="AC8" s="425"/>
      <c r="AD8" s="425"/>
      <c r="AE8" s="425"/>
      <c r="AF8" s="426"/>
      <c r="AH8" s="424" t="s">
        <v>72</v>
      </c>
      <c r="AI8" s="425"/>
      <c r="AJ8" s="425"/>
      <c r="AK8" s="425"/>
      <c r="AL8" s="425"/>
      <c r="AM8" s="426"/>
      <c r="AO8" s="424" t="s">
        <v>71</v>
      </c>
      <c r="AP8" s="425"/>
      <c r="AQ8" s="425"/>
      <c r="AR8" s="425"/>
      <c r="AS8" s="425"/>
      <c r="AT8" s="426"/>
      <c r="AV8" s="424" t="s">
        <v>187</v>
      </c>
      <c r="AW8" s="425"/>
      <c r="AX8" s="425"/>
      <c r="AY8" s="425"/>
      <c r="AZ8" s="425"/>
      <c r="BA8" s="426"/>
    </row>
    <row r="9" spans="1:202" ht="24.75" customHeight="1" thickBot="1" x14ac:dyDescent="0.35">
      <c r="A9" s="52" t="s">
        <v>40</v>
      </c>
      <c r="B9" s="53" t="s">
        <v>10</v>
      </c>
      <c r="C9" s="54" t="s">
        <v>41</v>
      </c>
      <c r="D9" s="111" t="s">
        <v>70</v>
      </c>
      <c r="E9" s="110" t="s">
        <v>69</v>
      </c>
      <c r="F9" s="108" t="s">
        <v>68</v>
      </c>
      <c r="G9" s="107" t="s">
        <v>63</v>
      </c>
      <c r="H9" s="106" t="s">
        <v>62</v>
      </c>
      <c r="I9" s="106" t="s">
        <v>61</v>
      </c>
      <c r="J9" s="105" t="s">
        <v>60</v>
      </c>
      <c r="K9" s="104" t="s">
        <v>59</v>
      </c>
      <c r="M9" s="108" t="s">
        <v>68</v>
      </c>
      <c r="N9" s="107" t="s">
        <v>63</v>
      </c>
      <c r="O9" s="106" t="s">
        <v>62</v>
      </c>
      <c r="P9" s="106" t="s">
        <v>61</v>
      </c>
      <c r="Q9" s="105" t="s">
        <v>60</v>
      </c>
      <c r="R9" s="104" t="s">
        <v>59</v>
      </c>
      <c r="T9" s="108" t="s">
        <v>68</v>
      </c>
      <c r="U9" s="107" t="s">
        <v>63</v>
      </c>
      <c r="V9" s="106" t="s">
        <v>62</v>
      </c>
      <c r="W9" s="106" t="s">
        <v>61</v>
      </c>
      <c r="X9" s="105" t="s">
        <v>60</v>
      </c>
      <c r="Y9" s="104" t="s">
        <v>59</v>
      </c>
      <c r="AA9" s="108" t="s">
        <v>67</v>
      </c>
      <c r="AB9" s="107" t="s">
        <v>63</v>
      </c>
      <c r="AC9" s="106" t="s">
        <v>62</v>
      </c>
      <c r="AD9" s="106" t="s">
        <v>61</v>
      </c>
      <c r="AE9" s="105" t="s">
        <v>60</v>
      </c>
      <c r="AF9" s="104" t="s">
        <v>59</v>
      </c>
      <c r="AH9" s="108" t="s">
        <v>66</v>
      </c>
      <c r="AI9" s="107" t="s">
        <v>63</v>
      </c>
      <c r="AJ9" s="106" t="s">
        <v>62</v>
      </c>
      <c r="AK9" s="106" t="s">
        <v>61</v>
      </c>
      <c r="AL9" s="105" t="s">
        <v>60</v>
      </c>
      <c r="AM9" s="104" t="s">
        <v>59</v>
      </c>
      <c r="AO9" s="109" t="s">
        <v>65</v>
      </c>
      <c r="AP9" s="107" t="s">
        <v>63</v>
      </c>
      <c r="AQ9" s="106" t="s">
        <v>62</v>
      </c>
      <c r="AR9" s="106" t="s">
        <v>61</v>
      </c>
      <c r="AS9" s="105" t="s">
        <v>60</v>
      </c>
      <c r="AT9" s="104" t="s">
        <v>59</v>
      </c>
      <c r="AV9" s="108" t="s">
        <v>64</v>
      </c>
      <c r="AW9" s="107" t="s">
        <v>63</v>
      </c>
      <c r="AX9" s="106" t="s">
        <v>62</v>
      </c>
      <c r="AY9" s="106" t="s">
        <v>61</v>
      </c>
      <c r="AZ9" s="105" t="s">
        <v>60</v>
      </c>
      <c r="BA9" s="104" t="s">
        <v>59</v>
      </c>
    </row>
    <row r="10" spans="1:202" ht="13.5" x14ac:dyDescent="0.3">
      <c r="A10" s="340" t="s">
        <v>37</v>
      </c>
      <c r="B10" s="169">
        <v>1</v>
      </c>
      <c r="C10" s="168" t="s">
        <v>42</v>
      </c>
      <c r="D10" s="103" t="s">
        <v>57</v>
      </c>
      <c r="E10" s="102" t="s">
        <v>51</v>
      </c>
      <c r="F10" s="101">
        <f>'[12]1.2_OrigTargets_PostDataCleanse'!I23</f>
        <v>0</v>
      </c>
      <c r="G10" s="101">
        <f>'[12]1.2_OrigTargets_PostDataCleanse'!J23</f>
        <v>0</v>
      </c>
      <c r="H10" s="101">
        <f>'[12]1.2_OrigTargets_PostDataCleanse'!K23</f>
        <v>0</v>
      </c>
      <c r="I10" s="101">
        <f>'[12]1.2_OrigTargets_PostDataCleanse'!L23</f>
        <v>0</v>
      </c>
      <c r="J10" s="101">
        <f>'[12]1.2_OrigTargets_PostDataCleanse'!M23</f>
        <v>0</v>
      </c>
      <c r="K10" s="100">
        <f>'[12]1.2_OrigTargets_PostDataCleanse'!N23</f>
        <v>0</v>
      </c>
      <c r="M10" s="101">
        <f>'[12]1.2_OrigTargets_PostDataCleanse'!S23</f>
        <v>0</v>
      </c>
      <c r="N10" s="101">
        <f>'[12]1.2_OrigTargets_PostDataCleanse'!T23</f>
        <v>0</v>
      </c>
      <c r="O10" s="101">
        <f>'[12]1.2_OrigTargets_PostDataCleanse'!U23</f>
        <v>0</v>
      </c>
      <c r="P10" s="101">
        <f>'[12]1.2_OrigTargets_PostDataCleanse'!V23</f>
        <v>0</v>
      </c>
      <c r="Q10" s="101">
        <f>'[12]1.2_OrigTargets_PostDataCleanse'!W23</f>
        <v>0</v>
      </c>
      <c r="R10" s="100">
        <f>'[12]1.2_OrigTargets_PostDataCleanse'!X23</f>
        <v>0</v>
      </c>
      <c r="T10" s="101">
        <f>'[12]1.2_OrigTargets_PostDataCleanse'!AC23</f>
        <v>0</v>
      </c>
      <c r="U10" s="101">
        <f>'[12]1.2_OrigTargets_PostDataCleanse'!AD23</f>
        <v>0</v>
      </c>
      <c r="V10" s="101">
        <f>'[12]1.2_OrigTargets_PostDataCleanse'!AE23</f>
        <v>0</v>
      </c>
      <c r="W10" s="101">
        <f>'[12]1.2_OrigTargets_PostDataCleanse'!AF23</f>
        <v>0</v>
      </c>
      <c r="X10" s="101">
        <f>'[12]1.2_OrigTargets_PostDataCleanse'!AG23</f>
        <v>0</v>
      </c>
      <c r="Y10" s="100">
        <f>'[12]1.2_OrigTargets_PostDataCleanse'!AH23</f>
        <v>0</v>
      </c>
      <c r="AA10" s="101">
        <f>(ABS('[12]1.2_OrigTargets_PostDataCleanse'!AR23)+ABS('[12]1.2_OrigTargets_PostDataCleanse'!AY23))/2+ABS('[12]1.2_OrigTargets_PostDataCleanse'!BF23)+ABS('[12]1.2_OrigTargets_PostDataCleanse'!BR23)</f>
        <v>0</v>
      </c>
      <c r="AB10" s="101">
        <f>'[12]1.2_OrigTargets_PostDataCleanse'!AL23</f>
        <v>0</v>
      </c>
      <c r="AC10" s="101">
        <f>'[12]1.2_OrigTargets_PostDataCleanse'!AM23</f>
        <v>0</v>
      </c>
      <c r="AD10" s="101">
        <f>'[12]1.2_OrigTargets_PostDataCleanse'!AN23</f>
        <v>0</v>
      </c>
      <c r="AE10" s="101">
        <f>'[12]1.2_OrigTargets_PostDataCleanse'!AO23</f>
        <v>0</v>
      </c>
      <c r="AF10" s="100">
        <f>'[12]1.2_OrigTargets_PostDataCleanse'!AP23</f>
        <v>0</v>
      </c>
      <c r="AG10" s="94"/>
      <c r="AH10" s="101">
        <f>ABS('[12]1.2_OrigTargets_PostDataCleanse'!AR23)+ABS('[12]1.2_OrigTargets_PostDataCleanse'!AY23)</f>
        <v>0</v>
      </c>
      <c r="AI10" s="101">
        <f>-ABS('[12]1.2_OrigTargets_PostDataCleanse'!AS23)+'[12]1.2_OrigTargets_PostDataCleanse'!AZ23</f>
        <v>0</v>
      </c>
      <c r="AJ10" s="101">
        <f>-ABS('[12]1.2_OrigTargets_PostDataCleanse'!AT23)+'[12]1.2_OrigTargets_PostDataCleanse'!BA23</f>
        <v>0</v>
      </c>
      <c r="AK10" s="101">
        <f>-ABS('[12]1.2_OrigTargets_PostDataCleanse'!AU23)+'[12]1.2_OrigTargets_PostDataCleanse'!BB23</f>
        <v>0</v>
      </c>
      <c r="AL10" s="101">
        <f>-ABS('[12]1.2_OrigTargets_PostDataCleanse'!AV23)+'[12]1.2_OrigTargets_PostDataCleanse'!BC23</f>
        <v>0</v>
      </c>
      <c r="AM10" s="100">
        <f>-ABS('[12]1.2_OrigTargets_PostDataCleanse'!AW23)+'[12]1.2_OrigTargets_PostDataCleanse'!BD23</f>
        <v>0</v>
      </c>
      <c r="AN10" s="94"/>
      <c r="AO10" s="101">
        <f>ABS('[12]1.2_OrigTargets_PostDataCleanse'!BF23)</f>
        <v>0</v>
      </c>
      <c r="AP10" s="101">
        <f>'[12]1.2_OrigTargets_PostDataCleanse'!BG23</f>
        <v>0</v>
      </c>
      <c r="AQ10" s="101">
        <f>'[12]1.2_OrigTargets_PostDataCleanse'!BH23</f>
        <v>0</v>
      </c>
      <c r="AR10" s="101">
        <f>'[12]1.2_OrigTargets_PostDataCleanse'!BI23</f>
        <v>0</v>
      </c>
      <c r="AS10" s="101">
        <f>'[12]1.2_OrigTargets_PostDataCleanse'!BJ23</f>
        <v>0</v>
      </c>
      <c r="AT10" s="100">
        <f>'[12]1.2_OrigTargets_PostDataCleanse'!BK23</f>
        <v>0</v>
      </c>
      <c r="AU10" s="94"/>
      <c r="AV10" s="101">
        <f>ABS('[12]1.2_OrigTargets_PostDataCleanse'!BR23)</f>
        <v>0</v>
      </c>
      <c r="AW10" s="101">
        <f>ABS('[12]1.2_OrigTargets_PostDataCleanse'!BS23)</f>
        <v>0</v>
      </c>
      <c r="AX10" s="101">
        <f>ABS('[12]1.2_OrigTargets_PostDataCleanse'!BT23)</f>
        <v>0</v>
      </c>
      <c r="AY10" s="101">
        <f>ABS('[12]1.2_OrigTargets_PostDataCleanse'!BU23)</f>
        <v>0</v>
      </c>
      <c r="AZ10" s="101">
        <f>ABS('[12]1.2_OrigTargets_PostDataCleanse'!BV23)</f>
        <v>0</v>
      </c>
      <c r="BA10" s="100">
        <f>ABS('[12]1.2_OrigTargets_PostDataCleanse'!BW23)</f>
        <v>0</v>
      </c>
    </row>
    <row r="11" spans="1:202" ht="13.5" x14ac:dyDescent="0.3">
      <c r="A11" s="22"/>
      <c r="B11" s="23"/>
      <c r="C11" s="133"/>
      <c r="D11" s="31"/>
      <c r="E11" s="99" t="s">
        <v>52</v>
      </c>
      <c r="F11" s="98">
        <f>'[12]1.2_OrigTargets_PostDataCleanse'!I24</f>
        <v>43</v>
      </c>
      <c r="G11" s="98">
        <f>'[12]1.2_OrigTargets_PostDataCleanse'!J24</f>
        <v>29</v>
      </c>
      <c r="H11" s="98">
        <f>'[12]1.2_OrigTargets_PostDataCleanse'!K24</f>
        <v>9</v>
      </c>
      <c r="I11" s="98">
        <f>'[12]1.2_OrigTargets_PostDataCleanse'!L24</f>
        <v>5</v>
      </c>
      <c r="J11" s="98">
        <f>'[12]1.2_OrigTargets_PostDataCleanse'!M24</f>
        <v>0</v>
      </c>
      <c r="K11" s="97">
        <f>'[12]1.2_OrigTargets_PostDataCleanse'!N24</f>
        <v>0</v>
      </c>
      <c r="M11" s="98">
        <f>'[12]1.2_OrigTargets_PostDataCleanse'!S24</f>
        <v>43</v>
      </c>
      <c r="N11" s="98">
        <f>'[12]1.2_OrigTargets_PostDataCleanse'!T24</f>
        <v>11</v>
      </c>
      <c r="O11" s="98">
        <f>'[12]1.2_OrigTargets_PostDataCleanse'!U24</f>
        <v>18</v>
      </c>
      <c r="P11" s="98">
        <f>'[12]1.2_OrigTargets_PostDataCleanse'!V24</f>
        <v>14</v>
      </c>
      <c r="Q11" s="98">
        <f>'[12]1.2_OrigTargets_PostDataCleanse'!W24</f>
        <v>0</v>
      </c>
      <c r="R11" s="97">
        <f>'[12]1.2_OrigTargets_PostDataCleanse'!X24</f>
        <v>0</v>
      </c>
      <c r="T11" s="98">
        <f>'[12]1.2_OrigTargets_PostDataCleanse'!AC24</f>
        <v>43</v>
      </c>
      <c r="U11" s="98">
        <f>'[12]1.2_OrigTargets_PostDataCleanse'!AD24</f>
        <v>11</v>
      </c>
      <c r="V11" s="98">
        <f>'[12]1.2_OrigTargets_PostDataCleanse'!AE24</f>
        <v>18</v>
      </c>
      <c r="W11" s="98">
        <f>'[12]1.2_OrigTargets_PostDataCleanse'!AF24</f>
        <v>14</v>
      </c>
      <c r="X11" s="98">
        <f>'[12]1.2_OrigTargets_PostDataCleanse'!AG24</f>
        <v>0</v>
      </c>
      <c r="Y11" s="97">
        <f>'[12]1.2_OrigTargets_PostDataCleanse'!AH24</f>
        <v>0</v>
      </c>
      <c r="AA11" s="98">
        <f>(ABS('[12]1.2_OrigTargets_PostDataCleanse'!AR24)+ABS('[12]1.2_OrigTargets_PostDataCleanse'!AY24))/2+ABS('[12]1.2_OrigTargets_PostDataCleanse'!BF24)+ABS('[12]1.2_OrigTargets_PostDataCleanse'!BR24)</f>
        <v>0</v>
      </c>
      <c r="AB11" s="98">
        <f>'[12]1.2_OrigTargets_PostDataCleanse'!AL24</f>
        <v>0</v>
      </c>
      <c r="AC11" s="98">
        <f>'[12]1.2_OrigTargets_PostDataCleanse'!AM24</f>
        <v>0</v>
      </c>
      <c r="AD11" s="98">
        <f>'[12]1.2_OrigTargets_PostDataCleanse'!AN24</f>
        <v>0</v>
      </c>
      <c r="AE11" s="98">
        <f>'[12]1.2_OrigTargets_PostDataCleanse'!AO24</f>
        <v>0</v>
      </c>
      <c r="AF11" s="97">
        <f>'[12]1.2_OrigTargets_PostDataCleanse'!AP24</f>
        <v>0</v>
      </c>
      <c r="AG11" s="94"/>
      <c r="AH11" s="98">
        <f>ABS('[12]1.2_OrigTargets_PostDataCleanse'!AR24)+ABS('[12]1.2_OrigTargets_PostDataCleanse'!AY24)</f>
        <v>0</v>
      </c>
      <c r="AI11" s="98">
        <f>-ABS('[12]1.2_OrigTargets_PostDataCleanse'!AS24)+'[12]1.2_OrigTargets_PostDataCleanse'!AZ24</f>
        <v>0</v>
      </c>
      <c r="AJ11" s="98">
        <f>-ABS('[12]1.2_OrigTargets_PostDataCleanse'!AT24)+'[12]1.2_OrigTargets_PostDataCleanse'!BA24</f>
        <v>0</v>
      </c>
      <c r="AK11" s="98">
        <f>-ABS('[12]1.2_OrigTargets_PostDataCleanse'!AU24)+'[12]1.2_OrigTargets_PostDataCleanse'!BB24</f>
        <v>0</v>
      </c>
      <c r="AL11" s="98">
        <f>-ABS('[12]1.2_OrigTargets_PostDataCleanse'!AV24)+'[12]1.2_OrigTargets_PostDataCleanse'!BC24</f>
        <v>0</v>
      </c>
      <c r="AM11" s="97">
        <f>-ABS('[12]1.2_OrigTargets_PostDataCleanse'!AW24)+'[12]1.2_OrigTargets_PostDataCleanse'!BD24</f>
        <v>0</v>
      </c>
      <c r="AN11" s="94"/>
      <c r="AO11" s="98">
        <f>ABS('[12]1.2_OrigTargets_PostDataCleanse'!BF24)</f>
        <v>0</v>
      </c>
      <c r="AP11" s="98">
        <f>'[12]1.2_OrigTargets_PostDataCleanse'!BG24</f>
        <v>0</v>
      </c>
      <c r="AQ11" s="98">
        <f>'[12]1.2_OrigTargets_PostDataCleanse'!BH24</f>
        <v>0</v>
      </c>
      <c r="AR11" s="98">
        <f>'[12]1.2_OrigTargets_PostDataCleanse'!BI24</f>
        <v>0</v>
      </c>
      <c r="AS11" s="98">
        <f>'[12]1.2_OrigTargets_PostDataCleanse'!BJ24</f>
        <v>0</v>
      </c>
      <c r="AT11" s="97">
        <f>'[12]1.2_OrigTargets_PostDataCleanse'!BK24</f>
        <v>0</v>
      </c>
      <c r="AU11" s="94"/>
      <c r="AV11" s="98">
        <f>ABS('[12]1.2_OrigTargets_PostDataCleanse'!BR24)</f>
        <v>0</v>
      </c>
      <c r="AW11" s="98">
        <f>ABS('[12]1.2_OrigTargets_PostDataCleanse'!BS24)</f>
        <v>0</v>
      </c>
      <c r="AX11" s="98">
        <f>ABS('[12]1.2_OrigTargets_PostDataCleanse'!BT24)</f>
        <v>0</v>
      </c>
      <c r="AY11" s="98">
        <f>ABS('[12]1.2_OrigTargets_PostDataCleanse'!BU24)</f>
        <v>0</v>
      </c>
      <c r="AZ11" s="98">
        <f>ABS('[12]1.2_OrigTargets_PostDataCleanse'!BV24)</f>
        <v>0</v>
      </c>
      <c r="BA11" s="97">
        <f>ABS('[12]1.2_OrigTargets_PostDataCleanse'!BW24)</f>
        <v>0</v>
      </c>
    </row>
    <row r="12" spans="1:202" ht="13.5" x14ac:dyDescent="0.3">
      <c r="A12" s="22"/>
      <c r="B12" s="23"/>
      <c r="C12" s="133"/>
      <c r="D12" s="31"/>
      <c r="E12" s="99" t="s">
        <v>53</v>
      </c>
      <c r="F12" s="98">
        <f>'[12]1.2_OrigTargets_PostDataCleanse'!I25</f>
        <v>24</v>
      </c>
      <c r="G12" s="98">
        <f>'[12]1.2_OrigTargets_PostDataCleanse'!J25</f>
        <v>2</v>
      </c>
      <c r="H12" s="98">
        <f>'[12]1.2_OrigTargets_PostDataCleanse'!K25</f>
        <v>0</v>
      </c>
      <c r="I12" s="98">
        <f>'[12]1.2_OrigTargets_PostDataCleanse'!L25</f>
        <v>8</v>
      </c>
      <c r="J12" s="98">
        <f>'[12]1.2_OrigTargets_PostDataCleanse'!M25</f>
        <v>7</v>
      </c>
      <c r="K12" s="97">
        <f>'[12]1.2_OrigTargets_PostDataCleanse'!N25</f>
        <v>7</v>
      </c>
      <c r="M12" s="98">
        <f>'[12]1.2_OrigTargets_PostDataCleanse'!S25</f>
        <v>24</v>
      </c>
      <c r="N12" s="98">
        <f>'[12]1.2_OrigTargets_PostDataCleanse'!T25</f>
        <v>7</v>
      </c>
      <c r="O12" s="98">
        <f>'[12]1.2_OrigTargets_PostDataCleanse'!U25</f>
        <v>2</v>
      </c>
      <c r="P12" s="98">
        <f>'[12]1.2_OrigTargets_PostDataCleanse'!V25</f>
        <v>8</v>
      </c>
      <c r="Q12" s="98">
        <f>'[12]1.2_OrigTargets_PostDataCleanse'!W25</f>
        <v>0</v>
      </c>
      <c r="R12" s="97">
        <f>'[12]1.2_OrigTargets_PostDataCleanse'!X25</f>
        <v>7</v>
      </c>
      <c r="T12" s="98">
        <f>'[12]1.2_OrigTargets_PostDataCleanse'!AC25</f>
        <v>24</v>
      </c>
      <c r="U12" s="98">
        <f>'[12]1.2_OrigTargets_PostDataCleanse'!AD25</f>
        <v>0</v>
      </c>
      <c r="V12" s="98">
        <f>'[12]1.2_OrigTargets_PostDataCleanse'!AE25</f>
        <v>2</v>
      </c>
      <c r="W12" s="98">
        <f>'[12]1.2_OrigTargets_PostDataCleanse'!AF25</f>
        <v>8</v>
      </c>
      <c r="X12" s="98">
        <f>'[12]1.2_OrigTargets_PostDataCleanse'!AG25</f>
        <v>0</v>
      </c>
      <c r="Y12" s="97">
        <f>'[12]1.2_OrigTargets_PostDataCleanse'!AH25</f>
        <v>14</v>
      </c>
      <c r="AA12" s="98">
        <f>(ABS('[12]1.2_OrigTargets_PostDataCleanse'!AR25)+ABS('[12]1.2_OrigTargets_PostDataCleanse'!AY25))/2+ABS('[12]1.2_OrigTargets_PostDataCleanse'!BF25)+ABS('[12]1.2_OrigTargets_PostDataCleanse'!BR25)</f>
        <v>7</v>
      </c>
      <c r="AB12" s="98">
        <f>'[12]1.2_OrigTargets_PostDataCleanse'!AL25</f>
        <v>7</v>
      </c>
      <c r="AC12" s="98">
        <f>'[12]1.2_OrigTargets_PostDataCleanse'!AM25</f>
        <v>0</v>
      </c>
      <c r="AD12" s="98">
        <f>'[12]1.2_OrigTargets_PostDataCleanse'!AN25</f>
        <v>0</v>
      </c>
      <c r="AE12" s="98">
        <f>'[12]1.2_OrigTargets_PostDataCleanse'!AO25</f>
        <v>0</v>
      </c>
      <c r="AF12" s="97">
        <f>'[12]1.2_OrigTargets_PostDataCleanse'!AP25</f>
        <v>-7</v>
      </c>
      <c r="AG12" s="94"/>
      <c r="AH12" s="98">
        <f>ABS('[12]1.2_OrigTargets_PostDataCleanse'!AR25)+ABS('[12]1.2_OrigTargets_PostDataCleanse'!AY25)</f>
        <v>14</v>
      </c>
      <c r="AI12" s="98">
        <f>-ABS('[12]1.2_OrigTargets_PostDataCleanse'!AS25)+'[12]1.2_OrigTargets_PostDataCleanse'!AZ25</f>
        <v>7</v>
      </c>
      <c r="AJ12" s="98">
        <f>-ABS('[12]1.2_OrigTargets_PostDataCleanse'!AT25)+'[12]1.2_OrigTargets_PostDataCleanse'!BA25</f>
        <v>0</v>
      </c>
      <c r="AK12" s="98">
        <f>-ABS('[12]1.2_OrigTargets_PostDataCleanse'!AU25)+'[12]1.2_OrigTargets_PostDataCleanse'!BB25</f>
        <v>0</v>
      </c>
      <c r="AL12" s="98">
        <f>-ABS('[12]1.2_OrigTargets_PostDataCleanse'!AV25)+'[12]1.2_OrigTargets_PostDataCleanse'!BC25</f>
        <v>0</v>
      </c>
      <c r="AM12" s="97">
        <f>-ABS('[12]1.2_OrigTargets_PostDataCleanse'!AW25)+'[12]1.2_OrigTargets_PostDataCleanse'!BD25</f>
        <v>-7</v>
      </c>
      <c r="AN12" s="94"/>
      <c r="AO12" s="98">
        <f>ABS('[12]1.2_OrigTargets_PostDataCleanse'!BF25)</f>
        <v>0</v>
      </c>
      <c r="AP12" s="98">
        <f>'[12]1.2_OrigTargets_PostDataCleanse'!BG25</f>
        <v>0</v>
      </c>
      <c r="AQ12" s="98">
        <f>'[12]1.2_OrigTargets_PostDataCleanse'!BH25</f>
        <v>0</v>
      </c>
      <c r="AR12" s="98">
        <f>'[12]1.2_OrigTargets_PostDataCleanse'!BI25</f>
        <v>0</v>
      </c>
      <c r="AS12" s="98">
        <f>'[12]1.2_OrigTargets_PostDataCleanse'!BJ25</f>
        <v>0</v>
      </c>
      <c r="AT12" s="97">
        <f>'[12]1.2_OrigTargets_PostDataCleanse'!BK25</f>
        <v>0</v>
      </c>
      <c r="AU12" s="94"/>
      <c r="AV12" s="98">
        <f>ABS('[12]1.2_OrigTargets_PostDataCleanse'!BR25)</f>
        <v>0</v>
      </c>
      <c r="AW12" s="98">
        <f>ABS('[12]1.2_OrigTargets_PostDataCleanse'!BS25)</f>
        <v>0</v>
      </c>
      <c r="AX12" s="98">
        <f>ABS('[12]1.2_OrigTargets_PostDataCleanse'!BT25)</f>
        <v>0</v>
      </c>
      <c r="AY12" s="98">
        <f>ABS('[12]1.2_OrigTargets_PostDataCleanse'!BU25)</f>
        <v>0</v>
      </c>
      <c r="AZ12" s="98">
        <f>ABS('[12]1.2_OrigTargets_PostDataCleanse'!BV25)</f>
        <v>0</v>
      </c>
      <c r="BA12" s="97">
        <f>ABS('[12]1.2_OrigTargets_PostDataCleanse'!BW25)</f>
        <v>0</v>
      </c>
    </row>
    <row r="13" spans="1:202" ht="14" thickBot="1" x14ac:dyDescent="0.35">
      <c r="A13" s="22"/>
      <c r="B13" s="171"/>
      <c r="C13" s="170"/>
      <c r="D13" s="96"/>
      <c r="E13" s="95" t="s">
        <v>54</v>
      </c>
      <c r="F13" s="93">
        <f>'[12]1.2_OrigTargets_PostDataCleanse'!I26</f>
        <v>0</v>
      </c>
      <c r="G13" s="93">
        <f>'[12]1.2_OrigTargets_PostDataCleanse'!J26</f>
        <v>0</v>
      </c>
      <c r="H13" s="93">
        <f>'[12]1.2_OrigTargets_PostDataCleanse'!K26</f>
        <v>0</v>
      </c>
      <c r="I13" s="93">
        <f>'[12]1.2_OrigTargets_PostDataCleanse'!L26</f>
        <v>0</v>
      </c>
      <c r="J13" s="93">
        <f>'[12]1.2_OrigTargets_PostDataCleanse'!M26</f>
        <v>0</v>
      </c>
      <c r="K13" s="92">
        <f>'[12]1.2_OrigTargets_PostDataCleanse'!N26</f>
        <v>0</v>
      </c>
      <c r="M13" s="93">
        <f>'[12]1.2_OrigTargets_PostDataCleanse'!S26</f>
        <v>0</v>
      </c>
      <c r="N13" s="93">
        <f>'[12]1.2_OrigTargets_PostDataCleanse'!T26</f>
        <v>0</v>
      </c>
      <c r="O13" s="93">
        <f>'[12]1.2_OrigTargets_PostDataCleanse'!U26</f>
        <v>0</v>
      </c>
      <c r="P13" s="93">
        <f>'[12]1.2_OrigTargets_PostDataCleanse'!V26</f>
        <v>0</v>
      </c>
      <c r="Q13" s="93">
        <f>'[12]1.2_OrigTargets_PostDataCleanse'!W26</f>
        <v>0</v>
      </c>
      <c r="R13" s="92">
        <f>'[12]1.2_OrigTargets_PostDataCleanse'!X26</f>
        <v>0</v>
      </c>
      <c r="T13" s="93">
        <f>'[12]1.2_OrigTargets_PostDataCleanse'!AC26</f>
        <v>0</v>
      </c>
      <c r="U13" s="93">
        <f>'[12]1.2_OrigTargets_PostDataCleanse'!AD26</f>
        <v>0</v>
      </c>
      <c r="V13" s="93">
        <f>'[12]1.2_OrigTargets_PostDataCleanse'!AE26</f>
        <v>0</v>
      </c>
      <c r="W13" s="93">
        <f>'[12]1.2_OrigTargets_PostDataCleanse'!AF26</f>
        <v>0</v>
      </c>
      <c r="X13" s="93">
        <f>'[12]1.2_OrigTargets_PostDataCleanse'!AG26</f>
        <v>0</v>
      </c>
      <c r="Y13" s="92">
        <f>'[12]1.2_OrigTargets_PostDataCleanse'!AH26</f>
        <v>0</v>
      </c>
      <c r="AA13" s="93">
        <f>(ABS('[12]1.2_OrigTargets_PostDataCleanse'!AR26)+ABS('[12]1.2_OrigTargets_PostDataCleanse'!AY26))/2+ABS('[12]1.2_OrigTargets_PostDataCleanse'!BF26)+ABS('[12]1.2_OrigTargets_PostDataCleanse'!BR26)</f>
        <v>0</v>
      </c>
      <c r="AB13" s="93">
        <f>'[12]1.2_OrigTargets_PostDataCleanse'!AL26</f>
        <v>0</v>
      </c>
      <c r="AC13" s="93">
        <f>'[12]1.2_OrigTargets_PostDataCleanse'!AM26</f>
        <v>0</v>
      </c>
      <c r="AD13" s="93">
        <f>'[12]1.2_OrigTargets_PostDataCleanse'!AN26</f>
        <v>0</v>
      </c>
      <c r="AE13" s="93">
        <f>'[12]1.2_OrigTargets_PostDataCleanse'!AO26</f>
        <v>0</v>
      </c>
      <c r="AF13" s="92">
        <f>'[12]1.2_OrigTargets_PostDataCleanse'!AP26</f>
        <v>0</v>
      </c>
      <c r="AG13" s="94"/>
      <c r="AH13" s="93">
        <f>ABS('[12]1.2_OrigTargets_PostDataCleanse'!AR26)+ABS('[12]1.2_OrigTargets_PostDataCleanse'!AY26)</f>
        <v>0</v>
      </c>
      <c r="AI13" s="93">
        <f>-ABS('[12]1.2_OrigTargets_PostDataCleanse'!AS26)+'[12]1.2_OrigTargets_PostDataCleanse'!AZ26</f>
        <v>0</v>
      </c>
      <c r="AJ13" s="93">
        <f>-ABS('[12]1.2_OrigTargets_PostDataCleanse'!AT26)+'[12]1.2_OrigTargets_PostDataCleanse'!BA26</f>
        <v>0</v>
      </c>
      <c r="AK13" s="93">
        <f>-ABS('[12]1.2_OrigTargets_PostDataCleanse'!AU26)+'[12]1.2_OrigTargets_PostDataCleanse'!BB26</f>
        <v>0</v>
      </c>
      <c r="AL13" s="93">
        <f>-ABS('[12]1.2_OrigTargets_PostDataCleanse'!AV26)+'[12]1.2_OrigTargets_PostDataCleanse'!BC26</f>
        <v>0</v>
      </c>
      <c r="AM13" s="92">
        <f>-ABS('[12]1.2_OrigTargets_PostDataCleanse'!AW26)+'[12]1.2_OrigTargets_PostDataCleanse'!BD26</f>
        <v>0</v>
      </c>
      <c r="AN13" s="94"/>
      <c r="AO13" s="93">
        <f>ABS('[12]1.2_OrigTargets_PostDataCleanse'!BF26)</f>
        <v>0</v>
      </c>
      <c r="AP13" s="93">
        <f>'[12]1.2_OrigTargets_PostDataCleanse'!BG26</f>
        <v>0</v>
      </c>
      <c r="AQ13" s="93">
        <f>'[12]1.2_OrigTargets_PostDataCleanse'!BH26</f>
        <v>0</v>
      </c>
      <c r="AR13" s="93">
        <f>'[12]1.2_OrigTargets_PostDataCleanse'!BI26</f>
        <v>0</v>
      </c>
      <c r="AS13" s="93">
        <f>'[12]1.2_OrigTargets_PostDataCleanse'!BJ26</f>
        <v>0</v>
      </c>
      <c r="AT13" s="92">
        <f>'[12]1.2_OrigTargets_PostDataCleanse'!BK26</f>
        <v>0</v>
      </c>
      <c r="AU13" s="94"/>
      <c r="AV13" s="93">
        <f>ABS('[12]1.2_OrigTargets_PostDataCleanse'!BR26)</f>
        <v>0</v>
      </c>
      <c r="AW13" s="93">
        <f>ABS('[12]1.2_OrigTargets_PostDataCleanse'!BS26)</f>
        <v>0</v>
      </c>
      <c r="AX13" s="93">
        <f>ABS('[12]1.2_OrigTargets_PostDataCleanse'!BT26)</f>
        <v>0</v>
      </c>
      <c r="AY13" s="93">
        <f>ABS('[12]1.2_OrigTargets_PostDataCleanse'!BU26)</f>
        <v>0</v>
      </c>
      <c r="AZ13" s="93">
        <f>ABS('[12]1.2_OrigTargets_PostDataCleanse'!BV26)</f>
        <v>0</v>
      </c>
      <c r="BA13" s="92">
        <f>ABS('[12]1.2_OrigTargets_PostDataCleanse'!BW26)</f>
        <v>0</v>
      </c>
    </row>
    <row r="14" spans="1:202" ht="13.5" x14ac:dyDescent="0.3">
      <c r="A14" s="341" t="str">
        <f>A10</f>
        <v>400KV Network</v>
      </c>
      <c r="B14" s="169">
        <v>2</v>
      </c>
      <c r="C14" s="168" t="s">
        <v>43</v>
      </c>
      <c r="D14" s="103" t="s">
        <v>55</v>
      </c>
      <c r="E14" s="102" t="str">
        <f t="shared" ref="E14:E45" si="0">E10</f>
        <v>Low</v>
      </c>
      <c r="F14" s="101">
        <f>'[12]1.2_OrigTargets_PostDataCleanse'!I27</f>
        <v>0</v>
      </c>
      <c r="G14" s="101">
        <f>'[12]1.2_OrigTargets_PostDataCleanse'!J27</f>
        <v>0</v>
      </c>
      <c r="H14" s="101">
        <f>'[12]1.2_OrigTargets_PostDataCleanse'!K27</f>
        <v>0</v>
      </c>
      <c r="I14" s="101">
        <f>'[12]1.2_OrigTargets_PostDataCleanse'!L27</f>
        <v>0</v>
      </c>
      <c r="J14" s="101">
        <f>'[12]1.2_OrigTargets_PostDataCleanse'!M27</f>
        <v>0</v>
      </c>
      <c r="K14" s="100">
        <f>'[12]1.2_OrigTargets_PostDataCleanse'!N27</f>
        <v>0</v>
      </c>
      <c r="M14" s="101">
        <f>'[12]1.2_OrigTargets_PostDataCleanse'!S27</f>
        <v>0</v>
      </c>
      <c r="N14" s="101">
        <f>'[12]1.2_OrigTargets_PostDataCleanse'!T27</f>
        <v>0</v>
      </c>
      <c r="O14" s="101">
        <f>'[12]1.2_OrigTargets_PostDataCleanse'!U27</f>
        <v>0</v>
      </c>
      <c r="P14" s="101">
        <f>'[12]1.2_OrigTargets_PostDataCleanse'!V27</f>
        <v>0</v>
      </c>
      <c r="Q14" s="101">
        <f>'[12]1.2_OrigTargets_PostDataCleanse'!W27</f>
        <v>0</v>
      </c>
      <c r="R14" s="100">
        <f>'[12]1.2_OrigTargets_PostDataCleanse'!X27</f>
        <v>0</v>
      </c>
      <c r="T14" s="101">
        <f>'[12]1.2_OrigTargets_PostDataCleanse'!AC27</f>
        <v>0</v>
      </c>
      <c r="U14" s="101">
        <f>'[12]1.2_OrigTargets_PostDataCleanse'!AD27</f>
        <v>0</v>
      </c>
      <c r="V14" s="101">
        <f>'[12]1.2_OrigTargets_PostDataCleanse'!AE27</f>
        <v>0</v>
      </c>
      <c r="W14" s="101">
        <f>'[12]1.2_OrigTargets_PostDataCleanse'!AF27</f>
        <v>0</v>
      </c>
      <c r="X14" s="101">
        <f>'[12]1.2_OrigTargets_PostDataCleanse'!AG27</f>
        <v>0</v>
      </c>
      <c r="Y14" s="100">
        <f>'[12]1.2_OrigTargets_PostDataCleanse'!AH27</f>
        <v>0</v>
      </c>
      <c r="AA14" s="101">
        <f>(ABS('[12]1.2_OrigTargets_PostDataCleanse'!AR27)+ABS('[12]1.2_OrigTargets_PostDataCleanse'!AY27))/2+ABS('[12]1.2_OrigTargets_PostDataCleanse'!BF27)+ABS('[12]1.2_OrigTargets_PostDataCleanse'!BR27)</f>
        <v>0</v>
      </c>
      <c r="AB14" s="101">
        <f>'[12]1.2_OrigTargets_PostDataCleanse'!AL27</f>
        <v>0</v>
      </c>
      <c r="AC14" s="101">
        <f>'[12]1.2_OrigTargets_PostDataCleanse'!AM27</f>
        <v>0</v>
      </c>
      <c r="AD14" s="101">
        <f>'[12]1.2_OrigTargets_PostDataCleanse'!AN27</f>
        <v>0</v>
      </c>
      <c r="AE14" s="101">
        <f>'[12]1.2_OrigTargets_PostDataCleanse'!AO27</f>
        <v>0</v>
      </c>
      <c r="AF14" s="100">
        <f>'[12]1.2_OrigTargets_PostDataCleanse'!AP27</f>
        <v>0</v>
      </c>
      <c r="AG14" s="94"/>
      <c r="AH14" s="101">
        <f>ABS('[12]1.2_OrigTargets_PostDataCleanse'!AR27)+ABS('[12]1.2_OrigTargets_PostDataCleanse'!AY27)</f>
        <v>0</v>
      </c>
      <c r="AI14" s="101">
        <f>-ABS('[12]1.2_OrigTargets_PostDataCleanse'!AS27)+'[12]1.2_OrigTargets_PostDataCleanse'!AZ27</f>
        <v>0</v>
      </c>
      <c r="AJ14" s="101">
        <f>-ABS('[12]1.2_OrigTargets_PostDataCleanse'!AT27)+'[12]1.2_OrigTargets_PostDataCleanse'!BA27</f>
        <v>0</v>
      </c>
      <c r="AK14" s="101">
        <f>-ABS('[12]1.2_OrigTargets_PostDataCleanse'!AU27)+'[12]1.2_OrigTargets_PostDataCleanse'!BB27</f>
        <v>0</v>
      </c>
      <c r="AL14" s="101">
        <f>-ABS('[12]1.2_OrigTargets_PostDataCleanse'!AV27)+'[12]1.2_OrigTargets_PostDataCleanse'!BC27</f>
        <v>0</v>
      </c>
      <c r="AM14" s="100">
        <f>-ABS('[12]1.2_OrigTargets_PostDataCleanse'!AW27)+'[12]1.2_OrigTargets_PostDataCleanse'!BD27</f>
        <v>0</v>
      </c>
      <c r="AN14" s="94"/>
      <c r="AO14" s="101">
        <f>ABS('[12]1.2_OrigTargets_PostDataCleanse'!BF27)</f>
        <v>0</v>
      </c>
      <c r="AP14" s="101">
        <f>'[12]1.2_OrigTargets_PostDataCleanse'!BG27</f>
        <v>0</v>
      </c>
      <c r="AQ14" s="101">
        <f>'[12]1.2_OrigTargets_PostDataCleanse'!BH27</f>
        <v>0</v>
      </c>
      <c r="AR14" s="101">
        <f>'[12]1.2_OrigTargets_PostDataCleanse'!BI27</f>
        <v>0</v>
      </c>
      <c r="AS14" s="101">
        <f>'[12]1.2_OrigTargets_PostDataCleanse'!BJ27</f>
        <v>0</v>
      </c>
      <c r="AT14" s="100">
        <f>'[12]1.2_OrigTargets_PostDataCleanse'!BK27</f>
        <v>0</v>
      </c>
      <c r="AU14" s="94"/>
      <c r="AV14" s="101">
        <f>ABS('[12]1.2_OrigTargets_PostDataCleanse'!BR27)</f>
        <v>0</v>
      </c>
      <c r="AW14" s="101">
        <f>ABS('[12]1.2_OrigTargets_PostDataCleanse'!BS27)</f>
        <v>0</v>
      </c>
      <c r="AX14" s="101">
        <f>ABS('[12]1.2_OrigTargets_PostDataCleanse'!BT27)</f>
        <v>0</v>
      </c>
      <c r="AY14" s="101">
        <f>ABS('[12]1.2_OrigTargets_PostDataCleanse'!BU27)</f>
        <v>0</v>
      </c>
      <c r="AZ14" s="101">
        <f>ABS('[12]1.2_OrigTargets_PostDataCleanse'!BV27)</f>
        <v>0</v>
      </c>
      <c r="BA14" s="100">
        <f>ABS('[12]1.2_OrigTargets_PostDataCleanse'!BW27)</f>
        <v>0</v>
      </c>
    </row>
    <row r="15" spans="1:202" ht="13.5" x14ac:dyDescent="0.3">
      <c r="A15" s="342"/>
      <c r="B15" s="23"/>
      <c r="C15" s="133"/>
      <c r="D15" s="31"/>
      <c r="E15" s="99" t="str">
        <f t="shared" si="0"/>
        <v>Medium</v>
      </c>
      <c r="F15" s="98">
        <f>'[12]1.2_OrigTargets_PostDataCleanse'!I28</f>
        <v>20</v>
      </c>
      <c r="G15" s="98">
        <f>'[12]1.2_OrigTargets_PostDataCleanse'!J28</f>
        <v>10</v>
      </c>
      <c r="H15" s="98">
        <f>'[12]1.2_OrigTargets_PostDataCleanse'!K28</f>
        <v>6</v>
      </c>
      <c r="I15" s="98">
        <f>'[12]1.2_OrigTargets_PostDataCleanse'!L28</f>
        <v>4</v>
      </c>
      <c r="J15" s="98">
        <f>'[12]1.2_OrigTargets_PostDataCleanse'!M28</f>
        <v>0</v>
      </c>
      <c r="K15" s="97">
        <f>'[12]1.2_OrigTargets_PostDataCleanse'!N28</f>
        <v>0</v>
      </c>
      <c r="M15" s="98">
        <f>'[12]1.2_OrigTargets_PostDataCleanse'!S28</f>
        <v>20</v>
      </c>
      <c r="N15" s="98">
        <f>'[12]1.2_OrigTargets_PostDataCleanse'!T28</f>
        <v>10</v>
      </c>
      <c r="O15" s="98">
        <f>'[12]1.2_OrigTargets_PostDataCleanse'!U28</f>
        <v>2</v>
      </c>
      <c r="P15" s="98">
        <f>'[12]1.2_OrigTargets_PostDataCleanse'!V28</f>
        <v>6</v>
      </c>
      <c r="Q15" s="98">
        <f>'[12]1.2_OrigTargets_PostDataCleanse'!W28</f>
        <v>2</v>
      </c>
      <c r="R15" s="97">
        <f>'[12]1.2_OrigTargets_PostDataCleanse'!X28</f>
        <v>0</v>
      </c>
      <c r="T15" s="98">
        <f>'[12]1.2_OrigTargets_PostDataCleanse'!AC28</f>
        <v>20</v>
      </c>
      <c r="U15" s="98">
        <f>'[12]1.2_OrigTargets_PostDataCleanse'!AD28</f>
        <v>10</v>
      </c>
      <c r="V15" s="98">
        <f>'[12]1.2_OrigTargets_PostDataCleanse'!AE28</f>
        <v>2</v>
      </c>
      <c r="W15" s="98">
        <f>'[12]1.2_OrigTargets_PostDataCleanse'!AF28</f>
        <v>6</v>
      </c>
      <c r="X15" s="98">
        <f>'[12]1.2_OrigTargets_PostDataCleanse'!AG28</f>
        <v>2</v>
      </c>
      <c r="Y15" s="97">
        <f>'[12]1.2_OrigTargets_PostDataCleanse'!AH28</f>
        <v>0</v>
      </c>
      <c r="AA15" s="98">
        <f>(ABS('[12]1.2_OrigTargets_PostDataCleanse'!AR28)+ABS('[12]1.2_OrigTargets_PostDataCleanse'!AY28))/2+ABS('[12]1.2_OrigTargets_PostDataCleanse'!BF28)+ABS('[12]1.2_OrigTargets_PostDataCleanse'!BR28)</f>
        <v>0</v>
      </c>
      <c r="AB15" s="98">
        <f>'[12]1.2_OrigTargets_PostDataCleanse'!AL28</f>
        <v>0</v>
      </c>
      <c r="AC15" s="98">
        <f>'[12]1.2_OrigTargets_PostDataCleanse'!AM28</f>
        <v>0</v>
      </c>
      <c r="AD15" s="98">
        <f>'[12]1.2_OrigTargets_PostDataCleanse'!AN28</f>
        <v>0</v>
      </c>
      <c r="AE15" s="98">
        <f>'[12]1.2_OrigTargets_PostDataCleanse'!AO28</f>
        <v>0</v>
      </c>
      <c r="AF15" s="97">
        <f>'[12]1.2_OrigTargets_PostDataCleanse'!AP28</f>
        <v>0</v>
      </c>
      <c r="AG15" s="94"/>
      <c r="AH15" s="98">
        <f>ABS('[12]1.2_OrigTargets_PostDataCleanse'!AR28)+ABS('[12]1.2_OrigTargets_PostDataCleanse'!AY28)</f>
        <v>0</v>
      </c>
      <c r="AI15" s="98">
        <f>-ABS('[12]1.2_OrigTargets_PostDataCleanse'!AS28)+'[12]1.2_OrigTargets_PostDataCleanse'!AZ28</f>
        <v>0</v>
      </c>
      <c r="AJ15" s="98">
        <f>-ABS('[12]1.2_OrigTargets_PostDataCleanse'!AT28)+'[12]1.2_OrigTargets_PostDataCleanse'!BA28</f>
        <v>0</v>
      </c>
      <c r="AK15" s="98">
        <f>-ABS('[12]1.2_OrigTargets_PostDataCleanse'!AU28)+'[12]1.2_OrigTargets_PostDataCleanse'!BB28</f>
        <v>0</v>
      </c>
      <c r="AL15" s="98">
        <f>-ABS('[12]1.2_OrigTargets_PostDataCleanse'!AV28)+'[12]1.2_OrigTargets_PostDataCleanse'!BC28</f>
        <v>0</v>
      </c>
      <c r="AM15" s="97">
        <f>-ABS('[12]1.2_OrigTargets_PostDataCleanse'!AW28)+'[12]1.2_OrigTargets_PostDataCleanse'!BD28</f>
        <v>0</v>
      </c>
      <c r="AN15" s="94"/>
      <c r="AO15" s="98">
        <f>ABS('[12]1.2_OrigTargets_PostDataCleanse'!BF28)</f>
        <v>0</v>
      </c>
      <c r="AP15" s="98">
        <f>'[12]1.2_OrigTargets_PostDataCleanse'!BG28</f>
        <v>0</v>
      </c>
      <c r="AQ15" s="98">
        <f>'[12]1.2_OrigTargets_PostDataCleanse'!BH28</f>
        <v>0</v>
      </c>
      <c r="AR15" s="98">
        <f>'[12]1.2_OrigTargets_PostDataCleanse'!BI28</f>
        <v>0</v>
      </c>
      <c r="AS15" s="98">
        <f>'[12]1.2_OrigTargets_PostDataCleanse'!BJ28</f>
        <v>0</v>
      </c>
      <c r="AT15" s="97">
        <f>'[12]1.2_OrigTargets_PostDataCleanse'!BK28</f>
        <v>0</v>
      </c>
      <c r="AU15" s="94"/>
      <c r="AV15" s="98">
        <f>ABS('[12]1.2_OrigTargets_PostDataCleanse'!BR28)</f>
        <v>0</v>
      </c>
      <c r="AW15" s="98">
        <f>ABS('[12]1.2_OrigTargets_PostDataCleanse'!BS28)</f>
        <v>0</v>
      </c>
      <c r="AX15" s="98">
        <f>ABS('[12]1.2_OrigTargets_PostDataCleanse'!BT28)</f>
        <v>0</v>
      </c>
      <c r="AY15" s="98">
        <f>ABS('[12]1.2_OrigTargets_PostDataCleanse'!BU28)</f>
        <v>0</v>
      </c>
      <c r="AZ15" s="98">
        <f>ABS('[12]1.2_OrigTargets_PostDataCleanse'!BV28)</f>
        <v>0</v>
      </c>
      <c r="BA15" s="97">
        <f>ABS('[12]1.2_OrigTargets_PostDataCleanse'!BW28)</f>
        <v>0</v>
      </c>
    </row>
    <row r="16" spans="1:202" ht="13.5" x14ac:dyDescent="0.3">
      <c r="A16" s="342"/>
      <c r="B16" s="23"/>
      <c r="C16" s="133"/>
      <c r="D16" s="31"/>
      <c r="E16" s="99" t="str">
        <f t="shared" si="0"/>
        <v>High</v>
      </c>
      <c r="F16" s="98">
        <f>'[12]1.2_OrigTargets_PostDataCleanse'!I29</f>
        <v>7</v>
      </c>
      <c r="G16" s="98">
        <f>'[12]1.2_OrigTargets_PostDataCleanse'!J29</f>
        <v>0</v>
      </c>
      <c r="H16" s="98">
        <f>'[12]1.2_OrigTargets_PostDataCleanse'!K29</f>
        <v>0</v>
      </c>
      <c r="I16" s="98">
        <f>'[12]1.2_OrigTargets_PostDataCleanse'!L29</f>
        <v>7</v>
      </c>
      <c r="J16" s="98">
        <f>'[12]1.2_OrigTargets_PostDataCleanse'!M29</f>
        <v>0</v>
      </c>
      <c r="K16" s="97">
        <f>'[12]1.2_OrigTargets_PostDataCleanse'!N29</f>
        <v>0</v>
      </c>
      <c r="M16" s="98">
        <f>'[12]1.2_OrigTargets_PostDataCleanse'!S29</f>
        <v>7</v>
      </c>
      <c r="N16" s="98">
        <f>'[12]1.2_OrigTargets_PostDataCleanse'!T29</f>
        <v>0</v>
      </c>
      <c r="O16" s="98">
        <f>'[12]1.2_OrigTargets_PostDataCleanse'!U29</f>
        <v>0</v>
      </c>
      <c r="P16" s="98">
        <f>'[12]1.2_OrigTargets_PostDataCleanse'!V29</f>
        <v>5</v>
      </c>
      <c r="Q16" s="98">
        <f>'[12]1.2_OrigTargets_PostDataCleanse'!W29</f>
        <v>0</v>
      </c>
      <c r="R16" s="97">
        <f>'[12]1.2_OrigTargets_PostDataCleanse'!X29</f>
        <v>2</v>
      </c>
      <c r="T16" s="98">
        <f>'[12]1.2_OrigTargets_PostDataCleanse'!AC29</f>
        <v>7</v>
      </c>
      <c r="U16" s="98">
        <f>'[12]1.2_OrigTargets_PostDataCleanse'!AD29</f>
        <v>0</v>
      </c>
      <c r="V16" s="98">
        <f>'[12]1.2_OrigTargets_PostDataCleanse'!AE29</f>
        <v>0</v>
      </c>
      <c r="W16" s="98">
        <f>'[12]1.2_OrigTargets_PostDataCleanse'!AF29</f>
        <v>5</v>
      </c>
      <c r="X16" s="98">
        <f>'[12]1.2_OrigTargets_PostDataCleanse'!AG29</f>
        <v>0</v>
      </c>
      <c r="Y16" s="97">
        <f>'[12]1.2_OrigTargets_PostDataCleanse'!AH29</f>
        <v>2</v>
      </c>
      <c r="AA16" s="98">
        <f>(ABS('[12]1.2_OrigTargets_PostDataCleanse'!AR29)+ABS('[12]1.2_OrigTargets_PostDataCleanse'!AY29))/2+ABS('[12]1.2_OrigTargets_PostDataCleanse'!BF29)+ABS('[12]1.2_OrigTargets_PostDataCleanse'!BR29)</f>
        <v>0</v>
      </c>
      <c r="AB16" s="98">
        <f>'[12]1.2_OrigTargets_PostDataCleanse'!AL29</f>
        <v>0</v>
      </c>
      <c r="AC16" s="98">
        <f>'[12]1.2_OrigTargets_PostDataCleanse'!AM29</f>
        <v>0</v>
      </c>
      <c r="AD16" s="98">
        <f>'[12]1.2_OrigTargets_PostDataCleanse'!AN29</f>
        <v>0</v>
      </c>
      <c r="AE16" s="98">
        <f>'[12]1.2_OrigTargets_PostDataCleanse'!AO29</f>
        <v>0</v>
      </c>
      <c r="AF16" s="97">
        <f>'[12]1.2_OrigTargets_PostDataCleanse'!AP29</f>
        <v>0</v>
      </c>
      <c r="AG16" s="94"/>
      <c r="AH16" s="98">
        <f>ABS('[12]1.2_OrigTargets_PostDataCleanse'!AR29)+ABS('[12]1.2_OrigTargets_PostDataCleanse'!AY29)</f>
        <v>0</v>
      </c>
      <c r="AI16" s="98">
        <f>-ABS('[12]1.2_OrigTargets_PostDataCleanse'!AS29)+'[12]1.2_OrigTargets_PostDataCleanse'!AZ29</f>
        <v>0</v>
      </c>
      <c r="AJ16" s="98">
        <f>-ABS('[12]1.2_OrigTargets_PostDataCleanse'!AT29)+'[12]1.2_OrigTargets_PostDataCleanse'!BA29</f>
        <v>0</v>
      </c>
      <c r="AK16" s="98">
        <f>-ABS('[12]1.2_OrigTargets_PostDataCleanse'!AU29)+'[12]1.2_OrigTargets_PostDataCleanse'!BB29</f>
        <v>0</v>
      </c>
      <c r="AL16" s="98">
        <f>-ABS('[12]1.2_OrigTargets_PostDataCleanse'!AV29)+'[12]1.2_OrigTargets_PostDataCleanse'!BC29</f>
        <v>0</v>
      </c>
      <c r="AM16" s="97">
        <f>-ABS('[12]1.2_OrigTargets_PostDataCleanse'!AW29)+'[12]1.2_OrigTargets_PostDataCleanse'!BD29</f>
        <v>0</v>
      </c>
      <c r="AN16" s="94"/>
      <c r="AO16" s="98">
        <f>ABS('[12]1.2_OrigTargets_PostDataCleanse'!BF29)</f>
        <v>0</v>
      </c>
      <c r="AP16" s="98">
        <f>'[12]1.2_OrigTargets_PostDataCleanse'!BG29</f>
        <v>0</v>
      </c>
      <c r="AQ16" s="98">
        <f>'[12]1.2_OrigTargets_PostDataCleanse'!BH29</f>
        <v>0</v>
      </c>
      <c r="AR16" s="98">
        <f>'[12]1.2_OrigTargets_PostDataCleanse'!BI29</f>
        <v>0</v>
      </c>
      <c r="AS16" s="98">
        <f>'[12]1.2_OrigTargets_PostDataCleanse'!BJ29</f>
        <v>0</v>
      </c>
      <c r="AT16" s="97">
        <f>'[12]1.2_OrigTargets_PostDataCleanse'!BK29</f>
        <v>0</v>
      </c>
      <c r="AU16" s="94"/>
      <c r="AV16" s="98">
        <f>ABS('[12]1.2_OrigTargets_PostDataCleanse'!BR29)</f>
        <v>0</v>
      </c>
      <c r="AW16" s="98">
        <f>ABS('[12]1.2_OrigTargets_PostDataCleanse'!BS29)</f>
        <v>0</v>
      </c>
      <c r="AX16" s="98">
        <f>ABS('[12]1.2_OrigTargets_PostDataCleanse'!BT29)</f>
        <v>0</v>
      </c>
      <c r="AY16" s="98">
        <f>ABS('[12]1.2_OrigTargets_PostDataCleanse'!BU29)</f>
        <v>0</v>
      </c>
      <c r="AZ16" s="98">
        <f>ABS('[12]1.2_OrigTargets_PostDataCleanse'!BV29)</f>
        <v>0</v>
      </c>
      <c r="BA16" s="97">
        <f>ABS('[12]1.2_OrigTargets_PostDataCleanse'!BW29)</f>
        <v>0</v>
      </c>
    </row>
    <row r="17" spans="1:53" ht="14" thickBot="1" x14ac:dyDescent="0.35">
      <c r="A17" s="342"/>
      <c r="B17" s="171"/>
      <c r="C17" s="170"/>
      <c r="D17" s="96"/>
      <c r="E17" s="95" t="str">
        <f t="shared" si="0"/>
        <v>Very high</v>
      </c>
      <c r="F17" s="93">
        <f>'[12]1.2_OrigTargets_PostDataCleanse'!I30</f>
        <v>0</v>
      </c>
      <c r="G17" s="93">
        <f>'[12]1.2_OrigTargets_PostDataCleanse'!J30</f>
        <v>0</v>
      </c>
      <c r="H17" s="93">
        <f>'[12]1.2_OrigTargets_PostDataCleanse'!K30</f>
        <v>0</v>
      </c>
      <c r="I17" s="93">
        <f>'[12]1.2_OrigTargets_PostDataCleanse'!L30</f>
        <v>0</v>
      </c>
      <c r="J17" s="93">
        <f>'[12]1.2_OrigTargets_PostDataCleanse'!M30</f>
        <v>0</v>
      </c>
      <c r="K17" s="92">
        <f>'[12]1.2_OrigTargets_PostDataCleanse'!N30</f>
        <v>0</v>
      </c>
      <c r="M17" s="93">
        <f>'[12]1.2_OrigTargets_PostDataCleanse'!S30</f>
        <v>0</v>
      </c>
      <c r="N17" s="93">
        <f>'[12]1.2_OrigTargets_PostDataCleanse'!T30</f>
        <v>0</v>
      </c>
      <c r="O17" s="93">
        <f>'[12]1.2_OrigTargets_PostDataCleanse'!U30</f>
        <v>0</v>
      </c>
      <c r="P17" s="93">
        <f>'[12]1.2_OrigTargets_PostDataCleanse'!V30</f>
        <v>0</v>
      </c>
      <c r="Q17" s="93">
        <f>'[12]1.2_OrigTargets_PostDataCleanse'!W30</f>
        <v>0</v>
      </c>
      <c r="R17" s="92">
        <f>'[12]1.2_OrigTargets_PostDataCleanse'!X30</f>
        <v>0</v>
      </c>
      <c r="T17" s="93">
        <f>'[12]1.2_OrigTargets_PostDataCleanse'!AC30</f>
        <v>0</v>
      </c>
      <c r="U17" s="93">
        <f>'[12]1.2_OrigTargets_PostDataCleanse'!AD30</f>
        <v>0</v>
      </c>
      <c r="V17" s="93">
        <f>'[12]1.2_OrigTargets_PostDataCleanse'!AE30</f>
        <v>0</v>
      </c>
      <c r="W17" s="93">
        <f>'[12]1.2_OrigTargets_PostDataCleanse'!AF30</f>
        <v>0</v>
      </c>
      <c r="X17" s="93">
        <f>'[12]1.2_OrigTargets_PostDataCleanse'!AG30</f>
        <v>0</v>
      </c>
      <c r="Y17" s="92">
        <f>'[12]1.2_OrigTargets_PostDataCleanse'!AH30</f>
        <v>0</v>
      </c>
      <c r="AA17" s="93">
        <f>(ABS('[12]1.2_OrigTargets_PostDataCleanse'!AR30)+ABS('[12]1.2_OrigTargets_PostDataCleanse'!AY30))/2+ABS('[12]1.2_OrigTargets_PostDataCleanse'!BF30)+ABS('[12]1.2_OrigTargets_PostDataCleanse'!BR30)</f>
        <v>0</v>
      </c>
      <c r="AB17" s="93">
        <f>'[12]1.2_OrigTargets_PostDataCleanse'!AL30</f>
        <v>0</v>
      </c>
      <c r="AC17" s="93">
        <f>'[12]1.2_OrigTargets_PostDataCleanse'!AM30</f>
        <v>0</v>
      </c>
      <c r="AD17" s="93">
        <f>'[12]1.2_OrigTargets_PostDataCleanse'!AN30</f>
        <v>0</v>
      </c>
      <c r="AE17" s="93">
        <f>'[12]1.2_OrigTargets_PostDataCleanse'!AO30</f>
        <v>0</v>
      </c>
      <c r="AF17" s="92">
        <f>'[12]1.2_OrigTargets_PostDataCleanse'!AP30</f>
        <v>0</v>
      </c>
      <c r="AG17" s="94"/>
      <c r="AH17" s="93">
        <f>ABS('[12]1.2_OrigTargets_PostDataCleanse'!AR30)+ABS('[12]1.2_OrigTargets_PostDataCleanse'!AY30)</f>
        <v>0</v>
      </c>
      <c r="AI17" s="93">
        <f>-ABS('[12]1.2_OrigTargets_PostDataCleanse'!AS30)+'[12]1.2_OrigTargets_PostDataCleanse'!AZ30</f>
        <v>0</v>
      </c>
      <c r="AJ17" s="93">
        <f>-ABS('[12]1.2_OrigTargets_PostDataCleanse'!AT30)+'[12]1.2_OrigTargets_PostDataCleanse'!BA30</f>
        <v>0</v>
      </c>
      <c r="AK17" s="93">
        <f>-ABS('[12]1.2_OrigTargets_PostDataCleanse'!AU30)+'[12]1.2_OrigTargets_PostDataCleanse'!BB30</f>
        <v>0</v>
      </c>
      <c r="AL17" s="93">
        <f>-ABS('[12]1.2_OrigTargets_PostDataCleanse'!AV30)+'[12]1.2_OrigTargets_PostDataCleanse'!BC30</f>
        <v>0</v>
      </c>
      <c r="AM17" s="92">
        <f>-ABS('[12]1.2_OrigTargets_PostDataCleanse'!AW30)+'[12]1.2_OrigTargets_PostDataCleanse'!BD30</f>
        <v>0</v>
      </c>
      <c r="AN17" s="94"/>
      <c r="AO17" s="93">
        <f>ABS('[12]1.2_OrigTargets_PostDataCleanse'!BF30)</f>
        <v>0</v>
      </c>
      <c r="AP17" s="93">
        <f>'[12]1.2_OrigTargets_PostDataCleanse'!BG30</f>
        <v>0</v>
      </c>
      <c r="AQ17" s="93">
        <f>'[12]1.2_OrigTargets_PostDataCleanse'!BH30</f>
        <v>0</v>
      </c>
      <c r="AR17" s="93">
        <f>'[12]1.2_OrigTargets_PostDataCleanse'!BI30</f>
        <v>0</v>
      </c>
      <c r="AS17" s="93">
        <f>'[12]1.2_OrigTargets_PostDataCleanse'!BJ30</f>
        <v>0</v>
      </c>
      <c r="AT17" s="92">
        <f>'[12]1.2_OrigTargets_PostDataCleanse'!BK30</f>
        <v>0</v>
      </c>
      <c r="AU17" s="94"/>
      <c r="AV17" s="93">
        <f>ABS('[12]1.2_OrigTargets_PostDataCleanse'!BR30)</f>
        <v>0</v>
      </c>
      <c r="AW17" s="93">
        <f>ABS('[12]1.2_OrigTargets_PostDataCleanse'!BS30)</f>
        <v>0</v>
      </c>
      <c r="AX17" s="93">
        <f>ABS('[12]1.2_OrigTargets_PostDataCleanse'!BT30)</f>
        <v>0</v>
      </c>
      <c r="AY17" s="93">
        <f>ABS('[12]1.2_OrigTargets_PostDataCleanse'!BU30)</f>
        <v>0</v>
      </c>
      <c r="AZ17" s="93">
        <f>ABS('[12]1.2_OrigTargets_PostDataCleanse'!BV30)</f>
        <v>0</v>
      </c>
      <c r="BA17" s="92">
        <f>ABS('[12]1.2_OrigTargets_PostDataCleanse'!BW30)</f>
        <v>0</v>
      </c>
    </row>
    <row r="18" spans="1:53" ht="13.5" x14ac:dyDescent="0.3">
      <c r="A18" s="341" t="str">
        <f>A14</f>
        <v>400KV Network</v>
      </c>
      <c r="B18" s="169">
        <v>3</v>
      </c>
      <c r="C18" s="168" t="s">
        <v>44</v>
      </c>
      <c r="D18" s="103" t="s">
        <v>55</v>
      </c>
      <c r="E18" s="102" t="str">
        <f t="shared" si="0"/>
        <v>Low</v>
      </c>
      <c r="F18" s="101">
        <f>'[12]1.2_OrigTargets_PostDataCleanse'!I31</f>
        <v>0</v>
      </c>
      <c r="G18" s="101">
        <f>'[12]1.2_OrigTargets_PostDataCleanse'!J31</f>
        <v>0</v>
      </c>
      <c r="H18" s="101">
        <f>'[12]1.2_OrigTargets_PostDataCleanse'!K31</f>
        <v>0</v>
      </c>
      <c r="I18" s="101">
        <f>'[12]1.2_OrigTargets_PostDataCleanse'!L31</f>
        <v>0</v>
      </c>
      <c r="J18" s="101">
        <f>'[12]1.2_OrigTargets_PostDataCleanse'!M31</f>
        <v>0</v>
      </c>
      <c r="K18" s="100">
        <f>'[12]1.2_OrigTargets_PostDataCleanse'!N31</f>
        <v>0</v>
      </c>
      <c r="M18" s="101">
        <f>'[12]1.2_OrigTargets_PostDataCleanse'!S31</f>
        <v>0</v>
      </c>
      <c r="N18" s="101">
        <f>'[12]1.2_OrigTargets_PostDataCleanse'!T31</f>
        <v>0</v>
      </c>
      <c r="O18" s="101">
        <f>'[12]1.2_OrigTargets_PostDataCleanse'!U31</f>
        <v>0</v>
      </c>
      <c r="P18" s="101">
        <f>'[12]1.2_OrigTargets_PostDataCleanse'!V31</f>
        <v>0</v>
      </c>
      <c r="Q18" s="101">
        <f>'[12]1.2_OrigTargets_PostDataCleanse'!W31</f>
        <v>0</v>
      </c>
      <c r="R18" s="100">
        <f>'[12]1.2_OrigTargets_PostDataCleanse'!X31</f>
        <v>0</v>
      </c>
      <c r="T18" s="101">
        <f>'[12]1.2_OrigTargets_PostDataCleanse'!AC31</f>
        <v>0</v>
      </c>
      <c r="U18" s="101">
        <f>'[12]1.2_OrigTargets_PostDataCleanse'!AD31</f>
        <v>0</v>
      </c>
      <c r="V18" s="101">
        <f>'[12]1.2_OrigTargets_PostDataCleanse'!AE31</f>
        <v>0</v>
      </c>
      <c r="W18" s="101">
        <f>'[12]1.2_OrigTargets_PostDataCleanse'!AF31</f>
        <v>0</v>
      </c>
      <c r="X18" s="101">
        <f>'[12]1.2_OrigTargets_PostDataCleanse'!AG31</f>
        <v>0</v>
      </c>
      <c r="Y18" s="100">
        <f>'[12]1.2_OrigTargets_PostDataCleanse'!AH31</f>
        <v>0</v>
      </c>
      <c r="AA18" s="101">
        <f>(ABS('[12]1.2_OrigTargets_PostDataCleanse'!AR31)+ABS('[12]1.2_OrigTargets_PostDataCleanse'!AY31))/2+ABS('[12]1.2_OrigTargets_PostDataCleanse'!BF31)+ABS('[12]1.2_OrigTargets_PostDataCleanse'!BR31)</f>
        <v>0</v>
      </c>
      <c r="AB18" s="101">
        <f>'[12]1.2_OrigTargets_PostDataCleanse'!AL31</f>
        <v>0</v>
      </c>
      <c r="AC18" s="101">
        <f>'[12]1.2_OrigTargets_PostDataCleanse'!AM31</f>
        <v>0</v>
      </c>
      <c r="AD18" s="101">
        <f>'[12]1.2_OrigTargets_PostDataCleanse'!AN31</f>
        <v>0</v>
      </c>
      <c r="AE18" s="101">
        <f>'[12]1.2_OrigTargets_PostDataCleanse'!AO31</f>
        <v>0</v>
      </c>
      <c r="AF18" s="100">
        <f>'[12]1.2_OrigTargets_PostDataCleanse'!AP31</f>
        <v>0</v>
      </c>
      <c r="AG18" s="94"/>
      <c r="AH18" s="101">
        <f>ABS('[12]1.2_OrigTargets_PostDataCleanse'!AR31)+ABS('[12]1.2_OrigTargets_PostDataCleanse'!AY31)</f>
        <v>0</v>
      </c>
      <c r="AI18" s="101">
        <f>-ABS('[12]1.2_OrigTargets_PostDataCleanse'!AS31)+'[12]1.2_OrigTargets_PostDataCleanse'!AZ31</f>
        <v>0</v>
      </c>
      <c r="AJ18" s="101">
        <f>-ABS('[12]1.2_OrigTargets_PostDataCleanse'!AT31)+'[12]1.2_OrigTargets_PostDataCleanse'!BA31</f>
        <v>0</v>
      </c>
      <c r="AK18" s="101">
        <f>-ABS('[12]1.2_OrigTargets_PostDataCleanse'!AU31)+'[12]1.2_OrigTargets_PostDataCleanse'!BB31</f>
        <v>0</v>
      </c>
      <c r="AL18" s="101">
        <f>-ABS('[12]1.2_OrigTargets_PostDataCleanse'!AV31)+'[12]1.2_OrigTargets_PostDataCleanse'!BC31</f>
        <v>0</v>
      </c>
      <c r="AM18" s="100">
        <f>-ABS('[12]1.2_OrigTargets_PostDataCleanse'!AW31)+'[12]1.2_OrigTargets_PostDataCleanse'!BD31</f>
        <v>0</v>
      </c>
      <c r="AN18" s="94"/>
      <c r="AO18" s="101">
        <f>ABS('[12]1.2_OrigTargets_PostDataCleanse'!BF31)</f>
        <v>0</v>
      </c>
      <c r="AP18" s="101">
        <f>'[12]1.2_OrigTargets_PostDataCleanse'!BG31</f>
        <v>0</v>
      </c>
      <c r="AQ18" s="101">
        <f>'[12]1.2_OrigTargets_PostDataCleanse'!BH31</f>
        <v>0</v>
      </c>
      <c r="AR18" s="101">
        <f>'[12]1.2_OrigTargets_PostDataCleanse'!BI31</f>
        <v>0</v>
      </c>
      <c r="AS18" s="101">
        <f>'[12]1.2_OrigTargets_PostDataCleanse'!BJ31</f>
        <v>0</v>
      </c>
      <c r="AT18" s="100">
        <f>'[12]1.2_OrigTargets_PostDataCleanse'!BK31</f>
        <v>0</v>
      </c>
      <c r="AU18" s="94"/>
      <c r="AV18" s="101">
        <f>ABS('[12]1.2_OrigTargets_PostDataCleanse'!BR31)</f>
        <v>0</v>
      </c>
      <c r="AW18" s="101">
        <f>ABS('[12]1.2_OrigTargets_PostDataCleanse'!BS31)</f>
        <v>0</v>
      </c>
      <c r="AX18" s="101">
        <f>ABS('[12]1.2_OrigTargets_PostDataCleanse'!BT31)</f>
        <v>0</v>
      </c>
      <c r="AY18" s="101">
        <f>ABS('[12]1.2_OrigTargets_PostDataCleanse'!BU31)</f>
        <v>0</v>
      </c>
      <c r="AZ18" s="101">
        <f>ABS('[12]1.2_OrigTargets_PostDataCleanse'!BV31)</f>
        <v>0</v>
      </c>
      <c r="BA18" s="100">
        <f>ABS('[12]1.2_OrigTargets_PostDataCleanse'!BW31)</f>
        <v>0</v>
      </c>
    </row>
    <row r="19" spans="1:53" ht="13.5" x14ac:dyDescent="0.3">
      <c r="A19" s="342"/>
      <c r="B19" s="23"/>
      <c r="C19" s="133"/>
      <c r="D19" s="31"/>
      <c r="E19" s="99" t="str">
        <f t="shared" si="0"/>
        <v>Medium</v>
      </c>
      <c r="F19" s="98">
        <f>'[12]1.2_OrigTargets_PostDataCleanse'!I32</f>
        <v>2</v>
      </c>
      <c r="G19" s="98">
        <f>'[12]1.2_OrigTargets_PostDataCleanse'!J32</f>
        <v>2</v>
      </c>
      <c r="H19" s="98">
        <f>'[12]1.2_OrigTargets_PostDataCleanse'!K32</f>
        <v>0</v>
      </c>
      <c r="I19" s="98">
        <f>'[12]1.2_OrigTargets_PostDataCleanse'!L32</f>
        <v>0</v>
      </c>
      <c r="J19" s="98">
        <f>'[12]1.2_OrigTargets_PostDataCleanse'!M32</f>
        <v>0</v>
      </c>
      <c r="K19" s="97">
        <f>'[12]1.2_OrigTargets_PostDataCleanse'!N32</f>
        <v>0</v>
      </c>
      <c r="M19" s="98">
        <f>'[12]1.2_OrigTargets_PostDataCleanse'!S32</f>
        <v>2</v>
      </c>
      <c r="N19" s="98">
        <f>'[12]1.2_OrigTargets_PostDataCleanse'!T32</f>
        <v>2</v>
      </c>
      <c r="O19" s="98">
        <f>'[12]1.2_OrigTargets_PostDataCleanse'!U32</f>
        <v>0</v>
      </c>
      <c r="P19" s="98">
        <f>'[12]1.2_OrigTargets_PostDataCleanse'!V32</f>
        <v>0</v>
      </c>
      <c r="Q19" s="98">
        <f>'[12]1.2_OrigTargets_PostDataCleanse'!W32</f>
        <v>0</v>
      </c>
      <c r="R19" s="97">
        <f>'[12]1.2_OrigTargets_PostDataCleanse'!X32</f>
        <v>0</v>
      </c>
      <c r="T19" s="98">
        <f>'[12]1.2_OrigTargets_PostDataCleanse'!AC32</f>
        <v>2</v>
      </c>
      <c r="U19" s="98">
        <f>'[12]1.2_OrigTargets_PostDataCleanse'!AD32</f>
        <v>2</v>
      </c>
      <c r="V19" s="98">
        <f>'[12]1.2_OrigTargets_PostDataCleanse'!AE32</f>
        <v>0</v>
      </c>
      <c r="W19" s="98">
        <f>'[12]1.2_OrigTargets_PostDataCleanse'!AF32</f>
        <v>0</v>
      </c>
      <c r="X19" s="98">
        <f>'[12]1.2_OrigTargets_PostDataCleanse'!AG32</f>
        <v>0</v>
      </c>
      <c r="Y19" s="97">
        <f>'[12]1.2_OrigTargets_PostDataCleanse'!AH32</f>
        <v>0</v>
      </c>
      <c r="AA19" s="98">
        <f>(ABS('[12]1.2_OrigTargets_PostDataCleanse'!AR32)+ABS('[12]1.2_OrigTargets_PostDataCleanse'!AY32))/2+ABS('[12]1.2_OrigTargets_PostDataCleanse'!BF32)+ABS('[12]1.2_OrigTargets_PostDataCleanse'!BR32)</f>
        <v>0</v>
      </c>
      <c r="AB19" s="98">
        <f>'[12]1.2_OrigTargets_PostDataCleanse'!AL32</f>
        <v>0</v>
      </c>
      <c r="AC19" s="98">
        <f>'[12]1.2_OrigTargets_PostDataCleanse'!AM32</f>
        <v>0</v>
      </c>
      <c r="AD19" s="98">
        <f>'[12]1.2_OrigTargets_PostDataCleanse'!AN32</f>
        <v>0</v>
      </c>
      <c r="AE19" s="98">
        <f>'[12]1.2_OrigTargets_PostDataCleanse'!AO32</f>
        <v>0</v>
      </c>
      <c r="AF19" s="97">
        <f>'[12]1.2_OrigTargets_PostDataCleanse'!AP32</f>
        <v>0</v>
      </c>
      <c r="AG19" s="94"/>
      <c r="AH19" s="98">
        <f>ABS('[12]1.2_OrigTargets_PostDataCleanse'!AR32)+ABS('[12]1.2_OrigTargets_PostDataCleanse'!AY32)</f>
        <v>0</v>
      </c>
      <c r="AI19" s="98">
        <f>-ABS('[12]1.2_OrigTargets_PostDataCleanse'!AS32)+'[12]1.2_OrigTargets_PostDataCleanse'!AZ32</f>
        <v>0</v>
      </c>
      <c r="AJ19" s="98">
        <f>-ABS('[12]1.2_OrigTargets_PostDataCleanse'!AT32)+'[12]1.2_OrigTargets_PostDataCleanse'!BA32</f>
        <v>0</v>
      </c>
      <c r="AK19" s="98">
        <f>-ABS('[12]1.2_OrigTargets_PostDataCleanse'!AU32)+'[12]1.2_OrigTargets_PostDataCleanse'!BB32</f>
        <v>0</v>
      </c>
      <c r="AL19" s="98">
        <f>-ABS('[12]1.2_OrigTargets_PostDataCleanse'!AV32)+'[12]1.2_OrigTargets_PostDataCleanse'!BC32</f>
        <v>0</v>
      </c>
      <c r="AM19" s="97">
        <f>-ABS('[12]1.2_OrigTargets_PostDataCleanse'!AW32)+'[12]1.2_OrigTargets_PostDataCleanse'!BD32</f>
        <v>0</v>
      </c>
      <c r="AN19" s="94"/>
      <c r="AO19" s="98">
        <f>ABS('[12]1.2_OrigTargets_PostDataCleanse'!BF32)</f>
        <v>0</v>
      </c>
      <c r="AP19" s="98">
        <f>'[12]1.2_OrigTargets_PostDataCleanse'!BG32</f>
        <v>0</v>
      </c>
      <c r="AQ19" s="98">
        <f>'[12]1.2_OrigTargets_PostDataCleanse'!BH32</f>
        <v>0</v>
      </c>
      <c r="AR19" s="98">
        <f>'[12]1.2_OrigTargets_PostDataCleanse'!BI32</f>
        <v>0</v>
      </c>
      <c r="AS19" s="98">
        <f>'[12]1.2_OrigTargets_PostDataCleanse'!BJ32</f>
        <v>0</v>
      </c>
      <c r="AT19" s="97">
        <f>'[12]1.2_OrigTargets_PostDataCleanse'!BK32</f>
        <v>0</v>
      </c>
      <c r="AU19" s="94"/>
      <c r="AV19" s="98">
        <f>ABS('[12]1.2_OrigTargets_PostDataCleanse'!BR32)</f>
        <v>0</v>
      </c>
      <c r="AW19" s="98">
        <f>ABS('[12]1.2_OrigTargets_PostDataCleanse'!BS32)</f>
        <v>0</v>
      </c>
      <c r="AX19" s="98">
        <f>ABS('[12]1.2_OrigTargets_PostDataCleanse'!BT32)</f>
        <v>0</v>
      </c>
      <c r="AY19" s="98">
        <f>ABS('[12]1.2_OrigTargets_PostDataCleanse'!BU32)</f>
        <v>0</v>
      </c>
      <c r="AZ19" s="98">
        <f>ABS('[12]1.2_OrigTargets_PostDataCleanse'!BV32)</f>
        <v>0</v>
      </c>
      <c r="BA19" s="97">
        <f>ABS('[12]1.2_OrigTargets_PostDataCleanse'!BW32)</f>
        <v>0</v>
      </c>
    </row>
    <row r="20" spans="1:53" ht="13.5" x14ac:dyDescent="0.3">
      <c r="A20" s="342"/>
      <c r="B20" s="23"/>
      <c r="C20" s="133"/>
      <c r="D20" s="31"/>
      <c r="E20" s="99" t="str">
        <f t="shared" si="0"/>
        <v>High</v>
      </c>
      <c r="F20" s="98">
        <f>'[12]1.2_OrigTargets_PostDataCleanse'!I33</f>
        <v>2</v>
      </c>
      <c r="G20" s="98">
        <f>'[12]1.2_OrigTargets_PostDataCleanse'!J33</f>
        <v>0</v>
      </c>
      <c r="H20" s="98">
        <f>'[12]1.2_OrigTargets_PostDataCleanse'!K33</f>
        <v>0</v>
      </c>
      <c r="I20" s="98">
        <f>'[12]1.2_OrigTargets_PostDataCleanse'!L33</f>
        <v>0</v>
      </c>
      <c r="J20" s="98">
        <f>'[12]1.2_OrigTargets_PostDataCleanse'!M33</f>
        <v>2</v>
      </c>
      <c r="K20" s="97">
        <f>'[12]1.2_OrigTargets_PostDataCleanse'!N33</f>
        <v>0</v>
      </c>
      <c r="M20" s="98">
        <f>'[12]1.2_OrigTargets_PostDataCleanse'!S33</f>
        <v>2</v>
      </c>
      <c r="N20" s="98">
        <f>'[12]1.2_OrigTargets_PostDataCleanse'!T33</f>
        <v>0</v>
      </c>
      <c r="O20" s="98">
        <f>'[12]1.2_OrigTargets_PostDataCleanse'!U33</f>
        <v>0</v>
      </c>
      <c r="P20" s="98">
        <f>'[12]1.2_OrigTargets_PostDataCleanse'!V33</f>
        <v>0</v>
      </c>
      <c r="Q20" s="98">
        <f>'[12]1.2_OrigTargets_PostDataCleanse'!W33</f>
        <v>0</v>
      </c>
      <c r="R20" s="97">
        <f>'[12]1.2_OrigTargets_PostDataCleanse'!X33</f>
        <v>2</v>
      </c>
      <c r="T20" s="98">
        <f>'[12]1.2_OrigTargets_PostDataCleanse'!AC33</f>
        <v>2</v>
      </c>
      <c r="U20" s="98">
        <f>'[12]1.2_OrigTargets_PostDataCleanse'!AD33</f>
        <v>0</v>
      </c>
      <c r="V20" s="98">
        <f>'[12]1.2_OrigTargets_PostDataCleanse'!AE33</f>
        <v>0</v>
      </c>
      <c r="W20" s="98">
        <f>'[12]1.2_OrigTargets_PostDataCleanse'!AF33</f>
        <v>0</v>
      </c>
      <c r="X20" s="98">
        <f>'[12]1.2_OrigTargets_PostDataCleanse'!AG33</f>
        <v>0</v>
      </c>
      <c r="Y20" s="97">
        <f>'[12]1.2_OrigTargets_PostDataCleanse'!AH33</f>
        <v>2</v>
      </c>
      <c r="AA20" s="98">
        <f>(ABS('[12]1.2_OrigTargets_PostDataCleanse'!AR33)+ABS('[12]1.2_OrigTargets_PostDataCleanse'!AY33))/2+ABS('[12]1.2_OrigTargets_PostDataCleanse'!BF33)+ABS('[12]1.2_OrigTargets_PostDataCleanse'!BR33)</f>
        <v>0</v>
      </c>
      <c r="AB20" s="98">
        <f>'[12]1.2_OrigTargets_PostDataCleanse'!AL33</f>
        <v>0</v>
      </c>
      <c r="AC20" s="98">
        <f>'[12]1.2_OrigTargets_PostDataCleanse'!AM33</f>
        <v>0</v>
      </c>
      <c r="AD20" s="98">
        <f>'[12]1.2_OrigTargets_PostDataCleanse'!AN33</f>
        <v>0</v>
      </c>
      <c r="AE20" s="98">
        <f>'[12]1.2_OrigTargets_PostDataCleanse'!AO33</f>
        <v>0</v>
      </c>
      <c r="AF20" s="97">
        <f>'[12]1.2_OrigTargets_PostDataCleanse'!AP33</f>
        <v>0</v>
      </c>
      <c r="AG20" s="94"/>
      <c r="AH20" s="98">
        <f>ABS('[12]1.2_OrigTargets_PostDataCleanse'!AR33)+ABS('[12]1.2_OrigTargets_PostDataCleanse'!AY33)</f>
        <v>0</v>
      </c>
      <c r="AI20" s="98">
        <f>-ABS('[12]1.2_OrigTargets_PostDataCleanse'!AS33)+'[12]1.2_OrigTargets_PostDataCleanse'!AZ33</f>
        <v>0</v>
      </c>
      <c r="AJ20" s="98">
        <f>-ABS('[12]1.2_OrigTargets_PostDataCleanse'!AT33)+'[12]1.2_OrigTargets_PostDataCleanse'!BA33</f>
        <v>0</v>
      </c>
      <c r="AK20" s="98">
        <f>-ABS('[12]1.2_OrigTargets_PostDataCleanse'!AU33)+'[12]1.2_OrigTargets_PostDataCleanse'!BB33</f>
        <v>0</v>
      </c>
      <c r="AL20" s="98">
        <f>-ABS('[12]1.2_OrigTargets_PostDataCleanse'!AV33)+'[12]1.2_OrigTargets_PostDataCleanse'!BC33</f>
        <v>0</v>
      </c>
      <c r="AM20" s="97">
        <f>-ABS('[12]1.2_OrigTargets_PostDataCleanse'!AW33)+'[12]1.2_OrigTargets_PostDataCleanse'!BD33</f>
        <v>0</v>
      </c>
      <c r="AN20" s="94"/>
      <c r="AO20" s="98">
        <f>ABS('[12]1.2_OrigTargets_PostDataCleanse'!BF33)</f>
        <v>0</v>
      </c>
      <c r="AP20" s="98">
        <f>'[12]1.2_OrigTargets_PostDataCleanse'!BG33</f>
        <v>0</v>
      </c>
      <c r="AQ20" s="98">
        <f>'[12]1.2_OrigTargets_PostDataCleanse'!BH33</f>
        <v>0</v>
      </c>
      <c r="AR20" s="98">
        <f>'[12]1.2_OrigTargets_PostDataCleanse'!BI33</f>
        <v>0</v>
      </c>
      <c r="AS20" s="98">
        <f>'[12]1.2_OrigTargets_PostDataCleanse'!BJ33</f>
        <v>0</v>
      </c>
      <c r="AT20" s="97">
        <f>'[12]1.2_OrigTargets_PostDataCleanse'!BK33</f>
        <v>0</v>
      </c>
      <c r="AU20" s="94"/>
      <c r="AV20" s="98">
        <f>ABS('[12]1.2_OrigTargets_PostDataCleanse'!BR33)</f>
        <v>0</v>
      </c>
      <c r="AW20" s="98">
        <f>ABS('[12]1.2_OrigTargets_PostDataCleanse'!BS33)</f>
        <v>0</v>
      </c>
      <c r="AX20" s="98">
        <f>ABS('[12]1.2_OrigTargets_PostDataCleanse'!BT33)</f>
        <v>0</v>
      </c>
      <c r="AY20" s="98">
        <f>ABS('[12]1.2_OrigTargets_PostDataCleanse'!BU33)</f>
        <v>0</v>
      </c>
      <c r="AZ20" s="98">
        <f>ABS('[12]1.2_OrigTargets_PostDataCleanse'!BV33)</f>
        <v>0</v>
      </c>
      <c r="BA20" s="97">
        <f>ABS('[12]1.2_OrigTargets_PostDataCleanse'!BW33)</f>
        <v>0</v>
      </c>
    </row>
    <row r="21" spans="1:53" ht="14" thickBot="1" x14ac:dyDescent="0.35">
      <c r="A21" s="342"/>
      <c r="B21" s="171"/>
      <c r="C21" s="170"/>
      <c r="D21" s="96"/>
      <c r="E21" s="95" t="str">
        <f t="shared" si="0"/>
        <v>Very high</v>
      </c>
      <c r="F21" s="93">
        <f>'[12]1.2_OrigTargets_PostDataCleanse'!I34</f>
        <v>0</v>
      </c>
      <c r="G21" s="93">
        <f>'[12]1.2_OrigTargets_PostDataCleanse'!J34</f>
        <v>0</v>
      </c>
      <c r="H21" s="93">
        <f>'[12]1.2_OrigTargets_PostDataCleanse'!K34</f>
        <v>0</v>
      </c>
      <c r="I21" s="93">
        <f>'[12]1.2_OrigTargets_PostDataCleanse'!L34</f>
        <v>0</v>
      </c>
      <c r="J21" s="93">
        <f>'[12]1.2_OrigTargets_PostDataCleanse'!M34</f>
        <v>0</v>
      </c>
      <c r="K21" s="92">
        <f>'[12]1.2_OrigTargets_PostDataCleanse'!N34</f>
        <v>0</v>
      </c>
      <c r="M21" s="93">
        <f>'[12]1.2_OrigTargets_PostDataCleanse'!S34</f>
        <v>0</v>
      </c>
      <c r="N21" s="93">
        <f>'[12]1.2_OrigTargets_PostDataCleanse'!T34</f>
        <v>0</v>
      </c>
      <c r="O21" s="93">
        <f>'[12]1.2_OrigTargets_PostDataCleanse'!U34</f>
        <v>0</v>
      </c>
      <c r="P21" s="93">
        <f>'[12]1.2_OrigTargets_PostDataCleanse'!V34</f>
        <v>0</v>
      </c>
      <c r="Q21" s="93">
        <f>'[12]1.2_OrigTargets_PostDataCleanse'!W34</f>
        <v>0</v>
      </c>
      <c r="R21" s="92">
        <f>'[12]1.2_OrigTargets_PostDataCleanse'!X34</f>
        <v>0</v>
      </c>
      <c r="T21" s="93">
        <f>'[12]1.2_OrigTargets_PostDataCleanse'!AC34</f>
        <v>0</v>
      </c>
      <c r="U21" s="93">
        <f>'[12]1.2_OrigTargets_PostDataCleanse'!AD34</f>
        <v>0</v>
      </c>
      <c r="V21" s="93">
        <f>'[12]1.2_OrigTargets_PostDataCleanse'!AE34</f>
        <v>0</v>
      </c>
      <c r="W21" s="93">
        <f>'[12]1.2_OrigTargets_PostDataCleanse'!AF34</f>
        <v>0</v>
      </c>
      <c r="X21" s="93">
        <f>'[12]1.2_OrigTargets_PostDataCleanse'!AG34</f>
        <v>0</v>
      </c>
      <c r="Y21" s="92">
        <f>'[12]1.2_OrigTargets_PostDataCleanse'!AH34</f>
        <v>0</v>
      </c>
      <c r="AA21" s="93">
        <f>(ABS('[12]1.2_OrigTargets_PostDataCleanse'!AR34)+ABS('[12]1.2_OrigTargets_PostDataCleanse'!AY34))/2+ABS('[12]1.2_OrigTargets_PostDataCleanse'!BF34)+ABS('[12]1.2_OrigTargets_PostDataCleanse'!BR34)</f>
        <v>0</v>
      </c>
      <c r="AB21" s="93">
        <f>'[12]1.2_OrigTargets_PostDataCleanse'!AL34</f>
        <v>0</v>
      </c>
      <c r="AC21" s="93">
        <f>'[12]1.2_OrigTargets_PostDataCleanse'!AM34</f>
        <v>0</v>
      </c>
      <c r="AD21" s="93">
        <f>'[12]1.2_OrigTargets_PostDataCleanse'!AN34</f>
        <v>0</v>
      </c>
      <c r="AE21" s="93">
        <f>'[12]1.2_OrigTargets_PostDataCleanse'!AO34</f>
        <v>0</v>
      </c>
      <c r="AF21" s="92">
        <f>'[12]1.2_OrigTargets_PostDataCleanse'!AP34</f>
        <v>0</v>
      </c>
      <c r="AG21" s="94"/>
      <c r="AH21" s="93">
        <f>ABS('[12]1.2_OrigTargets_PostDataCleanse'!AR34)+ABS('[12]1.2_OrigTargets_PostDataCleanse'!AY34)</f>
        <v>0</v>
      </c>
      <c r="AI21" s="93">
        <f>-ABS('[12]1.2_OrigTargets_PostDataCleanse'!AS34)+'[12]1.2_OrigTargets_PostDataCleanse'!AZ34</f>
        <v>0</v>
      </c>
      <c r="AJ21" s="93">
        <f>-ABS('[12]1.2_OrigTargets_PostDataCleanse'!AT34)+'[12]1.2_OrigTargets_PostDataCleanse'!BA34</f>
        <v>0</v>
      </c>
      <c r="AK21" s="93">
        <f>-ABS('[12]1.2_OrigTargets_PostDataCleanse'!AU34)+'[12]1.2_OrigTargets_PostDataCleanse'!BB34</f>
        <v>0</v>
      </c>
      <c r="AL21" s="93">
        <f>-ABS('[12]1.2_OrigTargets_PostDataCleanse'!AV34)+'[12]1.2_OrigTargets_PostDataCleanse'!BC34</f>
        <v>0</v>
      </c>
      <c r="AM21" s="92">
        <f>-ABS('[12]1.2_OrigTargets_PostDataCleanse'!AW34)+'[12]1.2_OrigTargets_PostDataCleanse'!BD34</f>
        <v>0</v>
      </c>
      <c r="AN21" s="94"/>
      <c r="AO21" s="93">
        <f>ABS('[12]1.2_OrigTargets_PostDataCleanse'!BF34)</f>
        <v>0</v>
      </c>
      <c r="AP21" s="93">
        <f>'[12]1.2_OrigTargets_PostDataCleanse'!BG34</f>
        <v>0</v>
      </c>
      <c r="AQ21" s="93">
        <f>'[12]1.2_OrigTargets_PostDataCleanse'!BH34</f>
        <v>0</v>
      </c>
      <c r="AR21" s="93">
        <f>'[12]1.2_OrigTargets_PostDataCleanse'!BI34</f>
        <v>0</v>
      </c>
      <c r="AS21" s="93">
        <f>'[12]1.2_OrigTargets_PostDataCleanse'!BJ34</f>
        <v>0</v>
      </c>
      <c r="AT21" s="92">
        <f>'[12]1.2_OrigTargets_PostDataCleanse'!BK34</f>
        <v>0</v>
      </c>
      <c r="AU21" s="94"/>
      <c r="AV21" s="93">
        <f>ABS('[12]1.2_OrigTargets_PostDataCleanse'!BR34)</f>
        <v>0</v>
      </c>
      <c r="AW21" s="93">
        <f>ABS('[12]1.2_OrigTargets_PostDataCleanse'!BS34)</f>
        <v>0</v>
      </c>
      <c r="AX21" s="93">
        <f>ABS('[12]1.2_OrigTargets_PostDataCleanse'!BT34)</f>
        <v>0</v>
      </c>
      <c r="AY21" s="93">
        <f>ABS('[12]1.2_OrigTargets_PostDataCleanse'!BU34)</f>
        <v>0</v>
      </c>
      <c r="AZ21" s="93">
        <f>ABS('[12]1.2_OrigTargets_PostDataCleanse'!BV34)</f>
        <v>0</v>
      </c>
      <c r="BA21" s="92">
        <f>ABS('[12]1.2_OrigTargets_PostDataCleanse'!BW34)</f>
        <v>0</v>
      </c>
    </row>
    <row r="22" spans="1:53" ht="13.5" x14ac:dyDescent="0.3">
      <c r="A22" s="341" t="str">
        <f>A18</f>
        <v>400KV Network</v>
      </c>
      <c r="B22" s="169">
        <v>4</v>
      </c>
      <c r="C22" s="168" t="s">
        <v>45</v>
      </c>
      <c r="D22" s="103" t="s">
        <v>55</v>
      </c>
      <c r="E22" s="102" t="str">
        <f t="shared" si="0"/>
        <v>Low</v>
      </c>
      <c r="F22" s="101">
        <f>'[12]1.2_OrigTargets_PostDataCleanse'!I35</f>
        <v>0</v>
      </c>
      <c r="G22" s="101">
        <f>'[12]1.2_OrigTargets_PostDataCleanse'!J35</f>
        <v>0</v>
      </c>
      <c r="H22" s="101">
        <f>'[12]1.2_OrigTargets_PostDataCleanse'!K35</f>
        <v>0</v>
      </c>
      <c r="I22" s="101">
        <f>'[12]1.2_OrigTargets_PostDataCleanse'!L35</f>
        <v>0</v>
      </c>
      <c r="J22" s="101">
        <f>'[12]1.2_OrigTargets_PostDataCleanse'!M35</f>
        <v>0</v>
      </c>
      <c r="K22" s="100">
        <f>'[12]1.2_OrigTargets_PostDataCleanse'!N35</f>
        <v>0</v>
      </c>
      <c r="M22" s="101">
        <f>'[12]1.2_OrigTargets_PostDataCleanse'!S35</f>
        <v>0</v>
      </c>
      <c r="N22" s="101">
        <f>'[12]1.2_OrigTargets_PostDataCleanse'!T35</f>
        <v>0</v>
      </c>
      <c r="O22" s="101">
        <f>'[12]1.2_OrigTargets_PostDataCleanse'!U35</f>
        <v>0</v>
      </c>
      <c r="P22" s="101">
        <f>'[12]1.2_OrigTargets_PostDataCleanse'!V35</f>
        <v>0</v>
      </c>
      <c r="Q22" s="101">
        <f>'[12]1.2_OrigTargets_PostDataCleanse'!W35</f>
        <v>0</v>
      </c>
      <c r="R22" s="100">
        <f>'[12]1.2_OrigTargets_PostDataCleanse'!X35</f>
        <v>0</v>
      </c>
      <c r="T22" s="101">
        <f>'[12]1.2_OrigTargets_PostDataCleanse'!AC35</f>
        <v>0</v>
      </c>
      <c r="U22" s="101">
        <f>'[12]1.2_OrigTargets_PostDataCleanse'!AD35</f>
        <v>0</v>
      </c>
      <c r="V22" s="101">
        <f>'[12]1.2_OrigTargets_PostDataCleanse'!AE35</f>
        <v>0</v>
      </c>
      <c r="W22" s="101">
        <f>'[12]1.2_OrigTargets_PostDataCleanse'!AF35</f>
        <v>0</v>
      </c>
      <c r="X22" s="101">
        <f>'[12]1.2_OrigTargets_PostDataCleanse'!AG35</f>
        <v>0</v>
      </c>
      <c r="Y22" s="100">
        <f>'[12]1.2_OrigTargets_PostDataCleanse'!AH35</f>
        <v>0</v>
      </c>
      <c r="AA22" s="101">
        <f>(ABS('[12]1.2_OrigTargets_PostDataCleanse'!AR35)+ABS('[12]1.2_OrigTargets_PostDataCleanse'!AY35))/2+ABS('[12]1.2_OrigTargets_PostDataCleanse'!BF35)+ABS('[12]1.2_OrigTargets_PostDataCleanse'!BR35)</f>
        <v>0</v>
      </c>
      <c r="AB22" s="101">
        <f>'[12]1.2_OrigTargets_PostDataCleanse'!AL35</f>
        <v>0</v>
      </c>
      <c r="AC22" s="101">
        <f>'[12]1.2_OrigTargets_PostDataCleanse'!AM35</f>
        <v>0</v>
      </c>
      <c r="AD22" s="101">
        <f>'[12]1.2_OrigTargets_PostDataCleanse'!AN35</f>
        <v>0</v>
      </c>
      <c r="AE22" s="101">
        <f>'[12]1.2_OrigTargets_PostDataCleanse'!AO35</f>
        <v>0</v>
      </c>
      <c r="AF22" s="100">
        <f>'[12]1.2_OrigTargets_PostDataCleanse'!AP35</f>
        <v>0</v>
      </c>
      <c r="AG22" s="94"/>
      <c r="AH22" s="101">
        <f>ABS('[12]1.2_OrigTargets_PostDataCleanse'!AR35)+ABS('[12]1.2_OrigTargets_PostDataCleanse'!AY35)</f>
        <v>0</v>
      </c>
      <c r="AI22" s="101">
        <f>-ABS('[12]1.2_OrigTargets_PostDataCleanse'!AS35)+'[12]1.2_OrigTargets_PostDataCleanse'!AZ35</f>
        <v>0</v>
      </c>
      <c r="AJ22" s="101">
        <f>-ABS('[12]1.2_OrigTargets_PostDataCleanse'!AT35)+'[12]1.2_OrigTargets_PostDataCleanse'!BA35</f>
        <v>0</v>
      </c>
      <c r="AK22" s="101">
        <f>-ABS('[12]1.2_OrigTargets_PostDataCleanse'!AU35)+'[12]1.2_OrigTargets_PostDataCleanse'!BB35</f>
        <v>0</v>
      </c>
      <c r="AL22" s="101">
        <f>-ABS('[12]1.2_OrigTargets_PostDataCleanse'!AV35)+'[12]1.2_OrigTargets_PostDataCleanse'!BC35</f>
        <v>0</v>
      </c>
      <c r="AM22" s="100">
        <f>-ABS('[12]1.2_OrigTargets_PostDataCleanse'!AW35)+'[12]1.2_OrigTargets_PostDataCleanse'!BD35</f>
        <v>0</v>
      </c>
      <c r="AN22" s="94"/>
      <c r="AO22" s="101">
        <f>ABS('[12]1.2_OrigTargets_PostDataCleanse'!BF35)</f>
        <v>0</v>
      </c>
      <c r="AP22" s="101">
        <f>'[12]1.2_OrigTargets_PostDataCleanse'!BG35</f>
        <v>0</v>
      </c>
      <c r="AQ22" s="101">
        <f>'[12]1.2_OrigTargets_PostDataCleanse'!BH35</f>
        <v>0</v>
      </c>
      <c r="AR22" s="101">
        <f>'[12]1.2_OrigTargets_PostDataCleanse'!BI35</f>
        <v>0</v>
      </c>
      <c r="AS22" s="101">
        <f>'[12]1.2_OrigTargets_PostDataCleanse'!BJ35</f>
        <v>0</v>
      </c>
      <c r="AT22" s="100">
        <f>'[12]1.2_OrigTargets_PostDataCleanse'!BK35</f>
        <v>0</v>
      </c>
      <c r="AU22" s="94"/>
      <c r="AV22" s="101">
        <f>ABS('[12]1.2_OrigTargets_PostDataCleanse'!BR35)</f>
        <v>0</v>
      </c>
      <c r="AW22" s="101">
        <f>ABS('[12]1.2_OrigTargets_PostDataCleanse'!BS35)</f>
        <v>0</v>
      </c>
      <c r="AX22" s="101">
        <f>ABS('[12]1.2_OrigTargets_PostDataCleanse'!BT35)</f>
        <v>0</v>
      </c>
      <c r="AY22" s="101">
        <f>ABS('[12]1.2_OrigTargets_PostDataCleanse'!BU35)</f>
        <v>0</v>
      </c>
      <c r="AZ22" s="101">
        <f>ABS('[12]1.2_OrigTargets_PostDataCleanse'!BV35)</f>
        <v>0</v>
      </c>
      <c r="BA22" s="100">
        <f>ABS('[12]1.2_OrigTargets_PostDataCleanse'!BW35)</f>
        <v>0</v>
      </c>
    </row>
    <row r="23" spans="1:53" ht="13.5" x14ac:dyDescent="0.3">
      <c r="A23" s="342"/>
      <c r="B23" s="23"/>
      <c r="C23" s="133"/>
      <c r="D23" s="31"/>
      <c r="E23" s="99" t="str">
        <f t="shared" si="0"/>
        <v>Medium</v>
      </c>
      <c r="F23" s="98">
        <f>'[12]1.2_OrigTargets_PostDataCleanse'!I36</f>
        <v>9.222999999999999</v>
      </c>
      <c r="G23" s="98">
        <f>'[12]1.2_OrigTargets_PostDataCleanse'!J36</f>
        <v>0</v>
      </c>
      <c r="H23" s="98">
        <f>'[12]1.2_OrigTargets_PostDataCleanse'!K36</f>
        <v>0</v>
      </c>
      <c r="I23" s="98">
        <f>'[12]1.2_OrigTargets_PostDataCleanse'!L36</f>
        <v>9.222999999999999</v>
      </c>
      <c r="J23" s="98">
        <f>'[12]1.2_OrigTargets_PostDataCleanse'!M36</f>
        <v>0</v>
      </c>
      <c r="K23" s="97">
        <f>'[12]1.2_OrigTargets_PostDataCleanse'!N36</f>
        <v>0</v>
      </c>
      <c r="M23" s="98">
        <f>'[12]1.2_OrigTargets_PostDataCleanse'!S36</f>
        <v>9.222999999999999</v>
      </c>
      <c r="N23" s="98">
        <f>'[12]1.2_OrigTargets_PostDataCleanse'!T36</f>
        <v>0</v>
      </c>
      <c r="O23" s="98">
        <f>'[12]1.2_OrigTargets_PostDataCleanse'!U36</f>
        <v>0</v>
      </c>
      <c r="P23" s="98">
        <f>'[12]1.2_OrigTargets_PostDataCleanse'!V36</f>
        <v>9.222999999999999</v>
      </c>
      <c r="Q23" s="98">
        <f>'[12]1.2_OrigTargets_PostDataCleanse'!W36</f>
        <v>0</v>
      </c>
      <c r="R23" s="97">
        <f>'[12]1.2_OrigTargets_PostDataCleanse'!X36</f>
        <v>0</v>
      </c>
      <c r="T23" s="98">
        <f>'[12]1.2_OrigTargets_PostDataCleanse'!AC36</f>
        <v>9.222999999999999</v>
      </c>
      <c r="U23" s="98">
        <f>'[12]1.2_OrigTargets_PostDataCleanse'!AD36</f>
        <v>0</v>
      </c>
      <c r="V23" s="98">
        <f>'[12]1.2_OrigTargets_PostDataCleanse'!AE36</f>
        <v>0</v>
      </c>
      <c r="W23" s="98">
        <f>'[12]1.2_OrigTargets_PostDataCleanse'!AF36</f>
        <v>9.222999999999999</v>
      </c>
      <c r="X23" s="98">
        <f>'[12]1.2_OrigTargets_PostDataCleanse'!AG36</f>
        <v>0</v>
      </c>
      <c r="Y23" s="97">
        <f>'[12]1.2_OrigTargets_PostDataCleanse'!AH36</f>
        <v>0</v>
      </c>
      <c r="AA23" s="98">
        <f>(ABS('[12]1.2_OrigTargets_PostDataCleanse'!AR36)+ABS('[12]1.2_OrigTargets_PostDataCleanse'!AY36))/2+ABS('[12]1.2_OrigTargets_PostDataCleanse'!BF36)+ABS('[12]1.2_OrigTargets_PostDataCleanse'!BR36)</f>
        <v>0</v>
      </c>
      <c r="AB23" s="98">
        <f>'[12]1.2_OrigTargets_PostDataCleanse'!AL36</f>
        <v>0</v>
      </c>
      <c r="AC23" s="98">
        <f>'[12]1.2_OrigTargets_PostDataCleanse'!AM36</f>
        <v>0</v>
      </c>
      <c r="AD23" s="98">
        <f>'[12]1.2_OrigTargets_PostDataCleanse'!AN36</f>
        <v>0</v>
      </c>
      <c r="AE23" s="98">
        <f>'[12]1.2_OrigTargets_PostDataCleanse'!AO36</f>
        <v>0</v>
      </c>
      <c r="AF23" s="97">
        <f>'[12]1.2_OrigTargets_PostDataCleanse'!AP36</f>
        <v>0</v>
      </c>
      <c r="AG23" s="94"/>
      <c r="AH23" s="98">
        <f>ABS('[12]1.2_OrigTargets_PostDataCleanse'!AR36)+ABS('[12]1.2_OrigTargets_PostDataCleanse'!AY36)</f>
        <v>0</v>
      </c>
      <c r="AI23" s="98">
        <f>-ABS('[12]1.2_OrigTargets_PostDataCleanse'!AS36)+'[12]1.2_OrigTargets_PostDataCleanse'!AZ36</f>
        <v>0</v>
      </c>
      <c r="AJ23" s="98">
        <f>-ABS('[12]1.2_OrigTargets_PostDataCleanse'!AT36)+'[12]1.2_OrigTargets_PostDataCleanse'!BA36</f>
        <v>0</v>
      </c>
      <c r="AK23" s="98">
        <f>-ABS('[12]1.2_OrigTargets_PostDataCleanse'!AU36)+'[12]1.2_OrigTargets_PostDataCleanse'!BB36</f>
        <v>0</v>
      </c>
      <c r="AL23" s="98">
        <f>-ABS('[12]1.2_OrigTargets_PostDataCleanse'!AV36)+'[12]1.2_OrigTargets_PostDataCleanse'!BC36</f>
        <v>0</v>
      </c>
      <c r="AM23" s="97">
        <f>-ABS('[12]1.2_OrigTargets_PostDataCleanse'!AW36)+'[12]1.2_OrigTargets_PostDataCleanse'!BD36</f>
        <v>0</v>
      </c>
      <c r="AN23" s="94"/>
      <c r="AO23" s="98">
        <f>ABS('[12]1.2_OrigTargets_PostDataCleanse'!BF36)</f>
        <v>0</v>
      </c>
      <c r="AP23" s="98">
        <f>'[12]1.2_OrigTargets_PostDataCleanse'!BG36</f>
        <v>0</v>
      </c>
      <c r="AQ23" s="98">
        <f>'[12]1.2_OrigTargets_PostDataCleanse'!BH36</f>
        <v>0</v>
      </c>
      <c r="AR23" s="98">
        <f>'[12]1.2_OrigTargets_PostDataCleanse'!BI36</f>
        <v>0</v>
      </c>
      <c r="AS23" s="98">
        <f>'[12]1.2_OrigTargets_PostDataCleanse'!BJ36</f>
        <v>0</v>
      </c>
      <c r="AT23" s="97">
        <f>'[12]1.2_OrigTargets_PostDataCleanse'!BK36</f>
        <v>0</v>
      </c>
      <c r="AU23" s="94"/>
      <c r="AV23" s="98">
        <f>ABS('[12]1.2_OrigTargets_PostDataCleanse'!BR36)</f>
        <v>0</v>
      </c>
      <c r="AW23" s="98">
        <f>ABS('[12]1.2_OrigTargets_PostDataCleanse'!BS36)</f>
        <v>0</v>
      </c>
      <c r="AX23" s="98">
        <f>ABS('[12]1.2_OrigTargets_PostDataCleanse'!BT36)</f>
        <v>0</v>
      </c>
      <c r="AY23" s="98">
        <f>ABS('[12]1.2_OrigTargets_PostDataCleanse'!BU36)</f>
        <v>0</v>
      </c>
      <c r="AZ23" s="98">
        <f>ABS('[12]1.2_OrigTargets_PostDataCleanse'!BV36)</f>
        <v>0</v>
      </c>
      <c r="BA23" s="97">
        <f>ABS('[12]1.2_OrigTargets_PostDataCleanse'!BW36)</f>
        <v>0</v>
      </c>
    </row>
    <row r="24" spans="1:53" ht="13.5" x14ac:dyDescent="0.3">
      <c r="A24" s="342"/>
      <c r="B24" s="23"/>
      <c r="C24" s="133"/>
      <c r="D24" s="31"/>
      <c r="E24" s="99" t="str">
        <f t="shared" si="0"/>
        <v>High</v>
      </c>
      <c r="F24" s="98">
        <f>'[12]1.2_OrigTargets_PostDataCleanse'!I37</f>
        <v>0</v>
      </c>
      <c r="G24" s="98">
        <f>'[12]1.2_OrigTargets_PostDataCleanse'!J37</f>
        <v>0</v>
      </c>
      <c r="H24" s="98">
        <f>'[12]1.2_OrigTargets_PostDataCleanse'!K37</f>
        <v>0</v>
      </c>
      <c r="I24" s="98">
        <f>'[12]1.2_OrigTargets_PostDataCleanse'!L37</f>
        <v>0</v>
      </c>
      <c r="J24" s="98">
        <f>'[12]1.2_OrigTargets_PostDataCleanse'!M37</f>
        <v>0</v>
      </c>
      <c r="K24" s="97">
        <f>'[12]1.2_OrigTargets_PostDataCleanse'!N37</f>
        <v>0</v>
      </c>
      <c r="M24" s="98">
        <f>'[12]1.2_OrigTargets_PostDataCleanse'!S37</f>
        <v>0</v>
      </c>
      <c r="N24" s="98">
        <f>'[12]1.2_OrigTargets_PostDataCleanse'!T37</f>
        <v>0</v>
      </c>
      <c r="O24" s="98">
        <f>'[12]1.2_OrigTargets_PostDataCleanse'!U37</f>
        <v>0</v>
      </c>
      <c r="P24" s="98">
        <f>'[12]1.2_OrigTargets_PostDataCleanse'!V37</f>
        <v>0</v>
      </c>
      <c r="Q24" s="98">
        <f>'[12]1.2_OrigTargets_PostDataCleanse'!W37</f>
        <v>0</v>
      </c>
      <c r="R24" s="97">
        <f>'[12]1.2_OrigTargets_PostDataCleanse'!X37</f>
        <v>0</v>
      </c>
      <c r="T24" s="98">
        <f>'[12]1.2_OrigTargets_PostDataCleanse'!AC37</f>
        <v>0</v>
      </c>
      <c r="U24" s="98">
        <f>'[12]1.2_OrigTargets_PostDataCleanse'!AD37</f>
        <v>0</v>
      </c>
      <c r="V24" s="98">
        <f>'[12]1.2_OrigTargets_PostDataCleanse'!AE37</f>
        <v>0</v>
      </c>
      <c r="W24" s="98">
        <f>'[12]1.2_OrigTargets_PostDataCleanse'!AF37</f>
        <v>0</v>
      </c>
      <c r="X24" s="98">
        <f>'[12]1.2_OrigTargets_PostDataCleanse'!AG37</f>
        <v>0</v>
      </c>
      <c r="Y24" s="97">
        <f>'[12]1.2_OrigTargets_PostDataCleanse'!AH37</f>
        <v>0</v>
      </c>
      <c r="AA24" s="98">
        <f>(ABS('[12]1.2_OrigTargets_PostDataCleanse'!AR37)+ABS('[12]1.2_OrigTargets_PostDataCleanse'!AY37))/2+ABS('[12]1.2_OrigTargets_PostDataCleanse'!BF37)+ABS('[12]1.2_OrigTargets_PostDataCleanse'!BR37)</f>
        <v>0</v>
      </c>
      <c r="AB24" s="98">
        <f>'[12]1.2_OrigTargets_PostDataCleanse'!AL37</f>
        <v>0</v>
      </c>
      <c r="AC24" s="98">
        <f>'[12]1.2_OrigTargets_PostDataCleanse'!AM37</f>
        <v>0</v>
      </c>
      <c r="AD24" s="98">
        <f>'[12]1.2_OrigTargets_PostDataCleanse'!AN37</f>
        <v>0</v>
      </c>
      <c r="AE24" s="98">
        <f>'[12]1.2_OrigTargets_PostDataCleanse'!AO37</f>
        <v>0</v>
      </c>
      <c r="AF24" s="97">
        <f>'[12]1.2_OrigTargets_PostDataCleanse'!AP37</f>
        <v>0</v>
      </c>
      <c r="AG24" s="94"/>
      <c r="AH24" s="98">
        <f>ABS('[12]1.2_OrigTargets_PostDataCleanse'!AR37)+ABS('[12]1.2_OrigTargets_PostDataCleanse'!AY37)</f>
        <v>0</v>
      </c>
      <c r="AI24" s="98">
        <f>-ABS('[12]1.2_OrigTargets_PostDataCleanse'!AS37)+'[12]1.2_OrigTargets_PostDataCleanse'!AZ37</f>
        <v>0</v>
      </c>
      <c r="AJ24" s="98">
        <f>-ABS('[12]1.2_OrigTargets_PostDataCleanse'!AT37)+'[12]1.2_OrigTargets_PostDataCleanse'!BA37</f>
        <v>0</v>
      </c>
      <c r="AK24" s="98">
        <f>-ABS('[12]1.2_OrigTargets_PostDataCleanse'!AU37)+'[12]1.2_OrigTargets_PostDataCleanse'!BB37</f>
        <v>0</v>
      </c>
      <c r="AL24" s="98">
        <f>-ABS('[12]1.2_OrigTargets_PostDataCleanse'!AV37)+'[12]1.2_OrigTargets_PostDataCleanse'!BC37</f>
        <v>0</v>
      </c>
      <c r="AM24" s="97">
        <f>-ABS('[12]1.2_OrigTargets_PostDataCleanse'!AW37)+'[12]1.2_OrigTargets_PostDataCleanse'!BD37</f>
        <v>0</v>
      </c>
      <c r="AN24" s="94"/>
      <c r="AO24" s="98">
        <f>ABS('[12]1.2_OrigTargets_PostDataCleanse'!BF37)</f>
        <v>0</v>
      </c>
      <c r="AP24" s="98">
        <f>'[12]1.2_OrigTargets_PostDataCleanse'!BG37</f>
        <v>0</v>
      </c>
      <c r="AQ24" s="98">
        <f>'[12]1.2_OrigTargets_PostDataCleanse'!BH37</f>
        <v>0</v>
      </c>
      <c r="AR24" s="98">
        <f>'[12]1.2_OrigTargets_PostDataCleanse'!BI37</f>
        <v>0</v>
      </c>
      <c r="AS24" s="98">
        <f>'[12]1.2_OrigTargets_PostDataCleanse'!BJ37</f>
        <v>0</v>
      </c>
      <c r="AT24" s="97">
        <f>'[12]1.2_OrigTargets_PostDataCleanse'!BK37</f>
        <v>0</v>
      </c>
      <c r="AU24" s="94"/>
      <c r="AV24" s="98">
        <f>ABS('[12]1.2_OrigTargets_PostDataCleanse'!BR37)</f>
        <v>0</v>
      </c>
      <c r="AW24" s="98">
        <f>ABS('[12]1.2_OrigTargets_PostDataCleanse'!BS37)</f>
        <v>0</v>
      </c>
      <c r="AX24" s="98">
        <f>ABS('[12]1.2_OrigTargets_PostDataCleanse'!BT37)</f>
        <v>0</v>
      </c>
      <c r="AY24" s="98">
        <f>ABS('[12]1.2_OrigTargets_PostDataCleanse'!BU37)</f>
        <v>0</v>
      </c>
      <c r="AZ24" s="98">
        <f>ABS('[12]1.2_OrigTargets_PostDataCleanse'!BV37)</f>
        <v>0</v>
      </c>
      <c r="BA24" s="97">
        <f>ABS('[12]1.2_OrigTargets_PostDataCleanse'!BW37)</f>
        <v>0</v>
      </c>
    </row>
    <row r="25" spans="1:53" ht="14" thickBot="1" x14ac:dyDescent="0.35">
      <c r="A25" s="342"/>
      <c r="B25" s="171"/>
      <c r="C25" s="170"/>
      <c r="D25" s="96"/>
      <c r="E25" s="95" t="str">
        <f t="shared" si="0"/>
        <v>Very high</v>
      </c>
      <c r="F25" s="93">
        <f>'[12]1.2_OrigTargets_PostDataCleanse'!I38</f>
        <v>0</v>
      </c>
      <c r="G25" s="93">
        <f>'[12]1.2_OrigTargets_PostDataCleanse'!J38</f>
        <v>0</v>
      </c>
      <c r="H25" s="93">
        <f>'[12]1.2_OrigTargets_PostDataCleanse'!K38</f>
        <v>0</v>
      </c>
      <c r="I25" s="93">
        <f>'[12]1.2_OrigTargets_PostDataCleanse'!L38</f>
        <v>0</v>
      </c>
      <c r="J25" s="93">
        <f>'[12]1.2_OrigTargets_PostDataCleanse'!M38</f>
        <v>0</v>
      </c>
      <c r="K25" s="92">
        <f>'[12]1.2_OrigTargets_PostDataCleanse'!N38</f>
        <v>0</v>
      </c>
      <c r="M25" s="93">
        <f>'[12]1.2_OrigTargets_PostDataCleanse'!S38</f>
        <v>0</v>
      </c>
      <c r="N25" s="93">
        <f>'[12]1.2_OrigTargets_PostDataCleanse'!T38</f>
        <v>0</v>
      </c>
      <c r="O25" s="93">
        <f>'[12]1.2_OrigTargets_PostDataCleanse'!U38</f>
        <v>0</v>
      </c>
      <c r="P25" s="93">
        <f>'[12]1.2_OrigTargets_PostDataCleanse'!V38</f>
        <v>0</v>
      </c>
      <c r="Q25" s="93">
        <f>'[12]1.2_OrigTargets_PostDataCleanse'!W38</f>
        <v>0</v>
      </c>
      <c r="R25" s="92">
        <f>'[12]1.2_OrigTargets_PostDataCleanse'!X38</f>
        <v>0</v>
      </c>
      <c r="T25" s="93">
        <f>'[12]1.2_OrigTargets_PostDataCleanse'!AC38</f>
        <v>0</v>
      </c>
      <c r="U25" s="93">
        <f>'[12]1.2_OrigTargets_PostDataCleanse'!AD38</f>
        <v>0</v>
      </c>
      <c r="V25" s="93">
        <f>'[12]1.2_OrigTargets_PostDataCleanse'!AE38</f>
        <v>0</v>
      </c>
      <c r="W25" s="93">
        <f>'[12]1.2_OrigTargets_PostDataCleanse'!AF38</f>
        <v>0</v>
      </c>
      <c r="X25" s="93">
        <f>'[12]1.2_OrigTargets_PostDataCleanse'!AG38</f>
        <v>0</v>
      </c>
      <c r="Y25" s="92">
        <f>'[12]1.2_OrigTargets_PostDataCleanse'!AH38</f>
        <v>0</v>
      </c>
      <c r="AA25" s="93">
        <f>(ABS('[12]1.2_OrigTargets_PostDataCleanse'!AR38)+ABS('[12]1.2_OrigTargets_PostDataCleanse'!AY38))/2+ABS('[12]1.2_OrigTargets_PostDataCleanse'!BF38)+ABS('[12]1.2_OrigTargets_PostDataCleanse'!BR38)</f>
        <v>0</v>
      </c>
      <c r="AB25" s="93">
        <f>'[12]1.2_OrigTargets_PostDataCleanse'!AL38</f>
        <v>0</v>
      </c>
      <c r="AC25" s="93">
        <f>'[12]1.2_OrigTargets_PostDataCleanse'!AM38</f>
        <v>0</v>
      </c>
      <c r="AD25" s="93">
        <f>'[12]1.2_OrigTargets_PostDataCleanse'!AN38</f>
        <v>0</v>
      </c>
      <c r="AE25" s="93">
        <f>'[12]1.2_OrigTargets_PostDataCleanse'!AO38</f>
        <v>0</v>
      </c>
      <c r="AF25" s="92">
        <f>'[12]1.2_OrigTargets_PostDataCleanse'!AP38</f>
        <v>0</v>
      </c>
      <c r="AG25" s="94"/>
      <c r="AH25" s="93">
        <f>ABS('[12]1.2_OrigTargets_PostDataCleanse'!AR38)+ABS('[12]1.2_OrigTargets_PostDataCleanse'!AY38)</f>
        <v>0</v>
      </c>
      <c r="AI25" s="93">
        <f>-ABS('[12]1.2_OrigTargets_PostDataCleanse'!AS38)+'[12]1.2_OrigTargets_PostDataCleanse'!AZ38</f>
        <v>0</v>
      </c>
      <c r="AJ25" s="93">
        <f>-ABS('[12]1.2_OrigTargets_PostDataCleanse'!AT38)+'[12]1.2_OrigTargets_PostDataCleanse'!BA38</f>
        <v>0</v>
      </c>
      <c r="AK25" s="93">
        <f>-ABS('[12]1.2_OrigTargets_PostDataCleanse'!AU38)+'[12]1.2_OrigTargets_PostDataCleanse'!BB38</f>
        <v>0</v>
      </c>
      <c r="AL25" s="93">
        <f>-ABS('[12]1.2_OrigTargets_PostDataCleanse'!AV38)+'[12]1.2_OrigTargets_PostDataCleanse'!BC38</f>
        <v>0</v>
      </c>
      <c r="AM25" s="92">
        <f>-ABS('[12]1.2_OrigTargets_PostDataCleanse'!AW38)+'[12]1.2_OrigTargets_PostDataCleanse'!BD38</f>
        <v>0</v>
      </c>
      <c r="AN25" s="94"/>
      <c r="AO25" s="93">
        <f>ABS('[12]1.2_OrigTargets_PostDataCleanse'!BF38)</f>
        <v>0</v>
      </c>
      <c r="AP25" s="93">
        <f>'[12]1.2_OrigTargets_PostDataCleanse'!BG38</f>
        <v>0</v>
      </c>
      <c r="AQ25" s="93">
        <f>'[12]1.2_OrigTargets_PostDataCleanse'!BH38</f>
        <v>0</v>
      </c>
      <c r="AR25" s="93">
        <f>'[12]1.2_OrigTargets_PostDataCleanse'!BI38</f>
        <v>0</v>
      </c>
      <c r="AS25" s="93">
        <f>'[12]1.2_OrigTargets_PostDataCleanse'!BJ38</f>
        <v>0</v>
      </c>
      <c r="AT25" s="92">
        <f>'[12]1.2_OrigTargets_PostDataCleanse'!BK38</f>
        <v>0</v>
      </c>
      <c r="AU25" s="94"/>
      <c r="AV25" s="93">
        <f>ABS('[12]1.2_OrigTargets_PostDataCleanse'!BR38)</f>
        <v>0</v>
      </c>
      <c r="AW25" s="93">
        <f>ABS('[12]1.2_OrigTargets_PostDataCleanse'!BS38)</f>
        <v>0</v>
      </c>
      <c r="AX25" s="93">
        <f>ABS('[12]1.2_OrigTargets_PostDataCleanse'!BT38)</f>
        <v>0</v>
      </c>
      <c r="AY25" s="93">
        <f>ABS('[12]1.2_OrigTargets_PostDataCleanse'!BU38)</f>
        <v>0</v>
      </c>
      <c r="AZ25" s="93">
        <f>ABS('[12]1.2_OrigTargets_PostDataCleanse'!BV38)</f>
        <v>0</v>
      </c>
      <c r="BA25" s="92">
        <f>ABS('[12]1.2_OrigTargets_PostDataCleanse'!BW38)</f>
        <v>0</v>
      </c>
    </row>
    <row r="26" spans="1:53" ht="13.5" x14ac:dyDescent="0.3">
      <c r="A26" s="341" t="str">
        <f>A22</f>
        <v>400KV Network</v>
      </c>
      <c r="B26" s="169">
        <v>5</v>
      </c>
      <c r="C26" s="168" t="s">
        <v>46</v>
      </c>
      <c r="D26" s="103" t="s">
        <v>56</v>
      </c>
      <c r="E26" s="102" t="str">
        <f t="shared" si="0"/>
        <v>Low</v>
      </c>
      <c r="F26" s="101">
        <f>'[12]1.2_OrigTargets_PostDataCleanse'!I39</f>
        <v>0</v>
      </c>
      <c r="G26" s="101">
        <f>'[12]1.2_OrigTargets_PostDataCleanse'!J39</f>
        <v>0</v>
      </c>
      <c r="H26" s="101">
        <f>'[12]1.2_OrigTargets_PostDataCleanse'!K39</f>
        <v>0</v>
      </c>
      <c r="I26" s="101">
        <f>'[12]1.2_OrigTargets_PostDataCleanse'!L39</f>
        <v>0</v>
      </c>
      <c r="J26" s="101">
        <f>'[12]1.2_OrigTargets_PostDataCleanse'!M39</f>
        <v>0</v>
      </c>
      <c r="K26" s="100">
        <f>'[12]1.2_OrigTargets_PostDataCleanse'!N39</f>
        <v>0</v>
      </c>
      <c r="M26" s="101">
        <f>'[12]1.2_OrigTargets_PostDataCleanse'!S39</f>
        <v>0</v>
      </c>
      <c r="N26" s="101">
        <f>'[12]1.2_OrigTargets_PostDataCleanse'!T39</f>
        <v>0</v>
      </c>
      <c r="O26" s="101">
        <f>'[12]1.2_OrigTargets_PostDataCleanse'!U39</f>
        <v>0</v>
      </c>
      <c r="P26" s="101">
        <f>'[12]1.2_OrigTargets_PostDataCleanse'!V39</f>
        <v>0</v>
      </c>
      <c r="Q26" s="101">
        <f>'[12]1.2_OrigTargets_PostDataCleanse'!W39</f>
        <v>0</v>
      </c>
      <c r="R26" s="100">
        <f>'[12]1.2_OrigTargets_PostDataCleanse'!X39</f>
        <v>0</v>
      </c>
      <c r="T26" s="101">
        <f>'[12]1.2_OrigTargets_PostDataCleanse'!AC39</f>
        <v>0</v>
      </c>
      <c r="U26" s="101">
        <f>'[12]1.2_OrigTargets_PostDataCleanse'!AD39</f>
        <v>0</v>
      </c>
      <c r="V26" s="101">
        <f>'[12]1.2_OrigTargets_PostDataCleanse'!AE39</f>
        <v>0</v>
      </c>
      <c r="W26" s="101">
        <f>'[12]1.2_OrigTargets_PostDataCleanse'!AF39</f>
        <v>0</v>
      </c>
      <c r="X26" s="101">
        <f>'[12]1.2_OrigTargets_PostDataCleanse'!AG39</f>
        <v>0</v>
      </c>
      <c r="Y26" s="100">
        <f>'[12]1.2_OrigTargets_PostDataCleanse'!AH39</f>
        <v>0</v>
      </c>
      <c r="AA26" s="101">
        <f>(ABS('[12]1.2_OrigTargets_PostDataCleanse'!AR39)+ABS('[12]1.2_OrigTargets_PostDataCleanse'!AY39))/2+ABS('[12]1.2_OrigTargets_PostDataCleanse'!BF39)+ABS('[12]1.2_OrigTargets_PostDataCleanse'!BR39)</f>
        <v>0</v>
      </c>
      <c r="AB26" s="101">
        <f>'[12]1.2_OrigTargets_PostDataCleanse'!AL39</f>
        <v>0</v>
      </c>
      <c r="AC26" s="101">
        <f>'[12]1.2_OrigTargets_PostDataCleanse'!AM39</f>
        <v>0</v>
      </c>
      <c r="AD26" s="101">
        <f>'[12]1.2_OrigTargets_PostDataCleanse'!AN39</f>
        <v>0</v>
      </c>
      <c r="AE26" s="101">
        <f>'[12]1.2_OrigTargets_PostDataCleanse'!AO39</f>
        <v>0</v>
      </c>
      <c r="AF26" s="100">
        <f>'[12]1.2_OrigTargets_PostDataCleanse'!AP39</f>
        <v>0</v>
      </c>
      <c r="AG26" s="94"/>
      <c r="AH26" s="101">
        <f>ABS('[12]1.2_OrigTargets_PostDataCleanse'!AR39)+ABS('[12]1.2_OrigTargets_PostDataCleanse'!AY39)</f>
        <v>0</v>
      </c>
      <c r="AI26" s="101">
        <f>-ABS('[12]1.2_OrigTargets_PostDataCleanse'!AS39)+'[12]1.2_OrigTargets_PostDataCleanse'!AZ39</f>
        <v>0</v>
      </c>
      <c r="AJ26" s="101">
        <f>-ABS('[12]1.2_OrigTargets_PostDataCleanse'!AT39)+'[12]1.2_OrigTargets_PostDataCleanse'!BA39</f>
        <v>0</v>
      </c>
      <c r="AK26" s="101">
        <f>-ABS('[12]1.2_OrigTargets_PostDataCleanse'!AU39)+'[12]1.2_OrigTargets_PostDataCleanse'!BB39</f>
        <v>0</v>
      </c>
      <c r="AL26" s="101">
        <f>-ABS('[12]1.2_OrigTargets_PostDataCleanse'!AV39)+'[12]1.2_OrigTargets_PostDataCleanse'!BC39</f>
        <v>0</v>
      </c>
      <c r="AM26" s="100">
        <f>-ABS('[12]1.2_OrigTargets_PostDataCleanse'!AW39)+'[12]1.2_OrigTargets_PostDataCleanse'!BD39</f>
        <v>0</v>
      </c>
      <c r="AN26" s="94"/>
      <c r="AO26" s="101">
        <f>ABS('[12]1.2_OrigTargets_PostDataCleanse'!BF39)</f>
        <v>0</v>
      </c>
      <c r="AP26" s="101">
        <f>'[12]1.2_OrigTargets_PostDataCleanse'!BG39</f>
        <v>0</v>
      </c>
      <c r="AQ26" s="101">
        <f>'[12]1.2_OrigTargets_PostDataCleanse'!BH39</f>
        <v>0</v>
      </c>
      <c r="AR26" s="101">
        <f>'[12]1.2_OrigTargets_PostDataCleanse'!BI39</f>
        <v>0</v>
      </c>
      <c r="AS26" s="101">
        <f>'[12]1.2_OrigTargets_PostDataCleanse'!BJ39</f>
        <v>0</v>
      </c>
      <c r="AT26" s="100">
        <f>'[12]1.2_OrigTargets_PostDataCleanse'!BK39</f>
        <v>0</v>
      </c>
      <c r="AU26" s="94"/>
      <c r="AV26" s="101">
        <f>ABS('[12]1.2_OrigTargets_PostDataCleanse'!BR39)</f>
        <v>0</v>
      </c>
      <c r="AW26" s="101">
        <f>ABS('[12]1.2_OrigTargets_PostDataCleanse'!BS39)</f>
        <v>0</v>
      </c>
      <c r="AX26" s="101">
        <f>ABS('[12]1.2_OrigTargets_PostDataCleanse'!BT39)</f>
        <v>0</v>
      </c>
      <c r="AY26" s="101">
        <f>ABS('[12]1.2_OrigTargets_PostDataCleanse'!BU39)</f>
        <v>0</v>
      </c>
      <c r="AZ26" s="101">
        <f>ABS('[12]1.2_OrigTargets_PostDataCleanse'!BV39)</f>
        <v>0</v>
      </c>
      <c r="BA26" s="100">
        <f>ABS('[12]1.2_OrigTargets_PostDataCleanse'!BW39)</f>
        <v>0</v>
      </c>
    </row>
    <row r="27" spans="1:53" ht="13.5" x14ac:dyDescent="0.3">
      <c r="A27" s="342"/>
      <c r="B27" s="23"/>
      <c r="C27" s="133"/>
      <c r="D27" s="31"/>
      <c r="E27" s="99" t="str">
        <f t="shared" si="0"/>
        <v>Medium</v>
      </c>
      <c r="F27" s="98">
        <f>'[12]1.2_OrigTargets_PostDataCleanse'!I40</f>
        <v>1016.4645000000002</v>
      </c>
      <c r="G27" s="98">
        <f>'[12]1.2_OrigTargets_PostDataCleanse'!J40</f>
        <v>290.82160000000005</v>
      </c>
      <c r="H27" s="98">
        <f>'[12]1.2_OrigTargets_PostDataCleanse'!K40</f>
        <v>274.9654000000001</v>
      </c>
      <c r="I27" s="98">
        <f>'[12]1.2_OrigTargets_PostDataCleanse'!L40</f>
        <v>76.648900000000012</v>
      </c>
      <c r="J27" s="98">
        <f>'[12]1.2_OrigTargets_PostDataCleanse'!M40</f>
        <v>374.02859999999998</v>
      </c>
      <c r="K27" s="97">
        <f>'[12]1.2_OrigTargets_PostDataCleanse'!N40</f>
        <v>0</v>
      </c>
      <c r="M27" s="98">
        <f>'[12]1.2_OrigTargets_PostDataCleanse'!S40</f>
        <v>1016.4645000000003</v>
      </c>
      <c r="N27" s="98">
        <f>'[12]1.2_OrigTargets_PostDataCleanse'!T40</f>
        <v>226.85510000000002</v>
      </c>
      <c r="O27" s="98">
        <f>'[12]1.2_OrigTargets_PostDataCleanse'!U40</f>
        <v>136.5787</v>
      </c>
      <c r="P27" s="98">
        <f>'[12]1.2_OrigTargets_PostDataCleanse'!V40</f>
        <v>274.96540000000016</v>
      </c>
      <c r="Q27" s="98">
        <f>'[12]1.2_OrigTargets_PostDataCleanse'!W40</f>
        <v>76.648900000000012</v>
      </c>
      <c r="R27" s="97">
        <f>'[12]1.2_OrigTargets_PostDataCleanse'!X40</f>
        <v>301.41640000000001</v>
      </c>
      <c r="T27" s="98">
        <f>'[12]1.2_OrigTargets_PostDataCleanse'!AC40</f>
        <v>1016.4645</v>
      </c>
      <c r="U27" s="98">
        <f>'[12]1.2_OrigTargets_PostDataCleanse'!AD40</f>
        <v>154.24290000000002</v>
      </c>
      <c r="V27" s="98">
        <f>'[12]1.2_OrigTargets_PostDataCleanse'!AE40</f>
        <v>136.5787</v>
      </c>
      <c r="W27" s="98">
        <f>'[12]1.2_OrigTargets_PostDataCleanse'!AF40</f>
        <v>274.9654000000001</v>
      </c>
      <c r="X27" s="98">
        <f>'[12]1.2_OrigTargets_PostDataCleanse'!AG40</f>
        <v>76.648900000000012</v>
      </c>
      <c r="Y27" s="97">
        <f>'[12]1.2_OrigTargets_PostDataCleanse'!AH40</f>
        <v>374.02859999999998</v>
      </c>
      <c r="AA27" s="98">
        <f>(ABS('[12]1.2_OrigTargets_PostDataCleanse'!AR40)+ABS('[12]1.2_OrigTargets_PostDataCleanse'!AY40))/2+ABS('[12]1.2_OrigTargets_PostDataCleanse'!BF40)+ABS('[12]1.2_OrigTargets_PostDataCleanse'!BR40)</f>
        <v>73.628200000000007</v>
      </c>
      <c r="AB27" s="98">
        <f>'[12]1.2_OrigTargets_PostDataCleanse'!AL40</f>
        <v>72.612200000000001</v>
      </c>
      <c r="AC27" s="98">
        <f>'[12]1.2_OrigTargets_PostDataCleanse'!AM40</f>
        <v>0</v>
      </c>
      <c r="AD27" s="98">
        <f>'[12]1.2_OrigTargets_PostDataCleanse'!AN40</f>
        <v>0</v>
      </c>
      <c r="AE27" s="98">
        <f>'[12]1.2_OrigTargets_PostDataCleanse'!AO40</f>
        <v>0</v>
      </c>
      <c r="AF27" s="97">
        <f>'[12]1.2_OrigTargets_PostDataCleanse'!AP40</f>
        <v>-72.612199999999973</v>
      </c>
      <c r="AG27" s="94"/>
      <c r="AH27" s="98">
        <f>ABS('[12]1.2_OrigTargets_PostDataCleanse'!AR40)+ABS('[12]1.2_OrigTargets_PostDataCleanse'!AY40)</f>
        <v>147.25640000000001</v>
      </c>
      <c r="AI27" s="408">
        <f>-ABS('[12]1.2_OrigTargets_PostDataCleanse'!AS40)+'[12]1.2_OrigTargets_PostDataCleanse'!AZ40</f>
        <v>72.612200000000001</v>
      </c>
      <c r="AJ27" s="408">
        <f>-ABS('[12]1.2_OrigTargets_PostDataCleanse'!AT40)+'[12]1.2_OrigTargets_PostDataCleanse'!BA40</f>
        <v>0</v>
      </c>
      <c r="AK27" s="408">
        <f>-ABS('[12]1.2_OrigTargets_PostDataCleanse'!AU40)+'[12]1.2_OrigTargets_PostDataCleanse'!BB40</f>
        <v>0</v>
      </c>
      <c r="AL27" s="408">
        <f>-ABS('[12]1.2_OrigTargets_PostDataCleanse'!AV40)+'[12]1.2_OrigTargets_PostDataCleanse'!BC40</f>
        <v>0</v>
      </c>
      <c r="AM27" s="409">
        <f>-ABS('[12]1.2_OrigTargets_PostDataCleanse'!AW40)+'[12]1.2_OrigTargets_PostDataCleanse'!BD40</f>
        <v>-72.612200000000001</v>
      </c>
      <c r="AN27" s="94"/>
      <c r="AO27" s="98">
        <f>ABS('[12]1.2_OrigTargets_PostDataCleanse'!BF40)</f>
        <v>0</v>
      </c>
      <c r="AP27" s="98">
        <f>'[12]1.2_OrigTargets_PostDataCleanse'!BG40</f>
        <v>0</v>
      </c>
      <c r="AQ27" s="98">
        <f>'[12]1.2_OrigTargets_PostDataCleanse'!BH40</f>
        <v>0</v>
      </c>
      <c r="AR27" s="98">
        <f>'[12]1.2_OrigTargets_PostDataCleanse'!BI40</f>
        <v>0</v>
      </c>
      <c r="AS27" s="98">
        <f>'[12]1.2_OrigTargets_PostDataCleanse'!BJ40</f>
        <v>0</v>
      </c>
      <c r="AT27" s="97">
        <f>'[12]1.2_OrigTargets_PostDataCleanse'!BK40</f>
        <v>0</v>
      </c>
      <c r="AU27" s="94"/>
      <c r="AV27" s="98">
        <f>ABS('[12]1.2_OrigTargets_PostDataCleanse'!BR40)</f>
        <v>0</v>
      </c>
      <c r="AW27" s="98">
        <f>ABS('[12]1.2_OrigTargets_PostDataCleanse'!BS40)</f>
        <v>0</v>
      </c>
      <c r="AX27" s="98">
        <f>ABS('[12]1.2_OrigTargets_PostDataCleanse'!BT40)</f>
        <v>0</v>
      </c>
      <c r="AY27" s="98">
        <f>ABS('[12]1.2_OrigTargets_PostDataCleanse'!BU40)</f>
        <v>0</v>
      </c>
      <c r="AZ27" s="98">
        <f>ABS('[12]1.2_OrigTargets_PostDataCleanse'!BV40)</f>
        <v>0</v>
      </c>
      <c r="BA27" s="97">
        <f>ABS('[12]1.2_OrigTargets_PostDataCleanse'!BW40)</f>
        <v>0</v>
      </c>
    </row>
    <row r="28" spans="1:53" ht="13.5" x14ac:dyDescent="0.3">
      <c r="A28" s="342"/>
      <c r="B28" s="23"/>
      <c r="C28" s="133"/>
      <c r="D28" s="31"/>
      <c r="E28" s="99" t="str">
        <f t="shared" si="0"/>
        <v>High</v>
      </c>
      <c r="F28" s="98">
        <f>'[12]1.2_OrigTargets_PostDataCleanse'!I41</f>
        <v>0</v>
      </c>
      <c r="G28" s="98">
        <f>'[12]1.2_OrigTargets_PostDataCleanse'!J41</f>
        <v>0</v>
      </c>
      <c r="H28" s="98">
        <f>'[12]1.2_OrigTargets_PostDataCleanse'!K41</f>
        <v>0</v>
      </c>
      <c r="I28" s="98">
        <f>'[12]1.2_OrigTargets_PostDataCleanse'!L41</f>
        <v>0</v>
      </c>
      <c r="J28" s="98">
        <f>'[12]1.2_OrigTargets_PostDataCleanse'!M41</f>
        <v>0</v>
      </c>
      <c r="K28" s="97">
        <f>'[12]1.2_OrigTargets_PostDataCleanse'!N41</f>
        <v>0</v>
      </c>
      <c r="M28" s="98">
        <f>'[12]1.2_OrigTargets_PostDataCleanse'!S41</f>
        <v>0</v>
      </c>
      <c r="N28" s="98">
        <f>'[12]1.2_OrigTargets_PostDataCleanse'!T41</f>
        <v>0</v>
      </c>
      <c r="O28" s="98">
        <f>'[12]1.2_OrigTargets_PostDataCleanse'!U41</f>
        <v>0</v>
      </c>
      <c r="P28" s="98">
        <f>'[12]1.2_OrigTargets_PostDataCleanse'!V41</f>
        <v>0</v>
      </c>
      <c r="Q28" s="98">
        <f>'[12]1.2_OrigTargets_PostDataCleanse'!W41</f>
        <v>0</v>
      </c>
      <c r="R28" s="97">
        <f>'[12]1.2_OrigTargets_PostDataCleanse'!X41</f>
        <v>0</v>
      </c>
      <c r="T28" s="98">
        <f>'[12]1.2_OrigTargets_PostDataCleanse'!AC41</f>
        <v>0</v>
      </c>
      <c r="U28" s="98">
        <f>'[12]1.2_OrigTargets_PostDataCleanse'!AD41</f>
        <v>0</v>
      </c>
      <c r="V28" s="98">
        <f>'[12]1.2_OrigTargets_PostDataCleanse'!AE41</f>
        <v>0</v>
      </c>
      <c r="W28" s="98">
        <f>'[12]1.2_OrigTargets_PostDataCleanse'!AF41</f>
        <v>0</v>
      </c>
      <c r="X28" s="98">
        <f>'[12]1.2_OrigTargets_PostDataCleanse'!AG41</f>
        <v>0</v>
      </c>
      <c r="Y28" s="97">
        <f>'[12]1.2_OrigTargets_PostDataCleanse'!AH41</f>
        <v>0</v>
      </c>
      <c r="AA28" s="98">
        <f>(ABS('[12]1.2_OrigTargets_PostDataCleanse'!AR41)+ABS('[12]1.2_OrigTargets_PostDataCleanse'!AY41))/2+ABS('[12]1.2_OrigTargets_PostDataCleanse'!BF41)+ABS('[12]1.2_OrigTargets_PostDataCleanse'!BR41)</f>
        <v>0</v>
      </c>
      <c r="AB28" s="98">
        <f>'[12]1.2_OrigTargets_PostDataCleanse'!AL41</f>
        <v>0</v>
      </c>
      <c r="AC28" s="98">
        <f>'[12]1.2_OrigTargets_PostDataCleanse'!AM41</f>
        <v>0</v>
      </c>
      <c r="AD28" s="98">
        <f>'[12]1.2_OrigTargets_PostDataCleanse'!AN41</f>
        <v>0</v>
      </c>
      <c r="AE28" s="98">
        <f>'[12]1.2_OrigTargets_PostDataCleanse'!AO41</f>
        <v>0</v>
      </c>
      <c r="AF28" s="97">
        <f>'[12]1.2_OrigTargets_PostDataCleanse'!AP41</f>
        <v>0</v>
      </c>
      <c r="AG28" s="94"/>
      <c r="AH28" s="98">
        <f>ABS('[12]1.2_OrigTargets_PostDataCleanse'!AR41)+ABS('[12]1.2_OrigTargets_PostDataCleanse'!AY41)</f>
        <v>0</v>
      </c>
      <c r="AI28" s="98">
        <f>-ABS('[12]1.2_OrigTargets_PostDataCleanse'!AS41)+'[12]1.2_OrigTargets_PostDataCleanse'!AZ41</f>
        <v>0</v>
      </c>
      <c r="AJ28" s="98">
        <f>-ABS('[12]1.2_OrigTargets_PostDataCleanse'!AT41)+'[12]1.2_OrigTargets_PostDataCleanse'!BA41</f>
        <v>0</v>
      </c>
      <c r="AK28" s="98">
        <f>-ABS('[12]1.2_OrigTargets_PostDataCleanse'!AU41)+'[12]1.2_OrigTargets_PostDataCleanse'!BB41</f>
        <v>0</v>
      </c>
      <c r="AL28" s="98">
        <f>-ABS('[12]1.2_OrigTargets_PostDataCleanse'!AV41)+'[12]1.2_OrigTargets_PostDataCleanse'!BC41</f>
        <v>0</v>
      </c>
      <c r="AM28" s="97">
        <f>-ABS('[12]1.2_OrigTargets_PostDataCleanse'!AW41)+'[12]1.2_OrigTargets_PostDataCleanse'!BD41</f>
        <v>0</v>
      </c>
      <c r="AN28" s="94"/>
      <c r="AO28" s="98">
        <f>ABS('[12]1.2_OrigTargets_PostDataCleanse'!BF41)</f>
        <v>0</v>
      </c>
      <c r="AP28" s="98">
        <f>'[12]1.2_OrigTargets_PostDataCleanse'!BG41</f>
        <v>0</v>
      </c>
      <c r="AQ28" s="98">
        <f>'[12]1.2_OrigTargets_PostDataCleanse'!BH41</f>
        <v>0</v>
      </c>
      <c r="AR28" s="98">
        <f>'[12]1.2_OrigTargets_PostDataCleanse'!BI41</f>
        <v>0</v>
      </c>
      <c r="AS28" s="98">
        <f>'[12]1.2_OrigTargets_PostDataCleanse'!BJ41</f>
        <v>0</v>
      </c>
      <c r="AT28" s="97">
        <f>'[12]1.2_OrigTargets_PostDataCleanse'!BK41</f>
        <v>0</v>
      </c>
      <c r="AU28" s="94"/>
      <c r="AV28" s="98">
        <f>ABS('[12]1.2_OrigTargets_PostDataCleanse'!BR41)</f>
        <v>0</v>
      </c>
      <c r="AW28" s="98">
        <f>ABS('[12]1.2_OrigTargets_PostDataCleanse'!BS41)</f>
        <v>0</v>
      </c>
      <c r="AX28" s="98">
        <f>ABS('[12]1.2_OrigTargets_PostDataCleanse'!BT41)</f>
        <v>0</v>
      </c>
      <c r="AY28" s="98">
        <f>ABS('[12]1.2_OrigTargets_PostDataCleanse'!BU41)</f>
        <v>0</v>
      </c>
      <c r="AZ28" s="98">
        <f>ABS('[12]1.2_OrigTargets_PostDataCleanse'!BV41)</f>
        <v>0</v>
      </c>
      <c r="BA28" s="97">
        <f>ABS('[12]1.2_OrigTargets_PostDataCleanse'!BW41)</f>
        <v>0</v>
      </c>
    </row>
    <row r="29" spans="1:53" ht="14" thickBot="1" x14ac:dyDescent="0.35">
      <c r="A29" s="342"/>
      <c r="B29" s="171"/>
      <c r="C29" s="170"/>
      <c r="D29" s="96"/>
      <c r="E29" s="95" t="str">
        <f t="shared" si="0"/>
        <v>Very high</v>
      </c>
      <c r="F29" s="93">
        <f>'[12]1.2_OrigTargets_PostDataCleanse'!I42</f>
        <v>0</v>
      </c>
      <c r="G29" s="93">
        <f>'[12]1.2_OrigTargets_PostDataCleanse'!J42</f>
        <v>0</v>
      </c>
      <c r="H29" s="93">
        <f>'[12]1.2_OrigTargets_PostDataCleanse'!K42</f>
        <v>0</v>
      </c>
      <c r="I29" s="93">
        <f>'[12]1.2_OrigTargets_PostDataCleanse'!L42</f>
        <v>0</v>
      </c>
      <c r="J29" s="93">
        <f>'[12]1.2_OrigTargets_PostDataCleanse'!M42</f>
        <v>0</v>
      </c>
      <c r="K29" s="92">
        <f>'[12]1.2_OrigTargets_PostDataCleanse'!N42</f>
        <v>0</v>
      </c>
      <c r="M29" s="93">
        <f>'[12]1.2_OrigTargets_PostDataCleanse'!S42</f>
        <v>0</v>
      </c>
      <c r="N29" s="93">
        <f>'[12]1.2_OrigTargets_PostDataCleanse'!T42</f>
        <v>0</v>
      </c>
      <c r="O29" s="93">
        <f>'[12]1.2_OrigTargets_PostDataCleanse'!U42</f>
        <v>0</v>
      </c>
      <c r="P29" s="93">
        <f>'[12]1.2_OrigTargets_PostDataCleanse'!V42</f>
        <v>0</v>
      </c>
      <c r="Q29" s="93">
        <f>'[12]1.2_OrigTargets_PostDataCleanse'!W42</f>
        <v>0</v>
      </c>
      <c r="R29" s="92">
        <f>'[12]1.2_OrigTargets_PostDataCleanse'!X42</f>
        <v>0</v>
      </c>
      <c r="T29" s="93">
        <f>'[12]1.2_OrigTargets_PostDataCleanse'!AC42</f>
        <v>0</v>
      </c>
      <c r="U29" s="93">
        <f>'[12]1.2_OrigTargets_PostDataCleanse'!AD42</f>
        <v>0</v>
      </c>
      <c r="V29" s="93">
        <f>'[12]1.2_OrigTargets_PostDataCleanse'!AE42</f>
        <v>0</v>
      </c>
      <c r="W29" s="93">
        <f>'[12]1.2_OrigTargets_PostDataCleanse'!AF42</f>
        <v>0</v>
      </c>
      <c r="X29" s="93">
        <f>'[12]1.2_OrigTargets_PostDataCleanse'!AG42</f>
        <v>0</v>
      </c>
      <c r="Y29" s="92">
        <f>'[12]1.2_OrigTargets_PostDataCleanse'!AH42</f>
        <v>0</v>
      </c>
      <c r="AA29" s="93">
        <f>(ABS('[12]1.2_OrigTargets_PostDataCleanse'!AR42)+ABS('[12]1.2_OrigTargets_PostDataCleanse'!AY42))/2+ABS('[12]1.2_OrigTargets_PostDataCleanse'!BF42)+ABS('[12]1.2_OrigTargets_PostDataCleanse'!BR42)</f>
        <v>0</v>
      </c>
      <c r="AB29" s="93">
        <f>'[12]1.2_OrigTargets_PostDataCleanse'!AL42</f>
        <v>0</v>
      </c>
      <c r="AC29" s="93">
        <f>'[12]1.2_OrigTargets_PostDataCleanse'!AM42</f>
        <v>0</v>
      </c>
      <c r="AD29" s="93">
        <f>'[12]1.2_OrigTargets_PostDataCleanse'!AN42</f>
        <v>0</v>
      </c>
      <c r="AE29" s="93">
        <f>'[12]1.2_OrigTargets_PostDataCleanse'!AO42</f>
        <v>0</v>
      </c>
      <c r="AF29" s="92">
        <f>'[12]1.2_OrigTargets_PostDataCleanse'!AP42</f>
        <v>0</v>
      </c>
      <c r="AG29" s="94"/>
      <c r="AH29" s="93">
        <f>ABS('[12]1.2_OrigTargets_PostDataCleanse'!AR42)+ABS('[12]1.2_OrigTargets_PostDataCleanse'!AY42)</f>
        <v>0</v>
      </c>
      <c r="AI29" s="93">
        <f>-ABS('[12]1.2_OrigTargets_PostDataCleanse'!AS42)+'[12]1.2_OrigTargets_PostDataCleanse'!AZ42</f>
        <v>0</v>
      </c>
      <c r="AJ29" s="93">
        <f>-ABS('[12]1.2_OrigTargets_PostDataCleanse'!AT42)+'[12]1.2_OrigTargets_PostDataCleanse'!BA42</f>
        <v>0</v>
      </c>
      <c r="AK29" s="93">
        <f>-ABS('[12]1.2_OrigTargets_PostDataCleanse'!AU42)+'[12]1.2_OrigTargets_PostDataCleanse'!BB42</f>
        <v>0</v>
      </c>
      <c r="AL29" s="93">
        <f>-ABS('[12]1.2_OrigTargets_PostDataCleanse'!AV42)+'[12]1.2_OrigTargets_PostDataCleanse'!BC42</f>
        <v>0</v>
      </c>
      <c r="AM29" s="92">
        <f>-ABS('[12]1.2_OrigTargets_PostDataCleanse'!AW42)+'[12]1.2_OrigTargets_PostDataCleanse'!BD42</f>
        <v>0</v>
      </c>
      <c r="AN29" s="94"/>
      <c r="AO29" s="93">
        <f>ABS('[12]1.2_OrigTargets_PostDataCleanse'!BF42)</f>
        <v>0</v>
      </c>
      <c r="AP29" s="93">
        <f>'[12]1.2_OrigTargets_PostDataCleanse'!BG42</f>
        <v>0</v>
      </c>
      <c r="AQ29" s="93">
        <f>'[12]1.2_OrigTargets_PostDataCleanse'!BH42</f>
        <v>0</v>
      </c>
      <c r="AR29" s="93">
        <f>'[12]1.2_OrigTargets_PostDataCleanse'!BI42</f>
        <v>0</v>
      </c>
      <c r="AS29" s="93">
        <f>'[12]1.2_OrigTargets_PostDataCleanse'!BJ42</f>
        <v>0</v>
      </c>
      <c r="AT29" s="92">
        <f>'[12]1.2_OrigTargets_PostDataCleanse'!BK42</f>
        <v>0</v>
      </c>
      <c r="AU29" s="94"/>
      <c r="AV29" s="93">
        <f>ABS('[12]1.2_OrigTargets_PostDataCleanse'!BR42)</f>
        <v>0</v>
      </c>
      <c r="AW29" s="93">
        <f>ABS('[12]1.2_OrigTargets_PostDataCleanse'!BS42)</f>
        <v>0</v>
      </c>
      <c r="AX29" s="93">
        <f>ABS('[12]1.2_OrigTargets_PostDataCleanse'!BT42)</f>
        <v>0</v>
      </c>
      <c r="AY29" s="93">
        <f>ABS('[12]1.2_OrigTargets_PostDataCleanse'!BU42)</f>
        <v>0</v>
      </c>
      <c r="AZ29" s="93">
        <f>ABS('[12]1.2_OrigTargets_PostDataCleanse'!BV42)</f>
        <v>0</v>
      </c>
      <c r="BA29" s="92">
        <f>ABS('[12]1.2_OrigTargets_PostDataCleanse'!BW42)</f>
        <v>0</v>
      </c>
    </row>
    <row r="30" spans="1:53" ht="13.5" x14ac:dyDescent="0.3">
      <c r="A30" s="341" t="str">
        <f>A26</f>
        <v>400KV Network</v>
      </c>
      <c r="B30" s="169">
        <v>6</v>
      </c>
      <c r="C30" s="168" t="s">
        <v>47</v>
      </c>
      <c r="D30" s="103" t="s">
        <v>55</v>
      </c>
      <c r="E30" s="102" t="str">
        <f t="shared" si="0"/>
        <v>Low</v>
      </c>
      <c r="F30" s="101">
        <f>'[12]1.2_OrigTargets_PostDataCleanse'!I43</f>
        <v>0</v>
      </c>
      <c r="G30" s="101">
        <f>'[12]1.2_OrigTargets_PostDataCleanse'!J43</f>
        <v>0</v>
      </c>
      <c r="H30" s="101">
        <f>'[12]1.2_OrigTargets_PostDataCleanse'!K43</f>
        <v>0</v>
      </c>
      <c r="I30" s="101">
        <f>'[12]1.2_OrigTargets_PostDataCleanse'!L43</f>
        <v>0</v>
      </c>
      <c r="J30" s="101">
        <f>'[12]1.2_OrigTargets_PostDataCleanse'!M43</f>
        <v>0</v>
      </c>
      <c r="K30" s="100">
        <f>'[12]1.2_OrigTargets_PostDataCleanse'!N43</f>
        <v>0</v>
      </c>
      <c r="M30" s="101">
        <f>'[12]1.2_OrigTargets_PostDataCleanse'!S43</f>
        <v>0</v>
      </c>
      <c r="N30" s="101">
        <f>'[12]1.2_OrigTargets_PostDataCleanse'!T43</f>
        <v>0</v>
      </c>
      <c r="O30" s="101">
        <f>'[12]1.2_OrigTargets_PostDataCleanse'!U43</f>
        <v>0</v>
      </c>
      <c r="P30" s="101">
        <f>'[12]1.2_OrigTargets_PostDataCleanse'!V43</f>
        <v>0</v>
      </c>
      <c r="Q30" s="101">
        <f>'[12]1.2_OrigTargets_PostDataCleanse'!W43</f>
        <v>0</v>
      </c>
      <c r="R30" s="100">
        <f>'[12]1.2_OrigTargets_PostDataCleanse'!X43</f>
        <v>0</v>
      </c>
      <c r="T30" s="101">
        <f>'[12]1.2_OrigTargets_PostDataCleanse'!AC43</f>
        <v>0</v>
      </c>
      <c r="U30" s="101">
        <f>'[12]1.2_OrigTargets_PostDataCleanse'!AD43</f>
        <v>0</v>
      </c>
      <c r="V30" s="101">
        <f>'[12]1.2_OrigTargets_PostDataCleanse'!AE43</f>
        <v>0</v>
      </c>
      <c r="W30" s="101">
        <f>'[12]1.2_OrigTargets_PostDataCleanse'!AF43</f>
        <v>0</v>
      </c>
      <c r="X30" s="101">
        <f>'[12]1.2_OrigTargets_PostDataCleanse'!AG43</f>
        <v>0</v>
      </c>
      <c r="Y30" s="100">
        <f>'[12]1.2_OrigTargets_PostDataCleanse'!AH43</f>
        <v>0</v>
      </c>
      <c r="AA30" s="101">
        <f>(ABS('[12]1.2_OrigTargets_PostDataCleanse'!AR43)+ABS('[12]1.2_OrigTargets_PostDataCleanse'!AY43))/2+ABS('[12]1.2_OrigTargets_PostDataCleanse'!BF43)+ABS('[12]1.2_OrigTargets_PostDataCleanse'!BR43)</f>
        <v>0</v>
      </c>
      <c r="AB30" s="101">
        <f>'[12]1.2_OrigTargets_PostDataCleanse'!AL43</f>
        <v>0</v>
      </c>
      <c r="AC30" s="101">
        <f>'[12]1.2_OrigTargets_PostDataCleanse'!AM43</f>
        <v>0</v>
      </c>
      <c r="AD30" s="101">
        <f>'[12]1.2_OrigTargets_PostDataCleanse'!AN43</f>
        <v>0</v>
      </c>
      <c r="AE30" s="101">
        <f>'[12]1.2_OrigTargets_PostDataCleanse'!AO43</f>
        <v>0</v>
      </c>
      <c r="AF30" s="100">
        <f>'[12]1.2_OrigTargets_PostDataCleanse'!AP43</f>
        <v>0</v>
      </c>
      <c r="AG30" s="94"/>
      <c r="AH30" s="101">
        <f>ABS('[12]1.2_OrigTargets_PostDataCleanse'!AR43)+ABS('[12]1.2_OrigTargets_PostDataCleanse'!AY43)</f>
        <v>0</v>
      </c>
      <c r="AI30" s="101">
        <f>-ABS('[12]1.2_OrigTargets_PostDataCleanse'!AS43)+'[12]1.2_OrigTargets_PostDataCleanse'!AZ43</f>
        <v>0</v>
      </c>
      <c r="AJ30" s="101">
        <f>-ABS('[12]1.2_OrigTargets_PostDataCleanse'!AT43)+'[12]1.2_OrigTargets_PostDataCleanse'!BA43</f>
        <v>0</v>
      </c>
      <c r="AK30" s="101">
        <f>-ABS('[12]1.2_OrigTargets_PostDataCleanse'!AU43)+'[12]1.2_OrigTargets_PostDataCleanse'!BB43</f>
        <v>0</v>
      </c>
      <c r="AL30" s="101">
        <f>-ABS('[12]1.2_OrigTargets_PostDataCleanse'!AV43)+'[12]1.2_OrigTargets_PostDataCleanse'!BC43</f>
        <v>0</v>
      </c>
      <c r="AM30" s="100">
        <f>-ABS('[12]1.2_OrigTargets_PostDataCleanse'!AW43)+'[12]1.2_OrigTargets_PostDataCleanse'!BD43</f>
        <v>0</v>
      </c>
      <c r="AN30" s="94"/>
      <c r="AO30" s="101">
        <f>ABS('[12]1.2_OrigTargets_PostDataCleanse'!BF43)</f>
        <v>0</v>
      </c>
      <c r="AP30" s="101">
        <f>'[12]1.2_OrigTargets_PostDataCleanse'!BG43</f>
        <v>0</v>
      </c>
      <c r="AQ30" s="101">
        <f>'[12]1.2_OrigTargets_PostDataCleanse'!BH43</f>
        <v>0</v>
      </c>
      <c r="AR30" s="101">
        <f>'[12]1.2_OrigTargets_PostDataCleanse'!BI43</f>
        <v>0</v>
      </c>
      <c r="AS30" s="101">
        <f>'[12]1.2_OrigTargets_PostDataCleanse'!BJ43</f>
        <v>0</v>
      </c>
      <c r="AT30" s="100">
        <f>'[12]1.2_OrigTargets_PostDataCleanse'!BK43</f>
        <v>0</v>
      </c>
      <c r="AU30" s="94"/>
      <c r="AV30" s="101">
        <f>ABS('[12]1.2_OrigTargets_PostDataCleanse'!BR43)</f>
        <v>0</v>
      </c>
      <c r="AW30" s="101">
        <f>ABS('[12]1.2_OrigTargets_PostDataCleanse'!BS43)</f>
        <v>0</v>
      </c>
      <c r="AX30" s="101">
        <f>ABS('[12]1.2_OrigTargets_PostDataCleanse'!BT43)</f>
        <v>0</v>
      </c>
      <c r="AY30" s="101">
        <f>ABS('[12]1.2_OrigTargets_PostDataCleanse'!BU43)</f>
        <v>0</v>
      </c>
      <c r="AZ30" s="101">
        <f>ABS('[12]1.2_OrigTargets_PostDataCleanse'!BV43)</f>
        <v>0</v>
      </c>
      <c r="BA30" s="100">
        <f>ABS('[12]1.2_OrigTargets_PostDataCleanse'!BW43)</f>
        <v>0</v>
      </c>
    </row>
    <row r="31" spans="1:53" ht="13.5" x14ac:dyDescent="0.3">
      <c r="A31" s="342"/>
      <c r="B31" s="23"/>
      <c r="C31" s="133"/>
      <c r="D31" s="31"/>
      <c r="E31" s="99" t="str">
        <f t="shared" si="0"/>
        <v>Medium</v>
      </c>
      <c r="F31" s="98">
        <f>'[12]1.2_OrigTargets_PostDataCleanse'!I44</f>
        <v>1016.4645000000002</v>
      </c>
      <c r="G31" s="98">
        <f>'[12]1.2_OrigTargets_PostDataCleanse'!J44</f>
        <v>363.43380000000008</v>
      </c>
      <c r="H31" s="98">
        <f>'[12]1.2_OrigTargets_PostDataCleanse'!K44</f>
        <v>454.94130000000018</v>
      </c>
      <c r="I31" s="98">
        <f>'[12]1.2_OrigTargets_PostDataCleanse'!L44</f>
        <v>97.135500000000008</v>
      </c>
      <c r="J31" s="98">
        <f>'[12]1.2_OrigTargets_PostDataCleanse'!M44</f>
        <v>38.760000000000005</v>
      </c>
      <c r="K31" s="97">
        <f>'[12]1.2_OrigTargets_PostDataCleanse'!N44</f>
        <v>62.193899999999999</v>
      </c>
      <c r="M31" s="98">
        <f>'[12]1.2_OrigTargets_PostDataCleanse'!S44</f>
        <v>1016.4644999999999</v>
      </c>
      <c r="N31" s="98">
        <f>'[12]1.2_OrigTargets_PostDataCleanse'!T44</f>
        <v>99.698400000000007</v>
      </c>
      <c r="O31" s="98">
        <f>'[12]1.2_OrigTargets_PostDataCleanse'!U44</f>
        <v>263.73539999999997</v>
      </c>
      <c r="P31" s="98">
        <f>'[12]1.2_OrigTargets_PostDataCleanse'!V44</f>
        <v>454.94130000000007</v>
      </c>
      <c r="Q31" s="98">
        <f>'[12]1.2_OrigTargets_PostDataCleanse'!W44</f>
        <v>97.135500000000008</v>
      </c>
      <c r="R31" s="97">
        <f>'[12]1.2_OrigTargets_PostDataCleanse'!X44</f>
        <v>100.95389999999999</v>
      </c>
      <c r="T31" s="98">
        <f>'[12]1.2_OrigTargets_PostDataCleanse'!AC44</f>
        <v>1016.4645000000002</v>
      </c>
      <c r="U31" s="98">
        <f>'[12]1.2_OrigTargets_PostDataCleanse'!AD44</f>
        <v>26.070199999999993</v>
      </c>
      <c r="V31" s="98">
        <f>'[12]1.2_OrigTargets_PostDataCleanse'!AE44</f>
        <v>337.36360000000008</v>
      </c>
      <c r="W31" s="98">
        <f>'[12]1.2_OrigTargets_PostDataCleanse'!AF44</f>
        <v>454.94130000000018</v>
      </c>
      <c r="X31" s="98">
        <f>'[12]1.2_OrigTargets_PostDataCleanse'!AG44</f>
        <v>97.135500000000008</v>
      </c>
      <c r="Y31" s="97">
        <f>'[12]1.2_OrigTargets_PostDataCleanse'!AH44</f>
        <v>100.95389999999999</v>
      </c>
      <c r="AA31" s="98">
        <f>(ABS('[12]1.2_OrigTargets_PostDataCleanse'!AR44)+ABS('[12]1.2_OrigTargets_PostDataCleanse'!AY44))/2+ABS('[12]1.2_OrigTargets_PostDataCleanse'!BF44)+ABS('[12]1.2_OrigTargets_PostDataCleanse'!BR44)</f>
        <v>73.628200000000007</v>
      </c>
      <c r="AB31" s="98">
        <f>'[12]1.2_OrigTargets_PostDataCleanse'!AL44</f>
        <v>73.628200000000021</v>
      </c>
      <c r="AC31" s="98">
        <f>'[12]1.2_OrigTargets_PostDataCleanse'!AM44</f>
        <v>-73.628200000000106</v>
      </c>
      <c r="AD31" s="98">
        <f>'[12]1.2_OrigTargets_PostDataCleanse'!AN44</f>
        <v>0</v>
      </c>
      <c r="AE31" s="98">
        <f>'[12]1.2_OrigTargets_PostDataCleanse'!AO44</f>
        <v>0</v>
      </c>
      <c r="AF31" s="97">
        <f>'[12]1.2_OrigTargets_PostDataCleanse'!AP44</f>
        <v>0</v>
      </c>
      <c r="AG31" s="94"/>
      <c r="AH31" s="98">
        <f>ABS('[12]1.2_OrigTargets_PostDataCleanse'!AR44)+ABS('[12]1.2_OrigTargets_PostDataCleanse'!AY44)</f>
        <v>147.25640000000001</v>
      </c>
      <c r="AI31" s="98">
        <f>-ABS('[12]1.2_OrigTargets_PostDataCleanse'!AS44)+'[12]1.2_OrigTargets_PostDataCleanse'!AZ44</f>
        <v>73.628200000000007</v>
      </c>
      <c r="AJ31" s="98">
        <f>-ABS('[12]1.2_OrigTargets_PostDataCleanse'!AT44)+'[12]1.2_OrigTargets_PostDataCleanse'!BA44</f>
        <v>-73.628200000000007</v>
      </c>
      <c r="AK31" s="98">
        <f>-ABS('[12]1.2_OrigTargets_PostDataCleanse'!AU44)+'[12]1.2_OrigTargets_PostDataCleanse'!BB44</f>
        <v>0</v>
      </c>
      <c r="AL31" s="98">
        <f>-ABS('[12]1.2_OrigTargets_PostDataCleanse'!AV44)+'[12]1.2_OrigTargets_PostDataCleanse'!BC44</f>
        <v>0</v>
      </c>
      <c r="AM31" s="97">
        <f>-ABS('[12]1.2_OrigTargets_PostDataCleanse'!AW44)+'[12]1.2_OrigTargets_PostDataCleanse'!BD44</f>
        <v>0</v>
      </c>
      <c r="AN31" s="94"/>
      <c r="AO31" s="98">
        <f>ABS('[12]1.2_OrigTargets_PostDataCleanse'!BF44)</f>
        <v>0</v>
      </c>
      <c r="AP31" s="98">
        <f>'[12]1.2_OrigTargets_PostDataCleanse'!BG44</f>
        <v>0</v>
      </c>
      <c r="AQ31" s="98">
        <f>'[12]1.2_OrigTargets_PostDataCleanse'!BH44</f>
        <v>0</v>
      </c>
      <c r="AR31" s="98">
        <f>'[12]1.2_OrigTargets_PostDataCleanse'!BI44</f>
        <v>0</v>
      </c>
      <c r="AS31" s="98">
        <f>'[12]1.2_OrigTargets_PostDataCleanse'!BJ44</f>
        <v>0</v>
      </c>
      <c r="AT31" s="97">
        <f>'[12]1.2_OrigTargets_PostDataCleanse'!BK44</f>
        <v>0</v>
      </c>
      <c r="AU31" s="94"/>
      <c r="AV31" s="98">
        <f>ABS('[12]1.2_OrigTargets_PostDataCleanse'!BR44)</f>
        <v>0</v>
      </c>
      <c r="AW31" s="98">
        <f>ABS('[12]1.2_OrigTargets_PostDataCleanse'!BS44)</f>
        <v>0</v>
      </c>
      <c r="AX31" s="98">
        <f>ABS('[12]1.2_OrigTargets_PostDataCleanse'!BT44)</f>
        <v>0</v>
      </c>
      <c r="AY31" s="98">
        <f>ABS('[12]1.2_OrigTargets_PostDataCleanse'!BU44)</f>
        <v>0</v>
      </c>
      <c r="AZ31" s="98">
        <f>ABS('[12]1.2_OrigTargets_PostDataCleanse'!BV44)</f>
        <v>0</v>
      </c>
      <c r="BA31" s="97">
        <f>ABS('[12]1.2_OrigTargets_PostDataCleanse'!BW44)</f>
        <v>0</v>
      </c>
    </row>
    <row r="32" spans="1:53" ht="13.5" x14ac:dyDescent="0.3">
      <c r="A32" s="342"/>
      <c r="B32" s="23"/>
      <c r="C32" s="133"/>
      <c r="D32" s="31"/>
      <c r="E32" s="99" t="str">
        <f t="shared" si="0"/>
        <v>High</v>
      </c>
      <c r="F32" s="98">
        <f>'[12]1.2_OrigTargets_PostDataCleanse'!I45</f>
        <v>0</v>
      </c>
      <c r="G32" s="98">
        <f>'[12]1.2_OrigTargets_PostDataCleanse'!J45</f>
        <v>0</v>
      </c>
      <c r="H32" s="98">
        <f>'[12]1.2_OrigTargets_PostDataCleanse'!K45</f>
        <v>0</v>
      </c>
      <c r="I32" s="98">
        <f>'[12]1.2_OrigTargets_PostDataCleanse'!L45</f>
        <v>0</v>
      </c>
      <c r="J32" s="98">
        <f>'[12]1.2_OrigTargets_PostDataCleanse'!M45</f>
        <v>0</v>
      </c>
      <c r="K32" s="97">
        <f>'[12]1.2_OrigTargets_PostDataCleanse'!N45</f>
        <v>0</v>
      </c>
      <c r="M32" s="98">
        <f>'[12]1.2_OrigTargets_PostDataCleanse'!S45</f>
        <v>0</v>
      </c>
      <c r="N32" s="98">
        <f>'[12]1.2_OrigTargets_PostDataCleanse'!T45</f>
        <v>0</v>
      </c>
      <c r="O32" s="98">
        <f>'[12]1.2_OrigTargets_PostDataCleanse'!U45</f>
        <v>0</v>
      </c>
      <c r="P32" s="98">
        <f>'[12]1.2_OrigTargets_PostDataCleanse'!V45</f>
        <v>0</v>
      </c>
      <c r="Q32" s="98">
        <f>'[12]1.2_OrigTargets_PostDataCleanse'!W45</f>
        <v>0</v>
      </c>
      <c r="R32" s="97">
        <f>'[12]1.2_OrigTargets_PostDataCleanse'!X45</f>
        <v>0</v>
      </c>
      <c r="T32" s="98">
        <f>'[12]1.2_OrigTargets_PostDataCleanse'!AC45</f>
        <v>0</v>
      </c>
      <c r="U32" s="98">
        <f>'[12]1.2_OrigTargets_PostDataCleanse'!AD45</f>
        <v>0</v>
      </c>
      <c r="V32" s="98">
        <f>'[12]1.2_OrigTargets_PostDataCleanse'!AE45</f>
        <v>0</v>
      </c>
      <c r="W32" s="98">
        <f>'[12]1.2_OrigTargets_PostDataCleanse'!AF45</f>
        <v>0</v>
      </c>
      <c r="X32" s="98">
        <f>'[12]1.2_OrigTargets_PostDataCleanse'!AG45</f>
        <v>0</v>
      </c>
      <c r="Y32" s="97">
        <f>'[12]1.2_OrigTargets_PostDataCleanse'!AH45</f>
        <v>0</v>
      </c>
      <c r="AA32" s="98">
        <f>(ABS('[12]1.2_OrigTargets_PostDataCleanse'!AR45)+ABS('[12]1.2_OrigTargets_PostDataCleanse'!AY45))/2+ABS('[12]1.2_OrigTargets_PostDataCleanse'!BF45)+ABS('[12]1.2_OrigTargets_PostDataCleanse'!BR45)</f>
        <v>0</v>
      </c>
      <c r="AB32" s="98">
        <f>'[12]1.2_OrigTargets_PostDataCleanse'!AL45</f>
        <v>0</v>
      </c>
      <c r="AC32" s="98">
        <f>'[12]1.2_OrigTargets_PostDataCleanse'!AM45</f>
        <v>0</v>
      </c>
      <c r="AD32" s="98">
        <f>'[12]1.2_OrigTargets_PostDataCleanse'!AN45</f>
        <v>0</v>
      </c>
      <c r="AE32" s="98">
        <f>'[12]1.2_OrigTargets_PostDataCleanse'!AO45</f>
        <v>0</v>
      </c>
      <c r="AF32" s="97">
        <f>'[12]1.2_OrigTargets_PostDataCleanse'!AP45</f>
        <v>0</v>
      </c>
      <c r="AG32" s="94"/>
      <c r="AH32" s="98">
        <f>ABS('[12]1.2_OrigTargets_PostDataCleanse'!AR45)+ABS('[12]1.2_OrigTargets_PostDataCleanse'!AY45)</f>
        <v>0</v>
      </c>
      <c r="AI32" s="98">
        <f>-ABS('[12]1.2_OrigTargets_PostDataCleanse'!AS45)+'[12]1.2_OrigTargets_PostDataCleanse'!AZ45</f>
        <v>0</v>
      </c>
      <c r="AJ32" s="98">
        <f>-ABS('[12]1.2_OrigTargets_PostDataCleanse'!AT45)+'[12]1.2_OrigTargets_PostDataCleanse'!BA45</f>
        <v>0</v>
      </c>
      <c r="AK32" s="98">
        <f>-ABS('[12]1.2_OrigTargets_PostDataCleanse'!AU45)+'[12]1.2_OrigTargets_PostDataCleanse'!BB45</f>
        <v>0</v>
      </c>
      <c r="AL32" s="98">
        <f>-ABS('[12]1.2_OrigTargets_PostDataCleanse'!AV45)+'[12]1.2_OrigTargets_PostDataCleanse'!BC45</f>
        <v>0</v>
      </c>
      <c r="AM32" s="97">
        <f>-ABS('[12]1.2_OrigTargets_PostDataCleanse'!AW45)+'[12]1.2_OrigTargets_PostDataCleanse'!BD45</f>
        <v>0</v>
      </c>
      <c r="AN32" s="94"/>
      <c r="AO32" s="98">
        <f>ABS('[12]1.2_OrigTargets_PostDataCleanse'!BF45)</f>
        <v>0</v>
      </c>
      <c r="AP32" s="98">
        <f>'[12]1.2_OrigTargets_PostDataCleanse'!BG45</f>
        <v>0</v>
      </c>
      <c r="AQ32" s="98">
        <f>'[12]1.2_OrigTargets_PostDataCleanse'!BH45</f>
        <v>0</v>
      </c>
      <c r="AR32" s="98">
        <f>'[12]1.2_OrigTargets_PostDataCleanse'!BI45</f>
        <v>0</v>
      </c>
      <c r="AS32" s="98">
        <f>'[12]1.2_OrigTargets_PostDataCleanse'!BJ45</f>
        <v>0</v>
      </c>
      <c r="AT32" s="97">
        <f>'[12]1.2_OrigTargets_PostDataCleanse'!BK45</f>
        <v>0</v>
      </c>
      <c r="AU32" s="94"/>
      <c r="AV32" s="98">
        <f>ABS('[12]1.2_OrigTargets_PostDataCleanse'!BR45)</f>
        <v>0</v>
      </c>
      <c r="AW32" s="98">
        <f>ABS('[12]1.2_OrigTargets_PostDataCleanse'!BS45)</f>
        <v>0</v>
      </c>
      <c r="AX32" s="98">
        <f>ABS('[12]1.2_OrigTargets_PostDataCleanse'!BT45)</f>
        <v>0</v>
      </c>
      <c r="AY32" s="98">
        <f>ABS('[12]1.2_OrigTargets_PostDataCleanse'!BU45)</f>
        <v>0</v>
      </c>
      <c r="AZ32" s="98">
        <f>ABS('[12]1.2_OrigTargets_PostDataCleanse'!BV45)</f>
        <v>0</v>
      </c>
      <c r="BA32" s="97">
        <f>ABS('[12]1.2_OrigTargets_PostDataCleanse'!BW45)</f>
        <v>0</v>
      </c>
    </row>
    <row r="33" spans="1:53" ht="14" thickBot="1" x14ac:dyDescent="0.35">
      <c r="A33" s="342"/>
      <c r="B33" s="171"/>
      <c r="C33" s="170"/>
      <c r="D33" s="96"/>
      <c r="E33" s="95" t="str">
        <f t="shared" si="0"/>
        <v>Very high</v>
      </c>
      <c r="F33" s="93">
        <f>'[12]1.2_OrigTargets_PostDataCleanse'!I46</f>
        <v>0</v>
      </c>
      <c r="G33" s="93">
        <f>'[12]1.2_OrigTargets_PostDataCleanse'!J46</f>
        <v>0</v>
      </c>
      <c r="H33" s="93">
        <f>'[12]1.2_OrigTargets_PostDataCleanse'!K46</f>
        <v>0</v>
      </c>
      <c r="I33" s="93">
        <f>'[12]1.2_OrigTargets_PostDataCleanse'!L46</f>
        <v>0</v>
      </c>
      <c r="J33" s="93">
        <f>'[12]1.2_OrigTargets_PostDataCleanse'!M46</f>
        <v>0</v>
      </c>
      <c r="K33" s="92">
        <f>'[12]1.2_OrigTargets_PostDataCleanse'!N46</f>
        <v>0</v>
      </c>
      <c r="M33" s="93">
        <f>'[12]1.2_OrigTargets_PostDataCleanse'!S46</f>
        <v>0</v>
      </c>
      <c r="N33" s="93">
        <f>'[12]1.2_OrigTargets_PostDataCleanse'!T46</f>
        <v>0</v>
      </c>
      <c r="O33" s="93">
        <f>'[12]1.2_OrigTargets_PostDataCleanse'!U46</f>
        <v>0</v>
      </c>
      <c r="P33" s="93">
        <f>'[12]1.2_OrigTargets_PostDataCleanse'!V46</f>
        <v>0</v>
      </c>
      <c r="Q33" s="93">
        <f>'[12]1.2_OrigTargets_PostDataCleanse'!W46</f>
        <v>0</v>
      </c>
      <c r="R33" s="92">
        <f>'[12]1.2_OrigTargets_PostDataCleanse'!X46</f>
        <v>0</v>
      </c>
      <c r="T33" s="93">
        <f>'[12]1.2_OrigTargets_PostDataCleanse'!AC46</f>
        <v>0</v>
      </c>
      <c r="U33" s="93">
        <f>'[12]1.2_OrigTargets_PostDataCleanse'!AD46</f>
        <v>0</v>
      </c>
      <c r="V33" s="93">
        <f>'[12]1.2_OrigTargets_PostDataCleanse'!AE46</f>
        <v>0</v>
      </c>
      <c r="W33" s="93">
        <f>'[12]1.2_OrigTargets_PostDataCleanse'!AF46</f>
        <v>0</v>
      </c>
      <c r="X33" s="93">
        <f>'[12]1.2_OrigTargets_PostDataCleanse'!AG46</f>
        <v>0</v>
      </c>
      <c r="Y33" s="92">
        <f>'[12]1.2_OrigTargets_PostDataCleanse'!AH46</f>
        <v>0</v>
      </c>
      <c r="AA33" s="93">
        <f>(ABS('[12]1.2_OrigTargets_PostDataCleanse'!AR46)+ABS('[12]1.2_OrigTargets_PostDataCleanse'!AY46))/2+ABS('[12]1.2_OrigTargets_PostDataCleanse'!BF46)+ABS('[12]1.2_OrigTargets_PostDataCleanse'!BR46)</f>
        <v>0</v>
      </c>
      <c r="AB33" s="93">
        <f>'[12]1.2_OrigTargets_PostDataCleanse'!AL46</f>
        <v>0</v>
      </c>
      <c r="AC33" s="93">
        <f>'[12]1.2_OrigTargets_PostDataCleanse'!AM46</f>
        <v>0</v>
      </c>
      <c r="AD33" s="93">
        <f>'[12]1.2_OrigTargets_PostDataCleanse'!AN46</f>
        <v>0</v>
      </c>
      <c r="AE33" s="93">
        <f>'[12]1.2_OrigTargets_PostDataCleanse'!AO46</f>
        <v>0</v>
      </c>
      <c r="AF33" s="92">
        <f>'[12]1.2_OrigTargets_PostDataCleanse'!AP46</f>
        <v>0</v>
      </c>
      <c r="AG33" s="94"/>
      <c r="AH33" s="93">
        <f>ABS('[12]1.2_OrigTargets_PostDataCleanse'!AR46)+ABS('[12]1.2_OrigTargets_PostDataCleanse'!AY46)</f>
        <v>0</v>
      </c>
      <c r="AI33" s="93">
        <f>-ABS('[12]1.2_OrigTargets_PostDataCleanse'!AS46)+'[12]1.2_OrigTargets_PostDataCleanse'!AZ46</f>
        <v>0</v>
      </c>
      <c r="AJ33" s="93">
        <f>-ABS('[12]1.2_OrigTargets_PostDataCleanse'!AT46)+'[12]1.2_OrigTargets_PostDataCleanse'!BA46</f>
        <v>0</v>
      </c>
      <c r="AK33" s="93">
        <f>-ABS('[12]1.2_OrigTargets_PostDataCleanse'!AU46)+'[12]1.2_OrigTargets_PostDataCleanse'!BB46</f>
        <v>0</v>
      </c>
      <c r="AL33" s="93">
        <f>-ABS('[12]1.2_OrigTargets_PostDataCleanse'!AV46)+'[12]1.2_OrigTargets_PostDataCleanse'!BC46</f>
        <v>0</v>
      </c>
      <c r="AM33" s="92">
        <f>-ABS('[12]1.2_OrigTargets_PostDataCleanse'!AW46)+'[12]1.2_OrigTargets_PostDataCleanse'!BD46</f>
        <v>0</v>
      </c>
      <c r="AN33" s="94"/>
      <c r="AO33" s="93">
        <f>ABS('[12]1.2_OrigTargets_PostDataCleanse'!BF46)</f>
        <v>0</v>
      </c>
      <c r="AP33" s="93">
        <f>'[12]1.2_OrigTargets_PostDataCleanse'!BG46</f>
        <v>0</v>
      </c>
      <c r="AQ33" s="93">
        <f>'[12]1.2_OrigTargets_PostDataCleanse'!BH46</f>
        <v>0</v>
      </c>
      <c r="AR33" s="93">
        <f>'[12]1.2_OrigTargets_PostDataCleanse'!BI46</f>
        <v>0</v>
      </c>
      <c r="AS33" s="93">
        <f>'[12]1.2_OrigTargets_PostDataCleanse'!BJ46</f>
        <v>0</v>
      </c>
      <c r="AT33" s="92">
        <f>'[12]1.2_OrigTargets_PostDataCleanse'!BK46</f>
        <v>0</v>
      </c>
      <c r="AU33" s="94"/>
      <c r="AV33" s="93">
        <f>ABS('[12]1.2_OrigTargets_PostDataCleanse'!BR46)</f>
        <v>0</v>
      </c>
      <c r="AW33" s="93">
        <f>ABS('[12]1.2_OrigTargets_PostDataCleanse'!BS46)</f>
        <v>0</v>
      </c>
      <c r="AX33" s="93">
        <f>ABS('[12]1.2_OrigTargets_PostDataCleanse'!BT46)</f>
        <v>0</v>
      </c>
      <c r="AY33" s="93">
        <f>ABS('[12]1.2_OrigTargets_PostDataCleanse'!BU46)</f>
        <v>0</v>
      </c>
      <c r="AZ33" s="93">
        <f>ABS('[12]1.2_OrigTargets_PostDataCleanse'!BV46)</f>
        <v>0</v>
      </c>
      <c r="BA33" s="92">
        <f>ABS('[12]1.2_OrigTargets_PostDataCleanse'!BW46)</f>
        <v>0</v>
      </c>
    </row>
    <row r="34" spans="1:53" ht="13.5" x14ac:dyDescent="0.3">
      <c r="A34" s="341" t="str">
        <f>A30</f>
        <v>400KV Network</v>
      </c>
      <c r="B34" s="169">
        <v>7</v>
      </c>
      <c r="C34" s="168" t="s">
        <v>48</v>
      </c>
      <c r="D34" s="103" t="s">
        <v>55</v>
      </c>
      <c r="E34" s="102" t="str">
        <f t="shared" si="0"/>
        <v>Low</v>
      </c>
      <c r="F34" s="101">
        <f>'[12]1.2_OrigTargets_PostDataCleanse'!I47</f>
        <v>0</v>
      </c>
      <c r="G34" s="101">
        <f>'[12]1.2_OrigTargets_PostDataCleanse'!J47</f>
        <v>0</v>
      </c>
      <c r="H34" s="101">
        <f>'[12]1.2_OrigTargets_PostDataCleanse'!K47</f>
        <v>0</v>
      </c>
      <c r="I34" s="101">
        <f>'[12]1.2_OrigTargets_PostDataCleanse'!L47</f>
        <v>0</v>
      </c>
      <c r="J34" s="101">
        <f>'[12]1.2_OrigTargets_PostDataCleanse'!M47</f>
        <v>0</v>
      </c>
      <c r="K34" s="100">
        <f>'[12]1.2_OrigTargets_PostDataCleanse'!N47</f>
        <v>0</v>
      </c>
      <c r="M34" s="101">
        <f>'[12]1.2_OrigTargets_PostDataCleanse'!S47</f>
        <v>0</v>
      </c>
      <c r="N34" s="101">
        <f>'[12]1.2_OrigTargets_PostDataCleanse'!T47</f>
        <v>0</v>
      </c>
      <c r="O34" s="101">
        <f>'[12]1.2_OrigTargets_PostDataCleanse'!U47</f>
        <v>0</v>
      </c>
      <c r="P34" s="101">
        <f>'[12]1.2_OrigTargets_PostDataCleanse'!V47</f>
        <v>0</v>
      </c>
      <c r="Q34" s="101">
        <f>'[12]1.2_OrigTargets_PostDataCleanse'!W47</f>
        <v>0</v>
      </c>
      <c r="R34" s="100">
        <f>'[12]1.2_OrigTargets_PostDataCleanse'!X47</f>
        <v>0</v>
      </c>
      <c r="T34" s="101">
        <f>'[12]1.2_OrigTargets_PostDataCleanse'!AC47</f>
        <v>0</v>
      </c>
      <c r="U34" s="101">
        <f>'[12]1.2_OrigTargets_PostDataCleanse'!AD47</f>
        <v>0</v>
      </c>
      <c r="V34" s="101">
        <f>'[12]1.2_OrigTargets_PostDataCleanse'!AE47</f>
        <v>0</v>
      </c>
      <c r="W34" s="101">
        <f>'[12]1.2_OrigTargets_PostDataCleanse'!AF47</f>
        <v>0</v>
      </c>
      <c r="X34" s="101">
        <f>'[12]1.2_OrigTargets_PostDataCleanse'!AG47</f>
        <v>0</v>
      </c>
      <c r="Y34" s="100">
        <f>'[12]1.2_OrigTargets_PostDataCleanse'!AH47</f>
        <v>0</v>
      </c>
      <c r="AA34" s="101">
        <f>(ABS('[12]1.2_OrigTargets_PostDataCleanse'!AR47)+ABS('[12]1.2_OrigTargets_PostDataCleanse'!AY47))/2+ABS('[12]1.2_OrigTargets_PostDataCleanse'!BF47)+ABS('[12]1.2_OrigTargets_PostDataCleanse'!BR47)</f>
        <v>0</v>
      </c>
      <c r="AB34" s="101">
        <f>'[12]1.2_OrigTargets_PostDataCleanse'!AL47</f>
        <v>0</v>
      </c>
      <c r="AC34" s="101">
        <f>'[12]1.2_OrigTargets_PostDataCleanse'!AM47</f>
        <v>0</v>
      </c>
      <c r="AD34" s="101">
        <f>'[12]1.2_OrigTargets_PostDataCleanse'!AN47</f>
        <v>0</v>
      </c>
      <c r="AE34" s="101">
        <f>'[12]1.2_OrigTargets_PostDataCleanse'!AO47</f>
        <v>0</v>
      </c>
      <c r="AF34" s="100">
        <f>'[12]1.2_OrigTargets_PostDataCleanse'!AP47</f>
        <v>0</v>
      </c>
      <c r="AG34" s="94"/>
      <c r="AH34" s="101">
        <f>ABS('[12]1.2_OrigTargets_PostDataCleanse'!AR47)+ABS('[12]1.2_OrigTargets_PostDataCleanse'!AY47)</f>
        <v>0</v>
      </c>
      <c r="AI34" s="101">
        <f>-ABS('[12]1.2_OrigTargets_PostDataCleanse'!AS47)+'[12]1.2_OrigTargets_PostDataCleanse'!AZ47</f>
        <v>0</v>
      </c>
      <c r="AJ34" s="101">
        <f>-ABS('[12]1.2_OrigTargets_PostDataCleanse'!AT47)+'[12]1.2_OrigTargets_PostDataCleanse'!BA47</f>
        <v>0</v>
      </c>
      <c r="AK34" s="101">
        <f>-ABS('[12]1.2_OrigTargets_PostDataCleanse'!AU47)+'[12]1.2_OrigTargets_PostDataCleanse'!BB47</f>
        <v>0</v>
      </c>
      <c r="AL34" s="101">
        <f>-ABS('[12]1.2_OrigTargets_PostDataCleanse'!AV47)+'[12]1.2_OrigTargets_PostDataCleanse'!BC47</f>
        <v>0</v>
      </c>
      <c r="AM34" s="100">
        <f>-ABS('[12]1.2_OrigTargets_PostDataCleanse'!AW47)+'[12]1.2_OrigTargets_PostDataCleanse'!BD47</f>
        <v>0</v>
      </c>
      <c r="AN34" s="94"/>
      <c r="AO34" s="101">
        <f>ABS('[12]1.2_OrigTargets_PostDataCleanse'!BF47)</f>
        <v>0</v>
      </c>
      <c r="AP34" s="101">
        <f>'[12]1.2_OrigTargets_PostDataCleanse'!BG47</f>
        <v>0</v>
      </c>
      <c r="AQ34" s="101">
        <f>'[12]1.2_OrigTargets_PostDataCleanse'!BH47</f>
        <v>0</v>
      </c>
      <c r="AR34" s="101">
        <f>'[12]1.2_OrigTargets_PostDataCleanse'!BI47</f>
        <v>0</v>
      </c>
      <c r="AS34" s="101">
        <f>'[12]1.2_OrigTargets_PostDataCleanse'!BJ47</f>
        <v>0</v>
      </c>
      <c r="AT34" s="100">
        <f>'[12]1.2_OrigTargets_PostDataCleanse'!BK47</f>
        <v>0</v>
      </c>
      <c r="AU34" s="94"/>
      <c r="AV34" s="101">
        <f>ABS('[12]1.2_OrigTargets_PostDataCleanse'!BR47)</f>
        <v>0</v>
      </c>
      <c r="AW34" s="101">
        <f>ABS('[12]1.2_OrigTargets_PostDataCleanse'!BS47)</f>
        <v>0</v>
      </c>
      <c r="AX34" s="101">
        <f>ABS('[12]1.2_OrigTargets_PostDataCleanse'!BT47)</f>
        <v>0</v>
      </c>
      <c r="AY34" s="101">
        <f>ABS('[12]1.2_OrigTargets_PostDataCleanse'!BU47)</f>
        <v>0</v>
      </c>
      <c r="AZ34" s="101">
        <f>ABS('[12]1.2_OrigTargets_PostDataCleanse'!BV47)</f>
        <v>0</v>
      </c>
      <c r="BA34" s="100">
        <f>ABS('[12]1.2_OrigTargets_PostDataCleanse'!BW47)</f>
        <v>0</v>
      </c>
    </row>
    <row r="35" spans="1:53" x14ac:dyDescent="0.3">
      <c r="A35" s="342"/>
      <c r="B35" s="23"/>
      <c r="C35" s="133"/>
      <c r="D35" s="31"/>
      <c r="E35" s="99" t="str">
        <f t="shared" si="0"/>
        <v>Medium</v>
      </c>
      <c r="F35" s="98">
        <f>'[12]1.2_OrigTargets_PostDataCleanse'!I48</f>
        <v>1728</v>
      </c>
      <c r="G35" s="98">
        <f>'[12]1.2_OrigTargets_PostDataCleanse'!J48</f>
        <v>110</v>
      </c>
      <c r="H35" s="98">
        <f>'[12]1.2_OrigTargets_PostDataCleanse'!K48</f>
        <v>449</v>
      </c>
      <c r="I35" s="98">
        <f>'[12]1.2_OrigTargets_PostDataCleanse'!L48</f>
        <v>724</v>
      </c>
      <c r="J35" s="98">
        <f>'[12]1.2_OrigTargets_PostDataCleanse'!M48</f>
        <v>205</v>
      </c>
      <c r="K35" s="97">
        <f>'[12]1.2_OrigTargets_PostDataCleanse'!N48</f>
        <v>240</v>
      </c>
      <c r="M35" s="98">
        <f>'[12]1.2_OrigTargets_PostDataCleanse'!S48</f>
        <v>1728</v>
      </c>
      <c r="N35" s="98">
        <f>'[12]1.2_OrigTargets_PostDataCleanse'!T48</f>
        <v>104</v>
      </c>
      <c r="O35" s="98">
        <f>'[12]1.2_OrigTargets_PostDataCleanse'!U48</f>
        <v>460</v>
      </c>
      <c r="P35" s="98">
        <f>'[12]1.2_OrigTargets_PostDataCleanse'!V48</f>
        <v>501</v>
      </c>
      <c r="Q35" s="98">
        <f>'[12]1.2_OrigTargets_PostDataCleanse'!W48</f>
        <v>423</v>
      </c>
      <c r="R35" s="97">
        <f>'[12]1.2_OrigTargets_PostDataCleanse'!X48</f>
        <v>240</v>
      </c>
      <c r="T35" s="98">
        <f>'[12]1.2_OrigTargets_PostDataCleanse'!AC48</f>
        <v>1728</v>
      </c>
      <c r="U35" s="98">
        <f>'[12]1.2_OrigTargets_PostDataCleanse'!AD48</f>
        <v>104</v>
      </c>
      <c r="V35" s="98">
        <f>'[12]1.2_OrigTargets_PostDataCleanse'!AE48</f>
        <v>266</v>
      </c>
      <c r="W35" s="98">
        <f>'[12]1.2_OrigTargets_PostDataCleanse'!AF48</f>
        <v>501</v>
      </c>
      <c r="X35" s="98">
        <f>'[12]1.2_OrigTargets_PostDataCleanse'!AG48</f>
        <v>617</v>
      </c>
      <c r="Y35" s="97">
        <f>'[12]1.2_OrigTargets_PostDataCleanse'!AH48</f>
        <v>240</v>
      </c>
      <c r="AA35" s="98">
        <f>(ABS('[12]1.2_OrigTargets_PostDataCleanse'!AR48)+ABS('[12]1.2_OrigTargets_PostDataCleanse'!AY48))/2+ABS('[12]1.2_OrigTargets_PostDataCleanse'!BF48)+ABS('[12]1.2_OrigTargets_PostDataCleanse'!BR48)</f>
        <v>221</v>
      </c>
      <c r="AB35" s="98">
        <f>'[12]1.2_OrigTargets_PostDataCleanse'!AL48</f>
        <v>0</v>
      </c>
      <c r="AC35" s="98">
        <f>'[12]1.2_OrigTargets_PostDataCleanse'!AM48</f>
        <v>194</v>
      </c>
      <c r="AD35" s="98">
        <f>'[12]1.2_OrigTargets_PostDataCleanse'!AN48</f>
        <v>0</v>
      </c>
      <c r="AE35" s="98">
        <f>'[12]1.2_OrigTargets_PostDataCleanse'!AO48</f>
        <v>-194</v>
      </c>
      <c r="AF35" s="97">
        <f>'[12]1.2_OrigTargets_PostDataCleanse'!AP48</f>
        <v>0</v>
      </c>
      <c r="AG35" s="94"/>
      <c r="AH35" s="98">
        <f>ABS('[12]1.2_OrigTargets_PostDataCleanse'!AR48)+ABS('[12]1.2_OrigTargets_PostDataCleanse'!AY48)</f>
        <v>0</v>
      </c>
      <c r="AI35" s="98">
        <f>-ABS('[12]1.2_OrigTargets_PostDataCleanse'!AS48)+'[12]1.2_OrigTargets_PostDataCleanse'!AZ48</f>
        <v>0</v>
      </c>
      <c r="AJ35" s="98">
        <f>-ABS('[12]1.2_OrigTargets_PostDataCleanse'!AT48)+'[12]1.2_OrigTargets_PostDataCleanse'!BA48</f>
        <v>0</v>
      </c>
      <c r="AK35" s="98">
        <f>-ABS('[12]1.2_OrigTargets_PostDataCleanse'!AU48)+'[12]1.2_OrigTargets_PostDataCleanse'!BB48</f>
        <v>0</v>
      </c>
      <c r="AL35" s="98">
        <f>-ABS('[12]1.2_OrigTargets_PostDataCleanse'!AV48)+'[12]1.2_OrigTargets_PostDataCleanse'!BC48</f>
        <v>0</v>
      </c>
      <c r="AM35" s="97">
        <f>-ABS('[12]1.2_OrigTargets_PostDataCleanse'!AW48)+'[12]1.2_OrigTargets_PostDataCleanse'!BD48</f>
        <v>0</v>
      </c>
      <c r="AN35" s="94"/>
      <c r="AO35" s="98">
        <f>ABS('[12]1.2_OrigTargets_PostDataCleanse'!BF48)</f>
        <v>221</v>
      </c>
      <c r="AP35" s="98">
        <f>'[12]1.2_OrigTargets_PostDataCleanse'!BG48</f>
        <v>-27</v>
      </c>
      <c r="AQ35" s="98">
        <f>'[12]1.2_OrigTargets_PostDataCleanse'!BH48</f>
        <v>0</v>
      </c>
      <c r="AR35" s="98">
        <f>'[12]1.2_OrigTargets_PostDataCleanse'!BI48</f>
        <v>0</v>
      </c>
      <c r="AS35" s="98">
        <f>'[12]1.2_OrigTargets_PostDataCleanse'!BJ48</f>
        <v>-194</v>
      </c>
      <c r="AT35" s="97">
        <f>'[12]1.2_OrigTargets_PostDataCleanse'!BK48</f>
        <v>0</v>
      </c>
      <c r="AU35" s="94"/>
      <c r="AV35" s="98">
        <f>ABS('[12]1.2_OrigTargets_PostDataCleanse'!BR48)</f>
        <v>0</v>
      </c>
      <c r="AW35" s="98">
        <f>ABS('[12]1.2_OrigTargets_PostDataCleanse'!BS48)</f>
        <v>0</v>
      </c>
      <c r="AX35" s="98">
        <f>ABS('[12]1.2_OrigTargets_PostDataCleanse'!BT48)</f>
        <v>0</v>
      </c>
      <c r="AY35" s="98">
        <f>ABS('[12]1.2_OrigTargets_PostDataCleanse'!BU48)</f>
        <v>0</v>
      </c>
      <c r="AZ35" s="98">
        <f>ABS('[12]1.2_OrigTargets_PostDataCleanse'!BV48)</f>
        <v>0</v>
      </c>
      <c r="BA35" s="97">
        <f>ABS('[12]1.2_OrigTargets_PostDataCleanse'!BW48)</f>
        <v>0</v>
      </c>
    </row>
    <row r="36" spans="1:53" x14ac:dyDescent="0.3">
      <c r="A36" s="342"/>
      <c r="B36" s="23"/>
      <c r="C36" s="133"/>
      <c r="D36" s="31"/>
      <c r="E36" s="99" t="str">
        <f t="shared" si="0"/>
        <v>High</v>
      </c>
      <c r="F36" s="98">
        <f>'[12]1.2_OrigTargets_PostDataCleanse'!I49</f>
        <v>0</v>
      </c>
      <c r="G36" s="98">
        <f>'[12]1.2_OrigTargets_PostDataCleanse'!J49</f>
        <v>0</v>
      </c>
      <c r="H36" s="98">
        <f>'[12]1.2_OrigTargets_PostDataCleanse'!K49</f>
        <v>0</v>
      </c>
      <c r="I36" s="98">
        <f>'[12]1.2_OrigTargets_PostDataCleanse'!L49</f>
        <v>0</v>
      </c>
      <c r="J36" s="98">
        <f>'[12]1.2_OrigTargets_PostDataCleanse'!M49</f>
        <v>0</v>
      </c>
      <c r="K36" s="97">
        <f>'[12]1.2_OrigTargets_PostDataCleanse'!N49</f>
        <v>0</v>
      </c>
      <c r="M36" s="98">
        <f>'[12]1.2_OrigTargets_PostDataCleanse'!S49</f>
        <v>0</v>
      </c>
      <c r="N36" s="98">
        <f>'[12]1.2_OrigTargets_PostDataCleanse'!T49</f>
        <v>0</v>
      </c>
      <c r="O36" s="98">
        <f>'[12]1.2_OrigTargets_PostDataCleanse'!U49</f>
        <v>0</v>
      </c>
      <c r="P36" s="98">
        <f>'[12]1.2_OrigTargets_PostDataCleanse'!V49</f>
        <v>0</v>
      </c>
      <c r="Q36" s="98">
        <f>'[12]1.2_OrigTargets_PostDataCleanse'!W49</f>
        <v>0</v>
      </c>
      <c r="R36" s="97">
        <f>'[12]1.2_OrigTargets_PostDataCleanse'!X49</f>
        <v>0</v>
      </c>
      <c r="T36" s="98">
        <f>'[12]1.2_OrigTargets_PostDataCleanse'!AC49</f>
        <v>0</v>
      </c>
      <c r="U36" s="98">
        <f>'[12]1.2_OrigTargets_PostDataCleanse'!AD49</f>
        <v>0</v>
      </c>
      <c r="V36" s="98">
        <f>'[12]1.2_OrigTargets_PostDataCleanse'!AE49</f>
        <v>0</v>
      </c>
      <c r="W36" s="98">
        <f>'[12]1.2_OrigTargets_PostDataCleanse'!AF49</f>
        <v>0</v>
      </c>
      <c r="X36" s="98">
        <f>'[12]1.2_OrigTargets_PostDataCleanse'!AG49</f>
        <v>0</v>
      </c>
      <c r="Y36" s="97">
        <f>'[12]1.2_OrigTargets_PostDataCleanse'!AH49</f>
        <v>0</v>
      </c>
      <c r="AA36" s="98">
        <f>(ABS('[12]1.2_OrigTargets_PostDataCleanse'!AR49)+ABS('[12]1.2_OrigTargets_PostDataCleanse'!AY49))/2+ABS('[12]1.2_OrigTargets_PostDataCleanse'!BF49)+ABS('[12]1.2_OrigTargets_PostDataCleanse'!BR49)</f>
        <v>0</v>
      </c>
      <c r="AB36" s="98">
        <f>'[12]1.2_OrigTargets_PostDataCleanse'!AL49</f>
        <v>0</v>
      </c>
      <c r="AC36" s="98">
        <f>'[12]1.2_OrigTargets_PostDataCleanse'!AM49</f>
        <v>0</v>
      </c>
      <c r="AD36" s="98">
        <f>'[12]1.2_OrigTargets_PostDataCleanse'!AN49</f>
        <v>0</v>
      </c>
      <c r="AE36" s="98">
        <f>'[12]1.2_OrigTargets_PostDataCleanse'!AO49</f>
        <v>0</v>
      </c>
      <c r="AF36" s="97">
        <f>'[12]1.2_OrigTargets_PostDataCleanse'!AP49</f>
        <v>0</v>
      </c>
      <c r="AG36" s="94"/>
      <c r="AH36" s="98">
        <f>ABS('[12]1.2_OrigTargets_PostDataCleanse'!AR49)+ABS('[12]1.2_OrigTargets_PostDataCleanse'!AY49)</f>
        <v>0</v>
      </c>
      <c r="AI36" s="98">
        <f>-ABS('[12]1.2_OrigTargets_PostDataCleanse'!AS49)+'[12]1.2_OrigTargets_PostDataCleanse'!AZ49</f>
        <v>0</v>
      </c>
      <c r="AJ36" s="98">
        <f>-ABS('[12]1.2_OrigTargets_PostDataCleanse'!AT49)+'[12]1.2_OrigTargets_PostDataCleanse'!BA49</f>
        <v>0</v>
      </c>
      <c r="AK36" s="98">
        <f>-ABS('[12]1.2_OrigTargets_PostDataCleanse'!AU49)+'[12]1.2_OrigTargets_PostDataCleanse'!BB49</f>
        <v>0</v>
      </c>
      <c r="AL36" s="98">
        <f>-ABS('[12]1.2_OrigTargets_PostDataCleanse'!AV49)+'[12]1.2_OrigTargets_PostDataCleanse'!BC49</f>
        <v>0</v>
      </c>
      <c r="AM36" s="97">
        <f>-ABS('[12]1.2_OrigTargets_PostDataCleanse'!AW49)+'[12]1.2_OrigTargets_PostDataCleanse'!BD49</f>
        <v>0</v>
      </c>
      <c r="AN36" s="94"/>
      <c r="AO36" s="98">
        <f>ABS('[12]1.2_OrigTargets_PostDataCleanse'!BF49)</f>
        <v>0</v>
      </c>
      <c r="AP36" s="98">
        <f>'[12]1.2_OrigTargets_PostDataCleanse'!BG49</f>
        <v>0</v>
      </c>
      <c r="AQ36" s="98">
        <f>'[12]1.2_OrigTargets_PostDataCleanse'!BH49</f>
        <v>0</v>
      </c>
      <c r="AR36" s="98">
        <f>'[12]1.2_OrigTargets_PostDataCleanse'!BI49</f>
        <v>0</v>
      </c>
      <c r="AS36" s="98">
        <f>'[12]1.2_OrigTargets_PostDataCleanse'!BJ49</f>
        <v>0</v>
      </c>
      <c r="AT36" s="97">
        <f>'[12]1.2_OrigTargets_PostDataCleanse'!BK49</f>
        <v>0</v>
      </c>
      <c r="AU36" s="94"/>
      <c r="AV36" s="98">
        <f>ABS('[12]1.2_OrigTargets_PostDataCleanse'!BR49)</f>
        <v>0</v>
      </c>
      <c r="AW36" s="98">
        <f>ABS('[12]1.2_OrigTargets_PostDataCleanse'!BS49)</f>
        <v>0</v>
      </c>
      <c r="AX36" s="98">
        <f>ABS('[12]1.2_OrigTargets_PostDataCleanse'!BT49)</f>
        <v>0</v>
      </c>
      <c r="AY36" s="98">
        <f>ABS('[12]1.2_OrigTargets_PostDataCleanse'!BU49)</f>
        <v>0</v>
      </c>
      <c r="AZ36" s="98">
        <f>ABS('[12]1.2_OrigTargets_PostDataCleanse'!BV49)</f>
        <v>0</v>
      </c>
      <c r="BA36" s="97">
        <f>ABS('[12]1.2_OrigTargets_PostDataCleanse'!BW49)</f>
        <v>0</v>
      </c>
    </row>
    <row r="37" spans="1:53" ht="12.75" thickBot="1" x14ac:dyDescent="0.35">
      <c r="A37" s="343"/>
      <c r="B37" s="171"/>
      <c r="C37" s="170"/>
      <c r="D37" s="96"/>
      <c r="E37" s="95" t="str">
        <f t="shared" si="0"/>
        <v>Very high</v>
      </c>
      <c r="F37" s="93">
        <f>'[12]1.2_OrigTargets_PostDataCleanse'!I50</f>
        <v>0</v>
      </c>
      <c r="G37" s="93">
        <f>'[12]1.2_OrigTargets_PostDataCleanse'!J50</f>
        <v>0</v>
      </c>
      <c r="H37" s="93">
        <f>'[12]1.2_OrigTargets_PostDataCleanse'!K50</f>
        <v>0</v>
      </c>
      <c r="I37" s="93">
        <f>'[12]1.2_OrigTargets_PostDataCleanse'!L50</f>
        <v>0</v>
      </c>
      <c r="J37" s="93">
        <f>'[12]1.2_OrigTargets_PostDataCleanse'!M50</f>
        <v>0</v>
      </c>
      <c r="K37" s="92">
        <f>'[12]1.2_OrigTargets_PostDataCleanse'!N50</f>
        <v>0</v>
      </c>
      <c r="M37" s="93">
        <f>'[12]1.2_OrigTargets_PostDataCleanse'!S50</f>
        <v>0</v>
      </c>
      <c r="N37" s="93">
        <f>'[12]1.2_OrigTargets_PostDataCleanse'!T50</f>
        <v>0</v>
      </c>
      <c r="O37" s="93">
        <f>'[12]1.2_OrigTargets_PostDataCleanse'!U50</f>
        <v>0</v>
      </c>
      <c r="P37" s="93">
        <f>'[12]1.2_OrigTargets_PostDataCleanse'!V50</f>
        <v>0</v>
      </c>
      <c r="Q37" s="93">
        <f>'[12]1.2_OrigTargets_PostDataCleanse'!W50</f>
        <v>0</v>
      </c>
      <c r="R37" s="92">
        <f>'[12]1.2_OrigTargets_PostDataCleanse'!X50</f>
        <v>0</v>
      </c>
      <c r="T37" s="93">
        <f>'[12]1.2_OrigTargets_PostDataCleanse'!AC50</f>
        <v>0</v>
      </c>
      <c r="U37" s="93">
        <f>'[12]1.2_OrigTargets_PostDataCleanse'!AD50</f>
        <v>0</v>
      </c>
      <c r="V37" s="93">
        <f>'[12]1.2_OrigTargets_PostDataCleanse'!AE50</f>
        <v>0</v>
      </c>
      <c r="W37" s="93">
        <f>'[12]1.2_OrigTargets_PostDataCleanse'!AF50</f>
        <v>0</v>
      </c>
      <c r="X37" s="93">
        <f>'[12]1.2_OrigTargets_PostDataCleanse'!AG50</f>
        <v>0</v>
      </c>
      <c r="Y37" s="92">
        <f>'[12]1.2_OrigTargets_PostDataCleanse'!AH50</f>
        <v>0</v>
      </c>
      <c r="AA37" s="93">
        <f>(ABS('[12]1.2_OrigTargets_PostDataCleanse'!AR50)+ABS('[12]1.2_OrigTargets_PostDataCleanse'!AY50))/2+ABS('[12]1.2_OrigTargets_PostDataCleanse'!BF50)+ABS('[12]1.2_OrigTargets_PostDataCleanse'!BR50)</f>
        <v>0</v>
      </c>
      <c r="AB37" s="93">
        <f>'[12]1.2_OrigTargets_PostDataCleanse'!AL50</f>
        <v>0</v>
      </c>
      <c r="AC37" s="93">
        <f>'[12]1.2_OrigTargets_PostDataCleanse'!AM50</f>
        <v>0</v>
      </c>
      <c r="AD37" s="93">
        <f>'[12]1.2_OrigTargets_PostDataCleanse'!AN50</f>
        <v>0</v>
      </c>
      <c r="AE37" s="93">
        <f>'[12]1.2_OrigTargets_PostDataCleanse'!AO50</f>
        <v>0</v>
      </c>
      <c r="AF37" s="92">
        <f>'[12]1.2_OrigTargets_PostDataCleanse'!AP50</f>
        <v>0</v>
      </c>
      <c r="AG37" s="94"/>
      <c r="AH37" s="93">
        <f>ABS('[12]1.2_OrigTargets_PostDataCleanse'!AR50)+ABS('[12]1.2_OrigTargets_PostDataCleanse'!AY50)</f>
        <v>0</v>
      </c>
      <c r="AI37" s="93">
        <f>-ABS('[12]1.2_OrigTargets_PostDataCleanse'!AS50)+'[12]1.2_OrigTargets_PostDataCleanse'!AZ50</f>
        <v>0</v>
      </c>
      <c r="AJ37" s="93">
        <f>-ABS('[12]1.2_OrigTargets_PostDataCleanse'!AT50)+'[12]1.2_OrigTargets_PostDataCleanse'!BA50</f>
        <v>0</v>
      </c>
      <c r="AK37" s="93">
        <f>-ABS('[12]1.2_OrigTargets_PostDataCleanse'!AU50)+'[12]1.2_OrigTargets_PostDataCleanse'!BB50</f>
        <v>0</v>
      </c>
      <c r="AL37" s="93">
        <f>-ABS('[12]1.2_OrigTargets_PostDataCleanse'!AV50)+'[12]1.2_OrigTargets_PostDataCleanse'!BC50</f>
        <v>0</v>
      </c>
      <c r="AM37" s="92">
        <f>-ABS('[12]1.2_OrigTargets_PostDataCleanse'!AW50)+'[12]1.2_OrigTargets_PostDataCleanse'!BD50</f>
        <v>0</v>
      </c>
      <c r="AN37" s="94"/>
      <c r="AO37" s="93">
        <f>ABS('[12]1.2_OrigTargets_PostDataCleanse'!BF50)</f>
        <v>0</v>
      </c>
      <c r="AP37" s="93">
        <f>'[12]1.2_OrigTargets_PostDataCleanse'!BG50</f>
        <v>0</v>
      </c>
      <c r="AQ37" s="93">
        <f>'[12]1.2_OrigTargets_PostDataCleanse'!BH50</f>
        <v>0</v>
      </c>
      <c r="AR37" s="93">
        <f>'[12]1.2_OrigTargets_PostDataCleanse'!BI50</f>
        <v>0</v>
      </c>
      <c r="AS37" s="93">
        <f>'[12]1.2_OrigTargets_PostDataCleanse'!BJ50</f>
        <v>0</v>
      </c>
      <c r="AT37" s="92">
        <f>'[12]1.2_OrigTargets_PostDataCleanse'!BK50</f>
        <v>0</v>
      </c>
      <c r="AU37" s="94"/>
      <c r="AV37" s="93">
        <f>ABS('[12]1.2_OrigTargets_PostDataCleanse'!BR50)</f>
        <v>0</v>
      </c>
      <c r="AW37" s="93">
        <f>ABS('[12]1.2_OrigTargets_PostDataCleanse'!BS50)</f>
        <v>0</v>
      </c>
      <c r="AX37" s="93">
        <f>ABS('[12]1.2_OrigTargets_PostDataCleanse'!BT50)</f>
        <v>0</v>
      </c>
      <c r="AY37" s="93">
        <f>ABS('[12]1.2_OrigTargets_PostDataCleanse'!BU50)</f>
        <v>0</v>
      </c>
      <c r="AZ37" s="93">
        <f>ABS('[12]1.2_OrigTargets_PostDataCleanse'!BV50)</f>
        <v>0</v>
      </c>
      <c r="BA37" s="92">
        <f>ABS('[12]1.2_OrigTargets_PostDataCleanse'!BW50)</f>
        <v>0</v>
      </c>
    </row>
    <row r="38" spans="1:53" x14ac:dyDescent="0.3">
      <c r="A38" s="344" t="s">
        <v>38</v>
      </c>
      <c r="B38" s="169">
        <v>1</v>
      </c>
      <c r="C38" s="168" t="s">
        <v>42</v>
      </c>
      <c r="D38" s="103" t="s">
        <v>55</v>
      </c>
      <c r="E38" s="102" t="str">
        <f t="shared" si="0"/>
        <v>Low</v>
      </c>
      <c r="F38" s="101">
        <f>'[12]1.2_OrigTargets_PostDataCleanse'!I51</f>
        <v>0</v>
      </c>
      <c r="G38" s="101">
        <f>'[12]1.2_OrigTargets_PostDataCleanse'!J51</f>
        <v>0</v>
      </c>
      <c r="H38" s="101">
        <f>'[12]1.2_OrigTargets_PostDataCleanse'!K51</f>
        <v>0</v>
      </c>
      <c r="I38" s="101">
        <f>'[12]1.2_OrigTargets_PostDataCleanse'!L51</f>
        <v>0</v>
      </c>
      <c r="J38" s="101">
        <f>'[12]1.2_OrigTargets_PostDataCleanse'!M51</f>
        <v>0</v>
      </c>
      <c r="K38" s="100">
        <f>'[12]1.2_OrigTargets_PostDataCleanse'!N51</f>
        <v>0</v>
      </c>
      <c r="M38" s="101">
        <f>'[12]1.2_OrigTargets_PostDataCleanse'!S51</f>
        <v>0</v>
      </c>
      <c r="N38" s="101">
        <f>'[12]1.2_OrigTargets_PostDataCleanse'!T51</f>
        <v>0</v>
      </c>
      <c r="O38" s="101">
        <f>'[12]1.2_OrigTargets_PostDataCleanse'!U51</f>
        <v>0</v>
      </c>
      <c r="P38" s="101">
        <f>'[12]1.2_OrigTargets_PostDataCleanse'!V51</f>
        <v>0</v>
      </c>
      <c r="Q38" s="101">
        <f>'[12]1.2_OrigTargets_PostDataCleanse'!W51</f>
        <v>0</v>
      </c>
      <c r="R38" s="100">
        <f>'[12]1.2_OrigTargets_PostDataCleanse'!X51</f>
        <v>0</v>
      </c>
      <c r="T38" s="101">
        <f>'[12]1.2_OrigTargets_PostDataCleanse'!AC51</f>
        <v>0</v>
      </c>
      <c r="U38" s="101">
        <f>'[12]1.2_OrigTargets_PostDataCleanse'!AD51</f>
        <v>0</v>
      </c>
      <c r="V38" s="101">
        <f>'[12]1.2_OrigTargets_PostDataCleanse'!AE51</f>
        <v>0</v>
      </c>
      <c r="W38" s="101">
        <f>'[12]1.2_OrigTargets_PostDataCleanse'!AF51</f>
        <v>0</v>
      </c>
      <c r="X38" s="101">
        <f>'[12]1.2_OrigTargets_PostDataCleanse'!AG51</f>
        <v>0</v>
      </c>
      <c r="Y38" s="100">
        <f>'[12]1.2_OrigTargets_PostDataCleanse'!AH51</f>
        <v>0</v>
      </c>
      <c r="AA38" s="101">
        <f>(ABS('[12]1.2_OrigTargets_PostDataCleanse'!AR51)+ABS('[12]1.2_OrigTargets_PostDataCleanse'!AY51))/2+ABS('[12]1.2_OrigTargets_PostDataCleanse'!BF51)+ABS('[12]1.2_OrigTargets_PostDataCleanse'!BR51)</f>
        <v>0</v>
      </c>
      <c r="AB38" s="101">
        <f>'[12]1.2_OrigTargets_PostDataCleanse'!AL51</f>
        <v>0</v>
      </c>
      <c r="AC38" s="101">
        <f>'[12]1.2_OrigTargets_PostDataCleanse'!AM51</f>
        <v>0</v>
      </c>
      <c r="AD38" s="101">
        <f>'[12]1.2_OrigTargets_PostDataCleanse'!AN51</f>
        <v>0</v>
      </c>
      <c r="AE38" s="101">
        <f>'[12]1.2_OrigTargets_PostDataCleanse'!AO51</f>
        <v>0</v>
      </c>
      <c r="AF38" s="100">
        <f>'[12]1.2_OrigTargets_PostDataCleanse'!AP51</f>
        <v>0</v>
      </c>
      <c r="AG38" s="94"/>
      <c r="AH38" s="101">
        <f>ABS('[12]1.2_OrigTargets_PostDataCleanse'!AR51)+ABS('[12]1.2_OrigTargets_PostDataCleanse'!AY51)</f>
        <v>0</v>
      </c>
      <c r="AI38" s="101">
        <f>-ABS('[12]1.2_OrigTargets_PostDataCleanse'!AS51)+'[12]1.2_OrigTargets_PostDataCleanse'!AZ51</f>
        <v>0</v>
      </c>
      <c r="AJ38" s="101">
        <f>-ABS('[12]1.2_OrigTargets_PostDataCleanse'!AT51)+'[12]1.2_OrigTargets_PostDataCleanse'!BA51</f>
        <v>0</v>
      </c>
      <c r="AK38" s="101">
        <f>-ABS('[12]1.2_OrigTargets_PostDataCleanse'!AU51)+'[12]1.2_OrigTargets_PostDataCleanse'!BB51</f>
        <v>0</v>
      </c>
      <c r="AL38" s="101">
        <f>-ABS('[12]1.2_OrigTargets_PostDataCleanse'!AV51)+'[12]1.2_OrigTargets_PostDataCleanse'!BC51</f>
        <v>0</v>
      </c>
      <c r="AM38" s="100">
        <f>-ABS('[12]1.2_OrigTargets_PostDataCleanse'!AW51)+'[12]1.2_OrigTargets_PostDataCleanse'!BD51</f>
        <v>0</v>
      </c>
      <c r="AN38" s="94"/>
      <c r="AO38" s="101">
        <f>ABS('[12]1.2_OrigTargets_PostDataCleanse'!BF51)</f>
        <v>0</v>
      </c>
      <c r="AP38" s="101">
        <f>'[12]1.2_OrigTargets_PostDataCleanse'!BG51</f>
        <v>0</v>
      </c>
      <c r="AQ38" s="101">
        <f>'[12]1.2_OrigTargets_PostDataCleanse'!BH51</f>
        <v>0</v>
      </c>
      <c r="AR38" s="101">
        <f>'[12]1.2_OrigTargets_PostDataCleanse'!BI51</f>
        <v>0</v>
      </c>
      <c r="AS38" s="101">
        <f>'[12]1.2_OrigTargets_PostDataCleanse'!BJ51</f>
        <v>0</v>
      </c>
      <c r="AT38" s="100">
        <f>'[12]1.2_OrigTargets_PostDataCleanse'!BK51</f>
        <v>0</v>
      </c>
      <c r="AU38" s="94"/>
      <c r="AV38" s="101">
        <f>ABS('[12]1.2_OrigTargets_PostDataCleanse'!BR51)</f>
        <v>0</v>
      </c>
      <c r="AW38" s="101">
        <f>ABS('[12]1.2_OrigTargets_PostDataCleanse'!BS51)</f>
        <v>0</v>
      </c>
      <c r="AX38" s="101">
        <f>ABS('[12]1.2_OrigTargets_PostDataCleanse'!BT51)</f>
        <v>0</v>
      </c>
      <c r="AY38" s="101">
        <f>ABS('[12]1.2_OrigTargets_PostDataCleanse'!BU51)</f>
        <v>0</v>
      </c>
      <c r="AZ38" s="101">
        <f>ABS('[12]1.2_OrigTargets_PostDataCleanse'!BV51)</f>
        <v>0</v>
      </c>
      <c r="BA38" s="100">
        <f>ABS('[12]1.2_OrigTargets_PostDataCleanse'!BW51)</f>
        <v>0</v>
      </c>
    </row>
    <row r="39" spans="1:53" x14ac:dyDescent="0.3">
      <c r="A39" s="345"/>
      <c r="B39" s="23"/>
      <c r="C39" s="133"/>
      <c r="D39" s="31"/>
      <c r="E39" s="99" t="str">
        <f t="shared" si="0"/>
        <v>Medium</v>
      </c>
      <c r="F39" s="98">
        <f>'[12]1.2_OrigTargets_PostDataCleanse'!I52</f>
        <v>94</v>
      </c>
      <c r="G39" s="98">
        <f>'[12]1.2_OrigTargets_PostDataCleanse'!J52</f>
        <v>45</v>
      </c>
      <c r="H39" s="98">
        <f>'[12]1.2_OrigTargets_PostDataCleanse'!K52</f>
        <v>6</v>
      </c>
      <c r="I39" s="98">
        <f>'[12]1.2_OrigTargets_PostDataCleanse'!L52</f>
        <v>3</v>
      </c>
      <c r="J39" s="98">
        <f>'[12]1.2_OrigTargets_PostDataCleanse'!M52</f>
        <v>0</v>
      </c>
      <c r="K39" s="97">
        <f>'[12]1.2_OrigTargets_PostDataCleanse'!N52</f>
        <v>40</v>
      </c>
      <c r="M39" s="98">
        <f>'[12]1.2_OrigTargets_PostDataCleanse'!S52</f>
        <v>98</v>
      </c>
      <c r="N39" s="98">
        <f>'[12]1.2_OrigTargets_PostDataCleanse'!T52</f>
        <v>38</v>
      </c>
      <c r="O39" s="98">
        <f>'[12]1.2_OrigTargets_PostDataCleanse'!U52</f>
        <v>32</v>
      </c>
      <c r="P39" s="98">
        <f>'[12]1.2_OrigTargets_PostDataCleanse'!V52</f>
        <v>9</v>
      </c>
      <c r="Q39" s="98">
        <f>'[12]1.2_OrigTargets_PostDataCleanse'!W52</f>
        <v>0</v>
      </c>
      <c r="R39" s="97">
        <f>'[12]1.2_OrigTargets_PostDataCleanse'!X52</f>
        <v>19</v>
      </c>
      <c r="T39" s="98">
        <f>'[12]1.2_OrigTargets_PostDataCleanse'!AC52</f>
        <v>94</v>
      </c>
      <c r="U39" s="98">
        <f>'[12]1.2_OrigTargets_PostDataCleanse'!AD52</f>
        <v>13</v>
      </c>
      <c r="V39" s="98">
        <f>'[12]1.2_OrigTargets_PostDataCleanse'!AE52</f>
        <v>32</v>
      </c>
      <c r="W39" s="98">
        <f>'[12]1.2_OrigTargets_PostDataCleanse'!AF52</f>
        <v>9</v>
      </c>
      <c r="X39" s="98">
        <f>'[12]1.2_OrigTargets_PostDataCleanse'!AG52</f>
        <v>0</v>
      </c>
      <c r="Y39" s="97">
        <f>'[12]1.2_OrigTargets_PostDataCleanse'!AH52</f>
        <v>40</v>
      </c>
      <c r="AA39" s="98">
        <f>(ABS('[12]1.2_OrigTargets_PostDataCleanse'!AR52)+ABS('[12]1.2_OrigTargets_PostDataCleanse'!AY52))/2+ABS('[12]1.2_OrigTargets_PostDataCleanse'!BF52)+ABS('[12]1.2_OrigTargets_PostDataCleanse'!BR52)</f>
        <v>23</v>
      </c>
      <c r="AB39" s="98">
        <f>'[12]1.2_OrigTargets_PostDataCleanse'!AL52</f>
        <v>25</v>
      </c>
      <c r="AC39" s="98">
        <f>'[12]1.2_OrigTargets_PostDataCleanse'!AM52</f>
        <v>0</v>
      </c>
      <c r="AD39" s="98">
        <f>'[12]1.2_OrigTargets_PostDataCleanse'!AN52</f>
        <v>0</v>
      </c>
      <c r="AE39" s="98">
        <f>'[12]1.2_OrigTargets_PostDataCleanse'!AO52</f>
        <v>0</v>
      </c>
      <c r="AF39" s="97">
        <f>'[12]1.2_OrigTargets_PostDataCleanse'!AP52</f>
        <v>-21</v>
      </c>
      <c r="AG39" s="94"/>
      <c r="AH39" s="98">
        <f>ABS('[12]1.2_OrigTargets_PostDataCleanse'!AR52)+ABS('[12]1.2_OrigTargets_PostDataCleanse'!AY52)</f>
        <v>46</v>
      </c>
      <c r="AI39" s="98">
        <f>-ABS('[12]1.2_OrigTargets_PostDataCleanse'!AS52)+'[12]1.2_OrigTargets_PostDataCleanse'!AZ52</f>
        <v>25</v>
      </c>
      <c r="AJ39" s="98">
        <f>-ABS('[12]1.2_OrigTargets_PostDataCleanse'!AT52)+'[12]1.2_OrigTargets_PostDataCleanse'!BA52</f>
        <v>0</v>
      </c>
      <c r="AK39" s="98">
        <f>-ABS('[12]1.2_OrigTargets_PostDataCleanse'!AU52)+'[12]1.2_OrigTargets_PostDataCleanse'!BB52</f>
        <v>0</v>
      </c>
      <c r="AL39" s="98">
        <f>-ABS('[12]1.2_OrigTargets_PostDataCleanse'!AV52)+'[12]1.2_OrigTargets_PostDataCleanse'!BC52</f>
        <v>0</v>
      </c>
      <c r="AM39" s="97">
        <f>-ABS('[12]1.2_OrigTargets_PostDataCleanse'!AW52)+'[12]1.2_OrigTargets_PostDataCleanse'!BD52</f>
        <v>-21</v>
      </c>
      <c r="AN39" s="94"/>
      <c r="AO39" s="98">
        <f>ABS('[12]1.2_OrigTargets_PostDataCleanse'!BF52)</f>
        <v>0</v>
      </c>
      <c r="AP39" s="98">
        <f>'[12]1.2_OrigTargets_PostDataCleanse'!BG52</f>
        <v>0</v>
      </c>
      <c r="AQ39" s="98">
        <f>'[12]1.2_OrigTargets_PostDataCleanse'!BH52</f>
        <v>0</v>
      </c>
      <c r="AR39" s="98">
        <f>'[12]1.2_OrigTargets_PostDataCleanse'!BI52</f>
        <v>0</v>
      </c>
      <c r="AS39" s="98">
        <f>'[12]1.2_OrigTargets_PostDataCleanse'!BJ52</f>
        <v>0</v>
      </c>
      <c r="AT39" s="97">
        <f>'[12]1.2_OrigTargets_PostDataCleanse'!BK52</f>
        <v>0</v>
      </c>
      <c r="AU39" s="94"/>
      <c r="AV39" s="98">
        <f>ABS('[12]1.2_OrigTargets_PostDataCleanse'!BR52)</f>
        <v>0</v>
      </c>
      <c r="AW39" s="98">
        <f>ABS('[12]1.2_OrigTargets_PostDataCleanse'!BS52)</f>
        <v>0</v>
      </c>
      <c r="AX39" s="98">
        <f>ABS('[12]1.2_OrigTargets_PostDataCleanse'!BT52)</f>
        <v>0</v>
      </c>
      <c r="AY39" s="98">
        <f>ABS('[12]1.2_OrigTargets_PostDataCleanse'!BU52)</f>
        <v>0</v>
      </c>
      <c r="AZ39" s="98">
        <f>ABS('[12]1.2_OrigTargets_PostDataCleanse'!BV52)</f>
        <v>0</v>
      </c>
      <c r="BA39" s="97">
        <f>ABS('[12]1.2_OrigTargets_PostDataCleanse'!BW52)</f>
        <v>0</v>
      </c>
    </row>
    <row r="40" spans="1:53" x14ac:dyDescent="0.3">
      <c r="A40" s="345"/>
      <c r="B40" s="23"/>
      <c r="C40" s="133"/>
      <c r="D40" s="31"/>
      <c r="E40" s="99" t="str">
        <f t="shared" si="0"/>
        <v>High</v>
      </c>
      <c r="F40" s="98">
        <f>'[12]1.2_OrigTargets_PostDataCleanse'!I53</f>
        <v>70</v>
      </c>
      <c r="G40" s="98">
        <f>'[12]1.2_OrigTargets_PostDataCleanse'!J53</f>
        <v>14</v>
      </c>
      <c r="H40" s="98">
        <f>'[12]1.2_OrigTargets_PostDataCleanse'!K53</f>
        <v>5</v>
      </c>
      <c r="I40" s="98">
        <f>'[12]1.2_OrigTargets_PostDataCleanse'!L53</f>
        <v>7</v>
      </c>
      <c r="J40" s="98">
        <f>'[12]1.2_OrigTargets_PostDataCleanse'!M53</f>
        <v>18</v>
      </c>
      <c r="K40" s="97">
        <f>'[12]1.2_OrigTargets_PostDataCleanse'!N53</f>
        <v>26</v>
      </c>
      <c r="M40" s="98">
        <f>'[12]1.2_OrigTargets_PostDataCleanse'!S53</f>
        <v>70</v>
      </c>
      <c r="N40" s="98">
        <f>'[12]1.2_OrigTargets_PostDataCleanse'!T53</f>
        <v>15</v>
      </c>
      <c r="O40" s="98">
        <f>'[12]1.2_OrigTargets_PostDataCleanse'!U53</f>
        <v>13</v>
      </c>
      <c r="P40" s="98">
        <f>'[12]1.2_OrigTargets_PostDataCleanse'!V53</f>
        <v>12</v>
      </c>
      <c r="Q40" s="98">
        <f>'[12]1.2_OrigTargets_PostDataCleanse'!W53</f>
        <v>0</v>
      </c>
      <c r="R40" s="97">
        <f>'[12]1.2_OrigTargets_PostDataCleanse'!X53</f>
        <v>30</v>
      </c>
      <c r="T40" s="98">
        <f>'[12]1.2_OrigTargets_PostDataCleanse'!AC53</f>
        <v>70</v>
      </c>
      <c r="U40" s="98">
        <f>'[12]1.2_OrigTargets_PostDataCleanse'!AD53</f>
        <v>1</v>
      </c>
      <c r="V40" s="98">
        <f>'[12]1.2_OrigTargets_PostDataCleanse'!AE53</f>
        <v>13</v>
      </c>
      <c r="W40" s="98">
        <f>'[12]1.2_OrigTargets_PostDataCleanse'!AF53</f>
        <v>12</v>
      </c>
      <c r="X40" s="98">
        <f>'[12]1.2_OrigTargets_PostDataCleanse'!AG53</f>
        <v>0</v>
      </c>
      <c r="Y40" s="97">
        <f>'[12]1.2_OrigTargets_PostDataCleanse'!AH53</f>
        <v>44</v>
      </c>
      <c r="AA40" s="98">
        <f>(ABS('[12]1.2_OrigTargets_PostDataCleanse'!AR53)+ABS('[12]1.2_OrigTargets_PostDataCleanse'!AY53))/2+ABS('[12]1.2_OrigTargets_PostDataCleanse'!BF53)+ABS('[12]1.2_OrigTargets_PostDataCleanse'!BR53)</f>
        <v>14</v>
      </c>
      <c r="AB40" s="98">
        <f>'[12]1.2_OrigTargets_PostDataCleanse'!AL53</f>
        <v>14</v>
      </c>
      <c r="AC40" s="98">
        <f>'[12]1.2_OrigTargets_PostDataCleanse'!AM53</f>
        <v>0</v>
      </c>
      <c r="AD40" s="98">
        <f>'[12]1.2_OrigTargets_PostDataCleanse'!AN53</f>
        <v>0</v>
      </c>
      <c r="AE40" s="98">
        <f>'[12]1.2_OrigTargets_PostDataCleanse'!AO53</f>
        <v>0</v>
      </c>
      <c r="AF40" s="97">
        <f>'[12]1.2_OrigTargets_PostDataCleanse'!AP53</f>
        <v>-14</v>
      </c>
      <c r="AG40" s="94"/>
      <c r="AH40" s="98">
        <f>ABS('[12]1.2_OrigTargets_PostDataCleanse'!AR53)+ABS('[12]1.2_OrigTargets_PostDataCleanse'!AY53)</f>
        <v>28</v>
      </c>
      <c r="AI40" s="98">
        <f>-ABS('[12]1.2_OrigTargets_PostDataCleanse'!AS53)+'[12]1.2_OrigTargets_PostDataCleanse'!AZ53</f>
        <v>14</v>
      </c>
      <c r="AJ40" s="98">
        <f>-ABS('[12]1.2_OrigTargets_PostDataCleanse'!AT53)+'[12]1.2_OrigTargets_PostDataCleanse'!BA53</f>
        <v>0</v>
      </c>
      <c r="AK40" s="98">
        <f>-ABS('[12]1.2_OrigTargets_PostDataCleanse'!AU53)+'[12]1.2_OrigTargets_PostDataCleanse'!BB53</f>
        <v>0</v>
      </c>
      <c r="AL40" s="98">
        <f>-ABS('[12]1.2_OrigTargets_PostDataCleanse'!AV53)+'[12]1.2_OrigTargets_PostDataCleanse'!BC53</f>
        <v>0</v>
      </c>
      <c r="AM40" s="97">
        <f>-ABS('[12]1.2_OrigTargets_PostDataCleanse'!AW53)+'[12]1.2_OrigTargets_PostDataCleanse'!BD53</f>
        <v>-14</v>
      </c>
      <c r="AN40" s="94"/>
      <c r="AO40" s="98">
        <f>ABS('[12]1.2_OrigTargets_PostDataCleanse'!BF53)</f>
        <v>0</v>
      </c>
      <c r="AP40" s="98">
        <f>'[12]1.2_OrigTargets_PostDataCleanse'!BG53</f>
        <v>0</v>
      </c>
      <c r="AQ40" s="98">
        <f>'[12]1.2_OrigTargets_PostDataCleanse'!BH53</f>
        <v>0</v>
      </c>
      <c r="AR40" s="98">
        <f>'[12]1.2_OrigTargets_PostDataCleanse'!BI53</f>
        <v>0</v>
      </c>
      <c r="AS40" s="98">
        <f>'[12]1.2_OrigTargets_PostDataCleanse'!BJ53</f>
        <v>0</v>
      </c>
      <c r="AT40" s="97">
        <f>'[12]1.2_OrigTargets_PostDataCleanse'!BK53</f>
        <v>0</v>
      </c>
      <c r="AU40" s="94"/>
      <c r="AV40" s="98">
        <f>ABS('[12]1.2_OrigTargets_PostDataCleanse'!BR53)</f>
        <v>0</v>
      </c>
      <c r="AW40" s="98">
        <f>ABS('[12]1.2_OrigTargets_PostDataCleanse'!BS53)</f>
        <v>0</v>
      </c>
      <c r="AX40" s="98">
        <f>ABS('[12]1.2_OrigTargets_PostDataCleanse'!BT53)</f>
        <v>0</v>
      </c>
      <c r="AY40" s="98">
        <f>ABS('[12]1.2_OrigTargets_PostDataCleanse'!BU53)</f>
        <v>0</v>
      </c>
      <c r="AZ40" s="98">
        <f>ABS('[12]1.2_OrigTargets_PostDataCleanse'!BV53)</f>
        <v>0</v>
      </c>
      <c r="BA40" s="97">
        <f>ABS('[12]1.2_OrigTargets_PostDataCleanse'!BW53)</f>
        <v>0</v>
      </c>
    </row>
    <row r="41" spans="1:53" ht="12.75" thickBot="1" x14ac:dyDescent="0.35">
      <c r="A41" s="345"/>
      <c r="B41" s="171"/>
      <c r="C41" s="170"/>
      <c r="D41" s="96"/>
      <c r="E41" s="95" t="str">
        <f t="shared" si="0"/>
        <v>Very high</v>
      </c>
      <c r="F41" s="93">
        <f>'[12]1.2_OrigTargets_PostDataCleanse'!I54</f>
        <v>0</v>
      </c>
      <c r="G41" s="93">
        <f>'[12]1.2_OrigTargets_PostDataCleanse'!J54</f>
        <v>0</v>
      </c>
      <c r="H41" s="93">
        <f>'[12]1.2_OrigTargets_PostDataCleanse'!K54</f>
        <v>0</v>
      </c>
      <c r="I41" s="93">
        <f>'[12]1.2_OrigTargets_PostDataCleanse'!L54</f>
        <v>0</v>
      </c>
      <c r="J41" s="93">
        <f>'[12]1.2_OrigTargets_PostDataCleanse'!M54</f>
        <v>0</v>
      </c>
      <c r="K41" s="92">
        <f>'[12]1.2_OrigTargets_PostDataCleanse'!N54</f>
        <v>0</v>
      </c>
      <c r="M41" s="93">
        <f>'[12]1.2_OrigTargets_PostDataCleanse'!S54</f>
        <v>0</v>
      </c>
      <c r="N41" s="93">
        <f>'[12]1.2_OrigTargets_PostDataCleanse'!T54</f>
        <v>0</v>
      </c>
      <c r="O41" s="93">
        <f>'[12]1.2_OrigTargets_PostDataCleanse'!U54</f>
        <v>0</v>
      </c>
      <c r="P41" s="93">
        <f>'[12]1.2_OrigTargets_PostDataCleanse'!V54</f>
        <v>0</v>
      </c>
      <c r="Q41" s="93">
        <f>'[12]1.2_OrigTargets_PostDataCleanse'!W54</f>
        <v>0</v>
      </c>
      <c r="R41" s="92">
        <f>'[12]1.2_OrigTargets_PostDataCleanse'!X54</f>
        <v>0</v>
      </c>
      <c r="T41" s="93">
        <f>'[12]1.2_OrigTargets_PostDataCleanse'!AC54</f>
        <v>0</v>
      </c>
      <c r="U41" s="93">
        <f>'[12]1.2_OrigTargets_PostDataCleanse'!AD54</f>
        <v>0</v>
      </c>
      <c r="V41" s="93">
        <f>'[12]1.2_OrigTargets_PostDataCleanse'!AE54</f>
        <v>0</v>
      </c>
      <c r="W41" s="93">
        <f>'[12]1.2_OrigTargets_PostDataCleanse'!AF54</f>
        <v>0</v>
      </c>
      <c r="X41" s="93">
        <f>'[12]1.2_OrigTargets_PostDataCleanse'!AG54</f>
        <v>0</v>
      </c>
      <c r="Y41" s="92">
        <f>'[12]1.2_OrigTargets_PostDataCleanse'!AH54</f>
        <v>0</v>
      </c>
      <c r="AA41" s="93">
        <f>(ABS('[12]1.2_OrigTargets_PostDataCleanse'!AR54)+ABS('[12]1.2_OrigTargets_PostDataCleanse'!AY54))/2+ABS('[12]1.2_OrigTargets_PostDataCleanse'!BF54)+ABS('[12]1.2_OrigTargets_PostDataCleanse'!BR54)</f>
        <v>0</v>
      </c>
      <c r="AB41" s="93">
        <f>'[12]1.2_OrigTargets_PostDataCleanse'!AL54</f>
        <v>0</v>
      </c>
      <c r="AC41" s="93">
        <f>'[12]1.2_OrigTargets_PostDataCleanse'!AM54</f>
        <v>0</v>
      </c>
      <c r="AD41" s="93">
        <f>'[12]1.2_OrigTargets_PostDataCleanse'!AN54</f>
        <v>0</v>
      </c>
      <c r="AE41" s="93">
        <f>'[12]1.2_OrigTargets_PostDataCleanse'!AO54</f>
        <v>0</v>
      </c>
      <c r="AF41" s="92">
        <f>'[12]1.2_OrigTargets_PostDataCleanse'!AP54</f>
        <v>0</v>
      </c>
      <c r="AG41" s="94"/>
      <c r="AH41" s="93">
        <f>ABS('[12]1.2_OrigTargets_PostDataCleanse'!AR54)+ABS('[12]1.2_OrigTargets_PostDataCleanse'!AY54)</f>
        <v>0</v>
      </c>
      <c r="AI41" s="93">
        <f>-ABS('[12]1.2_OrigTargets_PostDataCleanse'!AS54)+'[12]1.2_OrigTargets_PostDataCleanse'!AZ54</f>
        <v>0</v>
      </c>
      <c r="AJ41" s="93">
        <f>-ABS('[12]1.2_OrigTargets_PostDataCleanse'!AT54)+'[12]1.2_OrigTargets_PostDataCleanse'!BA54</f>
        <v>0</v>
      </c>
      <c r="AK41" s="93">
        <f>-ABS('[12]1.2_OrigTargets_PostDataCleanse'!AU54)+'[12]1.2_OrigTargets_PostDataCleanse'!BB54</f>
        <v>0</v>
      </c>
      <c r="AL41" s="93">
        <f>-ABS('[12]1.2_OrigTargets_PostDataCleanse'!AV54)+'[12]1.2_OrigTargets_PostDataCleanse'!BC54</f>
        <v>0</v>
      </c>
      <c r="AM41" s="92">
        <f>-ABS('[12]1.2_OrigTargets_PostDataCleanse'!AW54)+'[12]1.2_OrigTargets_PostDataCleanse'!BD54</f>
        <v>0</v>
      </c>
      <c r="AN41" s="94"/>
      <c r="AO41" s="93">
        <f>ABS('[12]1.2_OrigTargets_PostDataCleanse'!BF54)</f>
        <v>0</v>
      </c>
      <c r="AP41" s="93">
        <f>'[12]1.2_OrigTargets_PostDataCleanse'!BG54</f>
        <v>0</v>
      </c>
      <c r="AQ41" s="93">
        <f>'[12]1.2_OrigTargets_PostDataCleanse'!BH54</f>
        <v>0</v>
      </c>
      <c r="AR41" s="93">
        <f>'[12]1.2_OrigTargets_PostDataCleanse'!BI54</f>
        <v>0</v>
      </c>
      <c r="AS41" s="93">
        <f>'[12]1.2_OrigTargets_PostDataCleanse'!BJ54</f>
        <v>0</v>
      </c>
      <c r="AT41" s="92">
        <f>'[12]1.2_OrigTargets_PostDataCleanse'!BK54</f>
        <v>0</v>
      </c>
      <c r="AU41" s="94"/>
      <c r="AV41" s="93">
        <f>ABS('[12]1.2_OrigTargets_PostDataCleanse'!BR54)</f>
        <v>0</v>
      </c>
      <c r="AW41" s="93">
        <f>ABS('[12]1.2_OrigTargets_PostDataCleanse'!BS54)</f>
        <v>0</v>
      </c>
      <c r="AX41" s="93">
        <f>ABS('[12]1.2_OrigTargets_PostDataCleanse'!BT54)</f>
        <v>0</v>
      </c>
      <c r="AY41" s="93">
        <f>ABS('[12]1.2_OrigTargets_PostDataCleanse'!BU54)</f>
        <v>0</v>
      </c>
      <c r="AZ41" s="93">
        <f>ABS('[12]1.2_OrigTargets_PostDataCleanse'!BV54)</f>
        <v>0</v>
      </c>
      <c r="BA41" s="92">
        <f>ABS('[12]1.2_OrigTargets_PostDataCleanse'!BW54)</f>
        <v>0</v>
      </c>
    </row>
    <row r="42" spans="1:53" x14ac:dyDescent="0.3">
      <c r="A42" s="346" t="str">
        <f>A38</f>
        <v>275KV Network</v>
      </c>
      <c r="B42" s="169">
        <v>2</v>
      </c>
      <c r="C42" s="168" t="s">
        <v>43</v>
      </c>
      <c r="D42" s="103" t="s">
        <v>58</v>
      </c>
      <c r="E42" s="102" t="str">
        <f t="shared" si="0"/>
        <v>Low</v>
      </c>
      <c r="F42" s="101">
        <f>'[12]1.2_OrigTargets_PostDataCleanse'!I55</f>
        <v>0</v>
      </c>
      <c r="G42" s="101">
        <f>'[12]1.2_OrigTargets_PostDataCleanse'!J55</f>
        <v>0</v>
      </c>
      <c r="H42" s="101">
        <f>'[12]1.2_OrigTargets_PostDataCleanse'!K55</f>
        <v>0</v>
      </c>
      <c r="I42" s="101">
        <f>'[12]1.2_OrigTargets_PostDataCleanse'!L55</f>
        <v>0</v>
      </c>
      <c r="J42" s="101">
        <f>'[12]1.2_OrigTargets_PostDataCleanse'!M55</f>
        <v>0</v>
      </c>
      <c r="K42" s="100">
        <f>'[12]1.2_OrigTargets_PostDataCleanse'!N55</f>
        <v>0</v>
      </c>
      <c r="M42" s="101">
        <f>'[12]1.2_OrigTargets_PostDataCleanse'!S55</f>
        <v>0</v>
      </c>
      <c r="N42" s="101">
        <f>'[12]1.2_OrigTargets_PostDataCleanse'!T55</f>
        <v>0</v>
      </c>
      <c r="O42" s="101">
        <f>'[12]1.2_OrigTargets_PostDataCleanse'!U55</f>
        <v>0</v>
      </c>
      <c r="P42" s="101">
        <f>'[12]1.2_OrigTargets_PostDataCleanse'!V55</f>
        <v>0</v>
      </c>
      <c r="Q42" s="101">
        <f>'[12]1.2_OrigTargets_PostDataCleanse'!W55</f>
        <v>0</v>
      </c>
      <c r="R42" s="100">
        <f>'[12]1.2_OrigTargets_PostDataCleanse'!X55</f>
        <v>0</v>
      </c>
      <c r="T42" s="101">
        <f>'[12]1.2_OrigTargets_PostDataCleanse'!AC55</f>
        <v>0</v>
      </c>
      <c r="U42" s="101">
        <f>'[12]1.2_OrigTargets_PostDataCleanse'!AD55</f>
        <v>0</v>
      </c>
      <c r="V42" s="101">
        <f>'[12]1.2_OrigTargets_PostDataCleanse'!AE55</f>
        <v>0</v>
      </c>
      <c r="W42" s="101">
        <f>'[12]1.2_OrigTargets_PostDataCleanse'!AF55</f>
        <v>0</v>
      </c>
      <c r="X42" s="101">
        <f>'[12]1.2_OrigTargets_PostDataCleanse'!AG55</f>
        <v>0</v>
      </c>
      <c r="Y42" s="100">
        <f>'[12]1.2_OrigTargets_PostDataCleanse'!AH55</f>
        <v>0</v>
      </c>
      <c r="AA42" s="101">
        <f>(ABS('[12]1.2_OrigTargets_PostDataCleanse'!AR55)+ABS('[12]1.2_OrigTargets_PostDataCleanse'!AY55))/2+ABS('[12]1.2_OrigTargets_PostDataCleanse'!BF55)+ABS('[12]1.2_OrigTargets_PostDataCleanse'!BR55)</f>
        <v>0</v>
      </c>
      <c r="AB42" s="101">
        <f>'[12]1.2_OrigTargets_PostDataCleanse'!AL55</f>
        <v>0</v>
      </c>
      <c r="AC42" s="101">
        <f>'[12]1.2_OrigTargets_PostDataCleanse'!AM55</f>
        <v>0</v>
      </c>
      <c r="AD42" s="101">
        <f>'[12]1.2_OrigTargets_PostDataCleanse'!AN55</f>
        <v>0</v>
      </c>
      <c r="AE42" s="101">
        <f>'[12]1.2_OrigTargets_PostDataCleanse'!AO55</f>
        <v>0</v>
      </c>
      <c r="AF42" s="100">
        <f>'[12]1.2_OrigTargets_PostDataCleanse'!AP55</f>
        <v>0</v>
      </c>
      <c r="AG42" s="94"/>
      <c r="AH42" s="101">
        <f>ABS('[12]1.2_OrigTargets_PostDataCleanse'!AR55)+ABS('[12]1.2_OrigTargets_PostDataCleanse'!AY55)</f>
        <v>0</v>
      </c>
      <c r="AI42" s="101">
        <f>-ABS('[12]1.2_OrigTargets_PostDataCleanse'!AS55)+'[12]1.2_OrigTargets_PostDataCleanse'!AZ55</f>
        <v>0</v>
      </c>
      <c r="AJ42" s="101">
        <f>-ABS('[12]1.2_OrigTargets_PostDataCleanse'!AT55)+'[12]1.2_OrigTargets_PostDataCleanse'!BA55</f>
        <v>0</v>
      </c>
      <c r="AK42" s="101">
        <f>-ABS('[12]1.2_OrigTargets_PostDataCleanse'!AU55)+'[12]1.2_OrigTargets_PostDataCleanse'!BB55</f>
        <v>0</v>
      </c>
      <c r="AL42" s="101">
        <f>-ABS('[12]1.2_OrigTargets_PostDataCleanse'!AV55)+'[12]1.2_OrigTargets_PostDataCleanse'!BC55</f>
        <v>0</v>
      </c>
      <c r="AM42" s="100">
        <f>-ABS('[12]1.2_OrigTargets_PostDataCleanse'!AW55)+'[12]1.2_OrigTargets_PostDataCleanse'!BD55</f>
        <v>0</v>
      </c>
      <c r="AN42" s="94"/>
      <c r="AO42" s="101">
        <f>ABS('[12]1.2_OrigTargets_PostDataCleanse'!BF55)</f>
        <v>0</v>
      </c>
      <c r="AP42" s="101">
        <f>'[12]1.2_OrigTargets_PostDataCleanse'!BG55</f>
        <v>0</v>
      </c>
      <c r="AQ42" s="101">
        <f>'[12]1.2_OrigTargets_PostDataCleanse'!BH55</f>
        <v>0</v>
      </c>
      <c r="AR42" s="101">
        <f>'[12]1.2_OrigTargets_PostDataCleanse'!BI55</f>
        <v>0</v>
      </c>
      <c r="AS42" s="101">
        <f>'[12]1.2_OrigTargets_PostDataCleanse'!BJ55</f>
        <v>0</v>
      </c>
      <c r="AT42" s="100">
        <f>'[12]1.2_OrigTargets_PostDataCleanse'!BK55</f>
        <v>0</v>
      </c>
      <c r="AU42" s="94"/>
      <c r="AV42" s="101">
        <f>ABS('[12]1.2_OrigTargets_PostDataCleanse'!BR55)</f>
        <v>0</v>
      </c>
      <c r="AW42" s="101">
        <f>ABS('[12]1.2_OrigTargets_PostDataCleanse'!BS55)</f>
        <v>0</v>
      </c>
      <c r="AX42" s="101">
        <f>ABS('[12]1.2_OrigTargets_PostDataCleanse'!BT55)</f>
        <v>0</v>
      </c>
      <c r="AY42" s="101">
        <f>ABS('[12]1.2_OrigTargets_PostDataCleanse'!BU55)</f>
        <v>0</v>
      </c>
      <c r="AZ42" s="101">
        <f>ABS('[12]1.2_OrigTargets_PostDataCleanse'!BV55)</f>
        <v>0</v>
      </c>
      <c r="BA42" s="100">
        <f>ABS('[12]1.2_OrigTargets_PostDataCleanse'!BW55)</f>
        <v>0</v>
      </c>
    </row>
    <row r="43" spans="1:53" x14ac:dyDescent="0.3">
      <c r="A43" s="345"/>
      <c r="B43" s="23"/>
      <c r="C43" s="133"/>
      <c r="D43" s="31"/>
      <c r="E43" s="99" t="str">
        <f t="shared" si="0"/>
        <v>Medium</v>
      </c>
      <c r="F43" s="98">
        <f>'[12]1.2_OrigTargets_PostDataCleanse'!I56</f>
        <v>37</v>
      </c>
      <c r="G43" s="98">
        <f>'[12]1.2_OrigTargets_PostDataCleanse'!J56</f>
        <v>17</v>
      </c>
      <c r="H43" s="98">
        <f>'[12]1.2_OrigTargets_PostDataCleanse'!K56</f>
        <v>0</v>
      </c>
      <c r="I43" s="98">
        <f>'[12]1.2_OrigTargets_PostDataCleanse'!L56</f>
        <v>17</v>
      </c>
      <c r="J43" s="98">
        <f>'[12]1.2_OrigTargets_PostDataCleanse'!M56</f>
        <v>2</v>
      </c>
      <c r="K43" s="97">
        <f>'[12]1.2_OrigTargets_PostDataCleanse'!N56</f>
        <v>1</v>
      </c>
      <c r="M43" s="98">
        <f>'[12]1.2_OrigTargets_PostDataCleanse'!S56</f>
        <v>37</v>
      </c>
      <c r="N43" s="98">
        <f>'[12]1.2_OrigTargets_PostDataCleanse'!T56</f>
        <v>17</v>
      </c>
      <c r="O43" s="98">
        <f>'[12]1.2_OrigTargets_PostDataCleanse'!U56</f>
        <v>1</v>
      </c>
      <c r="P43" s="98">
        <f>'[12]1.2_OrigTargets_PostDataCleanse'!V56</f>
        <v>3</v>
      </c>
      <c r="Q43" s="98">
        <f>'[12]1.2_OrigTargets_PostDataCleanse'!W56</f>
        <v>9</v>
      </c>
      <c r="R43" s="97">
        <f>'[12]1.2_OrigTargets_PostDataCleanse'!X56</f>
        <v>7</v>
      </c>
      <c r="T43" s="98">
        <f>'[12]1.2_OrigTargets_PostDataCleanse'!AC56</f>
        <v>37</v>
      </c>
      <c r="U43" s="98">
        <f>'[12]1.2_OrigTargets_PostDataCleanse'!AD56</f>
        <v>16</v>
      </c>
      <c r="V43" s="98">
        <f>'[12]1.2_OrigTargets_PostDataCleanse'!AE56</f>
        <v>1</v>
      </c>
      <c r="W43" s="98">
        <f>'[12]1.2_OrigTargets_PostDataCleanse'!AF56</f>
        <v>3</v>
      </c>
      <c r="X43" s="98">
        <f>'[12]1.2_OrigTargets_PostDataCleanse'!AG56</f>
        <v>9</v>
      </c>
      <c r="Y43" s="97">
        <f>'[12]1.2_OrigTargets_PostDataCleanse'!AH56</f>
        <v>8</v>
      </c>
      <c r="AA43" s="98">
        <f>(ABS('[12]1.2_OrigTargets_PostDataCleanse'!AR56)+ABS('[12]1.2_OrigTargets_PostDataCleanse'!AY56))/2+ABS('[12]1.2_OrigTargets_PostDataCleanse'!BF56)+ABS('[12]1.2_OrigTargets_PostDataCleanse'!BR56)</f>
        <v>1</v>
      </c>
      <c r="AB43" s="98">
        <f>'[12]1.2_OrigTargets_PostDataCleanse'!AL56</f>
        <v>1</v>
      </c>
      <c r="AC43" s="98">
        <f>'[12]1.2_OrigTargets_PostDataCleanse'!AM56</f>
        <v>0</v>
      </c>
      <c r="AD43" s="98">
        <f>'[12]1.2_OrigTargets_PostDataCleanse'!AN56</f>
        <v>0</v>
      </c>
      <c r="AE43" s="98">
        <f>'[12]1.2_OrigTargets_PostDataCleanse'!AO56</f>
        <v>0</v>
      </c>
      <c r="AF43" s="97">
        <f>'[12]1.2_OrigTargets_PostDataCleanse'!AP56</f>
        <v>-1</v>
      </c>
      <c r="AG43" s="94"/>
      <c r="AH43" s="98">
        <f>ABS('[12]1.2_OrigTargets_PostDataCleanse'!AR56)+ABS('[12]1.2_OrigTargets_PostDataCleanse'!AY56)</f>
        <v>2</v>
      </c>
      <c r="AI43" s="98">
        <f>-ABS('[12]1.2_OrigTargets_PostDataCleanse'!AS56)+'[12]1.2_OrigTargets_PostDataCleanse'!AZ56</f>
        <v>1</v>
      </c>
      <c r="AJ43" s="98">
        <f>-ABS('[12]1.2_OrigTargets_PostDataCleanse'!AT56)+'[12]1.2_OrigTargets_PostDataCleanse'!BA56</f>
        <v>0</v>
      </c>
      <c r="AK43" s="98">
        <f>-ABS('[12]1.2_OrigTargets_PostDataCleanse'!AU56)+'[12]1.2_OrigTargets_PostDataCleanse'!BB56</f>
        <v>0</v>
      </c>
      <c r="AL43" s="98">
        <f>-ABS('[12]1.2_OrigTargets_PostDataCleanse'!AV56)+'[12]1.2_OrigTargets_PostDataCleanse'!BC56</f>
        <v>0</v>
      </c>
      <c r="AM43" s="97">
        <f>-ABS('[12]1.2_OrigTargets_PostDataCleanse'!AW56)+'[12]1.2_OrigTargets_PostDataCleanse'!BD56</f>
        <v>-1</v>
      </c>
      <c r="AN43" s="94"/>
      <c r="AO43" s="98">
        <f>ABS('[12]1.2_OrigTargets_PostDataCleanse'!BF56)</f>
        <v>0</v>
      </c>
      <c r="AP43" s="98">
        <f>'[12]1.2_OrigTargets_PostDataCleanse'!BG56</f>
        <v>0</v>
      </c>
      <c r="AQ43" s="98">
        <f>'[12]1.2_OrigTargets_PostDataCleanse'!BH56</f>
        <v>0</v>
      </c>
      <c r="AR43" s="98">
        <f>'[12]1.2_OrigTargets_PostDataCleanse'!BI56</f>
        <v>0</v>
      </c>
      <c r="AS43" s="98">
        <f>'[12]1.2_OrigTargets_PostDataCleanse'!BJ56</f>
        <v>0</v>
      </c>
      <c r="AT43" s="97">
        <f>'[12]1.2_OrigTargets_PostDataCleanse'!BK56</f>
        <v>0</v>
      </c>
      <c r="AU43" s="94"/>
      <c r="AV43" s="98">
        <f>ABS('[12]1.2_OrigTargets_PostDataCleanse'!BR56)</f>
        <v>0</v>
      </c>
      <c r="AW43" s="98">
        <f>ABS('[12]1.2_OrigTargets_PostDataCleanse'!BS56)</f>
        <v>0</v>
      </c>
      <c r="AX43" s="98">
        <f>ABS('[12]1.2_OrigTargets_PostDataCleanse'!BT56)</f>
        <v>0</v>
      </c>
      <c r="AY43" s="98">
        <f>ABS('[12]1.2_OrigTargets_PostDataCleanse'!BU56)</f>
        <v>0</v>
      </c>
      <c r="AZ43" s="98">
        <f>ABS('[12]1.2_OrigTargets_PostDataCleanse'!BV56)</f>
        <v>0</v>
      </c>
      <c r="BA43" s="97">
        <f>ABS('[12]1.2_OrigTargets_PostDataCleanse'!BW56)</f>
        <v>0</v>
      </c>
    </row>
    <row r="44" spans="1:53" x14ac:dyDescent="0.3">
      <c r="A44" s="345"/>
      <c r="B44" s="23"/>
      <c r="C44" s="133"/>
      <c r="D44" s="31"/>
      <c r="E44" s="99" t="str">
        <f t="shared" si="0"/>
        <v>High</v>
      </c>
      <c r="F44" s="98">
        <f>'[12]1.2_OrigTargets_PostDataCleanse'!I57</f>
        <v>55</v>
      </c>
      <c r="G44" s="98">
        <f>'[12]1.2_OrigTargets_PostDataCleanse'!J57</f>
        <v>14</v>
      </c>
      <c r="H44" s="98">
        <f>'[12]1.2_OrigTargets_PostDataCleanse'!K57</f>
        <v>8</v>
      </c>
      <c r="I44" s="98">
        <f>'[12]1.2_OrigTargets_PostDataCleanse'!L57</f>
        <v>26</v>
      </c>
      <c r="J44" s="98">
        <f>'[12]1.2_OrigTargets_PostDataCleanse'!M57</f>
        <v>5</v>
      </c>
      <c r="K44" s="97">
        <f>'[12]1.2_OrigTargets_PostDataCleanse'!N57</f>
        <v>2</v>
      </c>
      <c r="M44" s="98">
        <f>'[12]1.2_OrigTargets_PostDataCleanse'!S57</f>
        <v>55</v>
      </c>
      <c r="N44" s="98">
        <f>'[12]1.2_OrigTargets_PostDataCleanse'!T57</f>
        <v>20</v>
      </c>
      <c r="O44" s="98">
        <f>'[12]1.2_OrigTargets_PostDataCleanse'!U57</f>
        <v>6</v>
      </c>
      <c r="P44" s="98">
        <f>'[12]1.2_OrigTargets_PostDataCleanse'!V57</f>
        <v>10</v>
      </c>
      <c r="Q44" s="98">
        <f>'[12]1.2_OrigTargets_PostDataCleanse'!W57</f>
        <v>11</v>
      </c>
      <c r="R44" s="97">
        <f>'[12]1.2_OrigTargets_PostDataCleanse'!X57</f>
        <v>8</v>
      </c>
      <c r="T44" s="98">
        <f>'[12]1.2_OrigTargets_PostDataCleanse'!AC57</f>
        <v>55</v>
      </c>
      <c r="U44" s="98">
        <f>'[12]1.2_OrigTargets_PostDataCleanse'!AD57</f>
        <v>14</v>
      </c>
      <c r="V44" s="98">
        <f>'[12]1.2_OrigTargets_PostDataCleanse'!AE57</f>
        <v>6</v>
      </c>
      <c r="W44" s="98">
        <f>'[12]1.2_OrigTargets_PostDataCleanse'!AF57</f>
        <v>10</v>
      </c>
      <c r="X44" s="98">
        <f>'[12]1.2_OrigTargets_PostDataCleanse'!AG57</f>
        <v>11</v>
      </c>
      <c r="Y44" s="97">
        <f>'[12]1.2_OrigTargets_PostDataCleanse'!AH57</f>
        <v>14</v>
      </c>
      <c r="AA44" s="98">
        <f>(ABS('[12]1.2_OrigTargets_PostDataCleanse'!AR57)+ABS('[12]1.2_OrigTargets_PostDataCleanse'!AY57))/2+ABS('[12]1.2_OrigTargets_PostDataCleanse'!BF57)+ABS('[12]1.2_OrigTargets_PostDataCleanse'!BR57)</f>
        <v>6</v>
      </c>
      <c r="AB44" s="98">
        <f>'[12]1.2_OrigTargets_PostDataCleanse'!AL57</f>
        <v>6</v>
      </c>
      <c r="AC44" s="98">
        <f>'[12]1.2_OrigTargets_PostDataCleanse'!AM57</f>
        <v>0</v>
      </c>
      <c r="AD44" s="98">
        <f>'[12]1.2_OrigTargets_PostDataCleanse'!AN57</f>
        <v>0</v>
      </c>
      <c r="AE44" s="98">
        <f>'[12]1.2_OrigTargets_PostDataCleanse'!AO57</f>
        <v>0</v>
      </c>
      <c r="AF44" s="97">
        <f>'[12]1.2_OrigTargets_PostDataCleanse'!AP57</f>
        <v>-6</v>
      </c>
      <c r="AG44" s="94"/>
      <c r="AH44" s="98">
        <f>ABS('[12]1.2_OrigTargets_PostDataCleanse'!AR57)+ABS('[12]1.2_OrigTargets_PostDataCleanse'!AY57)</f>
        <v>12</v>
      </c>
      <c r="AI44" s="98">
        <f>-ABS('[12]1.2_OrigTargets_PostDataCleanse'!AS57)+'[12]1.2_OrigTargets_PostDataCleanse'!AZ57</f>
        <v>6</v>
      </c>
      <c r="AJ44" s="98">
        <f>-ABS('[12]1.2_OrigTargets_PostDataCleanse'!AT57)+'[12]1.2_OrigTargets_PostDataCleanse'!BA57</f>
        <v>0</v>
      </c>
      <c r="AK44" s="98">
        <f>-ABS('[12]1.2_OrigTargets_PostDataCleanse'!AU57)+'[12]1.2_OrigTargets_PostDataCleanse'!BB57</f>
        <v>0</v>
      </c>
      <c r="AL44" s="98">
        <f>-ABS('[12]1.2_OrigTargets_PostDataCleanse'!AV57)+'[12]1.2_OrigTargets_PostDataCleanse'!BC57</f>
        <v>0</v>
      </c>
      <c r="AM44" s="97">
        <f>-ABS('[12]1.2_OrigTargets_PostDataCleanse'!AW57)+'[12]1.2_OrigTargets_PostDataCleanse'!BD57</f>
        <v>-6</v>
      </c>
      <c r="AN44" s="94"/>
      <c r="AO44" s="98">
        <f>ABS('[12]1.2_OrigTargets_PostDataCleanse'!BF57)</f>
        <v>0</v>
      </c>
      <c r="AP44" s="98">
        <f>'[12]1.2_OrigTargets_PostDataCleanse'!BG57</f>
        <v>0</v>
      </c>
      <c r="AQ44" s="98">
        <f>'[12]1.2_OrigTargets_PostDataCleanse'!BH57</f>
        <v>0</v>
      </c>
      <c r="AR44" s="98">
        <f>'[12]1.2_OrigTargets_PostDataCleanse'!BI57</f>
        <v>0</v>
      </c>
      <c r="AS44" s="98">
        <f>'[12]1.2_OrigTargets_PostDataCleanse'!BJ57</f>
        <v>0</v>
      </c>
      <c r="AT44" s="97">
        <f>'[12]1.2_OrigTargets_PostDataCleanse'!BK57</f>
        <v>0</v>
      </c>
      <c r="AU44" s="94"/>
      <c r="AV44" s="98">
        <f>ABS('[12]1.2_OrigTargets_PostDataCleanse'!BR57)</f>
        <v>0</v>
      </c>
      <c r="AW44" s="98">
        <f>ABS('[12]1.2_OrigTargets_PostDataCleanse'!BS57)</f>
        <v>0</v>
      </c>
      <c r="AX44" s="98">
        <f>ABS('[12]1.2_OrigTargets_PostDataCleanse'!BT57)</f>
        <v>0</v>
      </c>
      <c r="AY44" s="98">
        <f>ABS('[12]1.2_OrigTargets_PostDataCleanse'!BU57)</f>
        <v>0</v>
      </c>
      <c r="AZ44" s="98">
        <f>ABS('[12]1.2_OrigTargets_PostDataCleanse'!BV57)</f>
        <v>0</v>
      </c>
      <c r="BA44" s="97">
        <f>ABS('[12]1.2_OrigTargets_PostDataCleanse'!BW57)</f>
        <v>0</v>
      </c>
    </row>
    <row r="45" spans="1:53" ht="12.75" thickBot="1" x14ac:dyDescent="0.35">
      <c r="A45" s="345"/>
      <c r="B45" s="171"/>
      <c r="C45" s="170"/>
      <c r="D45" s="96"/>
      <c r="E45" s="95" t="str">
        <f t="shared" si="0"/>
        <v>Very high</v>
      </c>
      <c r="F45" s="93">
        <f>'[12]1.2_OrigTargets_PostDataCleanse'!I58</f>
        <v>0</v>
      </c>
      <c r="G45" s="93">
        <f>'[12]1.2_OrigTargets_PostDataCleanse'!J58</f>
        <v>0</v>
      </c>
      <c r="H45" s="93">
        <f>'[12]1.2_OrigTargets_PostDataCleanse'!K58</f>
        <v>0</v>
      </c>
      <c r="I45" s="93">
        <f>'[12]1.2_OrigTargets_PostDataCleanse'!L58</f>
        <v>0</v>
      </c>
      <c r="J45" s="93">
        <f>'[12]1.2_OrigTargets_PostDataCleanse'!M58</f>
        <v>0</v>
      </c>
      <c r="K45" s="92">
        <f>'[12]1.2_OrigTargets_PostDataCleanse'!N58</f>
        <v>0</v>
      </c>
      <c r="M45" s="93">
        <f>'[12]1.2_OrigTargets_PostDataCleanse'!S58</f>
        <v>0</v>
      </c>
      <c r="N45" s="93">
        <f>'[12]1.2_OrigTargets_PostDataCleanse'!T58</f>
        <v>0</v>
      </c>
      <c r="O45" s="93">
        <f>'[12]1.2_OrigTargets_PostDataCleanse'!U58</f>
        <v>0</v>
      </c>
      <c r="P45" s="93">
        <f>'[12]1.2_OrigTargets_PostDataCleanse'!V58</f>
        <v>0</v>
      </c>
      <c r="Q45" s="93">
        <f>'[12]1.2_OrigTargets_PostDataCleanse'!W58</f>
        <v>0</v>
      </c>
      <c r="R45" s="92">
        <f>'[12]1.2_OrigTargets_PostDataCleanse'!X58</f>
        <v>0</v>
      </c>
      <c r="T45" s="93">
        <f>'[12]1.2_OrigTargets_PostDataCleanse'!AC58</f>
        <v>0</v>
      </c>
      <c r="U45" s="93">
        <f>'[12]1.2_OrigTargets_PostDataCleanse'!AD58</f>
        <v>0</v>
      </c>
      <c r="V45" s="93">
        <f>'[12]1.2_OrigTargets_PostDataCleanse'!AE58</f>
        <v>0</v>
      </c>
      <c r="W45" s="93">
        <f>'[12]1.2_OrigTargets_PostDataCleanse'!AF58</f>
        <v>0</v>
      </c>
      <c r="X45" s="93">
        <f>'[12]1.2_OrigTargets_PostDataCleanse'!AG58</f>
        <v>0</v>
      </c>
      <c r="Y45" s="92">
        <f>'[12]1.2_OrigTargets_PostDataCleanse'!AH58</f>
        <v>0</v>
      </c>
      <c r="AA45" s="93">
        <f>(ABS('[12]1.2_OrigTargets_PostDataCleanse'!AR58)+ABS('[12]1.2_OrigTargets_PostDataCleanse'!AY58))/2+ABS('[12]1.2_OrigTargets_PostDataCleanse'!BF58)+ABS('[12]1.2_OrigTargets_PostDataCleanse'!BR58)</f>
        <v>0</v>
      </c>
      <c r="AB45" s="93">
        <f>'[12]1.2_OrigTargets_PostDataCleanse'!AL58</f>
        <v>0</v>
      </c>
      <c r="AC45" s="93">
        <f>'[12]1.2_OrigTargets_PostDataCleanse'!AM58</f>
        <v>0</v>
      </c>
      <c r="AD45" s="93">
        <f>'[12]1.2_OrigTargets_PostDataCleanse'!AN58</f>
        <v>0</v>
      </c>
      <c r="AE45" s="93">
        <f>'[12]1.2_OrigTargets_PostDataCleanse'!AO58</f>
        <v>0</v>
      </c>
      <c r="AF45" s="92">
        <f>'[12]1.2_OrigTargets_PostDataCleanse'!AP58</f>
        <v>0</v>
      </c>
      <c r="AG45" s="94"/>
      <c r="AH45" s="93">
        <f>ABS('[12]1.2_OrigTargets_PostDataCleanse'!AR58)+ABS('[12]1.2_OrigTargets_PostDataCleanse'!AY58)</f>
        <v>0</v>
      </c>
      <c r="AI45" s="93">
        <f>-ABS('[12]1.2_OrigTargets_PostDataCleanse'!AS58)+'[12]1.2_OrigTargets_PostDataCleanse'!AZ58</f>
        <v>0</v>
      </c>
      <c r="AJ45" s="93">
        <f>-ABS('[12]1.2_OrigTargets_PostDataCleanse'!AT58)+'[12]1.2_OrigTargets_PostDataCleanse'!BA58</f>
        <v>0</v>
      </c>
      <c r="AK45" s="93">
        <f>-ABS('[12]1.2_OrigTargets_PostDataCleanse'!AU58)+'[12]1.2_OrigTargets_PostDataCleanse'!BB58</f>
        <v>0</v>
      </c>
      <c r="AL45" s="93">
        <f>-ABS('[12]1.2_OrigTargets_PostDataCleanse'!AV58)+'[12]1.2_OrigTargets_PostDataCleanse'!BC58</f>
        <v>0</v>
      </c>
      <c r="AM45" s="92">
        <f>-ABS('[12]1.2_OrigTargets_PostDataCleanse'!AW58)+'[12]1.2_OrigTargets_PostDataCleanse'!BD58</f>
        <v>0</v>
      </c>
      <c r="AN45" s="94"/>
      <c r="AO45" s="93">
        <f>ABS('[12]1.2_OrigTargets_PostDataCleanse'!BF58)</f>
        <v>0</v>
      </c>
      <c r="AP45" s="93">
        <f>'[12]1.2_OrigTargets_PostDataCleanse'!BG58</f>
        <v>0</v>
      </c>
      <c r="AQ45" s="93">
        <f>'[12]1.2_OrigTargets_PostDataCleanse'!BH58</f>
        <v>0</v>
      </c>
      <c r="AR45" s="93">
        <f>'[12]1.2_OrigTargets_PostDataCleanse'!BI58</f>
        <v>0</v>
      </c>
      <c r="AS45" s="93">
        <f>'[12]1.2_OrigTargets_PostDataCleanse'!BJ58</f>
        <v>0</v>
      </c>
      <c r="AT45" s="92">
        <f>'[12]1.2_OrigTargets_PostDataCleanse'!BK58</f>
        <v>0</v>
      </c>
      <c r="AU45" s="94"/>
      <c r="AV45" s="93">
        <f>ABS('[12]1.2_OrigTargets_PostDataCleanse'!BR58)</f>
        <v>0</v>
      </c>
      <c r="AW45" s="93">
        <f>ABS('[12]1.2_OrigTargets_PostDataCleanse'!BS58)</f>
        <v>0</v>
      </c>
      <c r="AX45" s="93">
        <f>ABS('[12]1.2_OrigTargets_PostDataCleanse'!BT58)</f>
        <v>0</v>
      </c>
      <c r="AY45" s="93">
        <f>ABS('[12]1.2_OrigTargets_PostDataCleanse'!BU58)</f>
        <v>0</v>
      </c>
      <c r="AZ45" s="93">
        <f>ABS('[12]1.2_OrigTargets_PostDataCleanse'!BV58)</f>
        <v>0</v>
      </c>
      <c r="BA45" s="92">
        <f>ABS('[12]1.2_OrigTargets_PostDataCleanse'!BW58)</f>
        <v>0</v>
      </c>
    </row>
    <row r="46" spans="1:53" x14ac:dyDescent="0.3">
      <c r="A46" s="346" t="str">
        <f>A42</f>
        <v>275KV Network</v>
      </c>
      <c r="B46" s="169">
        <v>3</v>
      </c>
      <c r="C46" s="168" t="s">
        <v>44</v>
      </c>
      <c r="D46" s="103" t="s">
        <v>58</v>
      </c>
      <c r="E46" s="102" t="str">
        <f t="shared" ref="E46:E77" si="1">E42</f>
        <v>Low</v>
      </c>
      <c r="F46" s="101">
        <f>'[12]1.2_OrigTargets_PostDataCleanse'!I59</f>
        <v>0</v>
      </c>
      <c r="G46" s="101">
        <f>'[12]1.2_OrigTargets_PostDataCleanse'!J59</f>
        <v>0</v>
      </c>
      <c r="H46" s="101">
        <f>'[12]1.2_OrigTargets_PostDataCleanse'!K59</f>
        <v>0</v>
      </c>
      <c r="I46" s="101">
        <f>'[12]1.2_OrigTargets_PostDataCleanse'!L59</f>
        <v>0</v>
      </c>
      <c r="J46" s="101">
        <f>'[12]1.2_OrigTargets_PostDataCleanse'!M59</f>
        <v>0</v>
      </c>
      <c r="K46" s="100">
        <f>'[12]1.2_OrigTargets_PostDataCleanse'!N59</f>
        <v>0</v>
      </c>
      <c r="M46" s="101">
        <f>'[12]1.2_OrigTargets_PostDataCleanse'!S59</f>
        <v>0</v>
      </c>
      <c r="N46" s="101">
        <f>'[12]1.2_OrigTargets_PostDataCleanse'!T59</f>
        <v>0</v>
      </c>
      <c r="O46" s="101">
        <f>'[12]1.2_OrigTargets_PostDataCleanse'!U59</f>
        <v>0</v>
      </c>
      <c r="P46" s="101">
        <f>'[12]1.2_OrigTargets_PostDataCleanse'!V59</f>
        <v>0</v>
      </c>
      <c r="Q46" s="101">
        <f>'[12]1.2_OrigTargets_PostDataCleanse'!W59</f>
        <v>0</v>
      </c>
      <c r="R46" s="100">
        <f>'[12]1.2_OrigTargets_PostDataCleanse'!X59</f>
        <v>0</v>
      </c>
      <c r="T46" s="101">
        <f>'[12]1.2_OrigTargets_PostDataCleanse'!AC59</f>
        <v>0</v>
      </c>
      <c r="U46" s="101">
        <f>'[12]1.2_OrigTargets_PostDataCleanse'!AD59</f>
        <v>0</v>
      </c>
      <c r="V46" s="101">
        <f>'[12]1.2_OrigTargets_PostDataCleanse'!AE59</f>
        <v>0</v>
      </c>
      <c r="W46" s="101">
        <f>'[12]1.2_OrigTargets_PostDataCleanse'!AF59</f>
        <v>0</v>
      </c>
      <c r="X46" s="101">
        <f>'[12]1.2_OrigTargets_PostDataCleanse'!AG59</f>
        <v>0</v>
      </c>
      <c r="Y46" s="100">
        <f>'[12]1.2_OrigTargets_PostDataCleanse'!AH59</f>
        <v>0</v>
      </c>
      <c r="AA46" s="101">
        <f>(ABS('[12]1.2_OrigTargets_PostDataCleanse'!AR59)+ABS('[12]1.2_OrigTargets_PostDataCleanse'!AY59))/2+ABS('[12]1.2_OrigTargets_PostDataCleanse'!BF59)+ABS('[12]1.2_OrigTargets_PostDataCleanse'!BR59)</f>
        <v>0</v>
      </c>
      <c r="AB46" s="101">
        <f>'[12]1.2_OrigTargets_PostDataCleanse'!AL59</f>
        <v>0</v>
      </c>
      <c r="AC46" s="101">
        <f>'[12]1.2_OrigTargets_PostDataCleanse'!AM59</f>
        <v>0</v>
      </c>
      <c r="AD46" s="101">
        <f>'[12]1.2_OrigTargets_PostDataCleanse'!AN59</f>
        <v>0</v>
      </c>
      <c r="AE46" s="101">
        <f>'[12]1.2_OrigTargets_PostDataCleanse'!AO59</f>
        <v>0</v>
      </c>
      <c r="AF46" s="100">
        <f>'[12]1.2_OrigTargets_PostDataCleanse'!AP59</f>
        <v>0</v>
      </c>
      <c r="AG46" s="94"/>
      <c r="AH46" s="101">
        <f>ABS('[12]1.2_OrigTargets_PostDataCleanse'!AR59)+ABS('[12]1.2_OrigTargets_PostDataCleanse'!AY59)</f>
        <v>0</v>
      </c>
      <c r="AI46" s="101">
        <f>-ABS('[12]1.2_OrigTargets_PostDataCleanse'!AS59)+'[12]1.2_OrigTargets_PostDataCleanse'!AZ59</f>
        <v>0</v>
      </c>
      <c r="AJ46" s="101">
        <f>-ABS('[12]1.2_OrigTargets_PostDataCleanse'!AT59)+'[12]1.2_OrigTargets_PostDataCleanse'!BA59</f>
        <v>0</v>
      </c>
      <c r="AK46" s="101">
        <f>-ABS('[12]1.2_OrigTargets_PostDataCleanse'!AU59)+'[12]1.2_OrigTargets_PostDataCleanse'!BB59</f>
        <v>0</v>
      </c>
      <c r="AL46" s="101">
        <f>-ABS('[12]1.2_OrigTargets_PostDataCleanse'!AV59)+'[12]1.2_OrigTargets_PostDataCleanse'!BC59</f>
        <v>0</v>
      </c>
      <c r="AM46" s="100">
        <f>-ABS('[12]1.2_OrigTargets_PostDataCleanse'!AW59)+'[12]1.2_OrigTargets_PostDataCleanse'!BD59</f>
        <v>0</v>
      </c>
      <c r="AN46" s="94"/>
      <c r="AO46" s="101">
        <f>ABS('[12]1.2_OrigTargets_PostDataCleanse'!BF59)</f>
        <v>0</v>
      </c>
      <c r="AP46" s="101">
        <f>'[12]1.2_OrigTargets_PostDataCleanse'!BG59</f>
        <v>0</v>
      </c>
      <c r="AQ46" s="101">
        <f>'[12]1.2_OrigTargets_PostDataCleanse'!BH59</f>
        <v>0</v>
      </c>
      <c r="AR46" s="101">
        <f>'[12]1.2_OrigTargets_PostDataCleanse'!BI59</f>
        <v>0</v>
      </c>
      <c r="AS46" s="101">
        <f>'[12]1.2_OrigTargets_PostDataCleanse'!BJ59</f>
        <v>0</v>
      </c>
      <c r="AT46" s="100">
        <f>'[12]1.2_OrigTargets_PostDataCleanse'!BK59</f>
        <v>0</v>
      </c>
      <c r="AU46" s="94"/>
      <c r="AV46" s="101">
        <f>ABS('[12]1.2_OrigTargets_PostDataCleanse'!BR59)</f>
        <v>0</v>
      </c>
      <c r="AW46" s="101">
        <f>ABS('[12]1.2_OrigTargets_PostDataCleanse'!BS59)</f>
        <v>0</v>
      </c>
      <c r="AX46" s="101">
        <f>ABS('[12]1.2_OrigTargets_PostDataCleanse'!BT59)</f>
        <v>0</v>
      </c>
      <c r="AY46" s="101">
        <f>ABS('[12]1.2_OrigTargets_PostDataCleanse'!BU59)</f>
        <v>0</v>
      </c>
      <c r="AZ46" s="101">
        <f>ABS('[12]1.2_OrigTargets_PostDataCleanse'!BV59)</f>
        <v>0</v>
      </c>
      <c r="BA46" s="100">
        <f>ABS('[12]1.2_OrigTargets_PostDataCleanse'!BW59)</f>
        <v>0</v>
      </c>
    </row>
    <row r="47" spans="1:53" x14ac:dyDescent="0.3">
      <c r="A47" s="345"/>
      <c r="B47" s="23"/>
      <c r="C47" s="133"/>
      <c r="D47" s="31"/>
      <c r="E47" s="99" t="str">
        <f t="shared" si="1"/>
        <v>Medium</v>
      </c>
      <c r="F47" s="98">
        <f>'[12]1.2_OrigTargets_PostDataCleanse'!I60</f>
        <v>3</v>
      </c>
      <c r="G47" s="98">
        <f>'[12]1.2_OrigTargets_PostDataCleanse'!J60</f>
        <v>0</v>
      </c>
      <c r="H47" s="98">
        <f>'[12]1.2_OrigTargets_PostDataCleanse'!K60</f>
        <v>0</v>
      </c>
      <c r="I47" s="98">
        <f>'[12]1.2_OrigTargets_PostDataCleanse'!L60</f>
        <v>2</v>
      </c>
      <c r="J47" s="98">
        <f>'[12]1.2_OrigTargets_PostDataCleanse'!M60</f>
        <v>1</v>
      </c>
      <c r="K47" s="97">
        <f>'[12]1.2_OrigTargets_PostDataCleanse'!N60</f>
        <v>0</v>
      </c>
      <c r="M47" s="98">
        <f>'[12]1.2_OrigTargets_PostDataCleanse'!S60</f>
        <v>3</v>
      </c>
      <c r="N47" s="98">
        <f>'[12]1.2_OrigTargets_PostDataCleanse'!T60</f>
        <v>2</v>
      </c>
      <c r="O47" s="98">
        <f>'[12]1.2_OrigTargets_PostDataCleanse'!U60</f>
        <v>0</v>
      </c>
      <c r="P47" s="98">
        <f>'[12]1.2_OrigTargets_PostDataCleanse'!V60</f>
        <v>1</v>
      </c>
      <c r="Q47" s="98">
        <f>'[12]1.2_OrigTargets_PostDataCleanse'!W60</f>
        <v>0</v>
      </c>
      <c r="R47" s="97">
        <f>'[12]1.2_OrigTargets_PostDataCleanse'!X60</f>
        <v>0</v>
      </c>
      <c r="T47" s="98">
        <f>'[12]1.2_OrigTargets_PostDataCleanse'!AC60</f>
        <v>3</v>
      </c>
      <c r="U47" s="98">
        <f>'[12]1.2_OrigTargets_PostDataCleanse'!AD60</f>
        <v>0</v>
      </c>
      <c r="V47" s="98">
        <f>'[12]1.2_OrigTargets_PostDataCleanse'!AE60</f>
        <v>0</v>
      </c>
      <c r="W47" s="98">
        <f>'[12]1.2_OrigTargets_PostDataCleanse'!AF60</f>
        <v>1</v>
      </c>
      <c r="X47" s="98">
        <f>'[12]1.2_OrigTargets_PostDataCleanse'!AG60</f>
        <v>0</v>
      </c>
      <c r="Y47" s="97">
        <f>'[12]1.2_OrigTargets_PostDataCleanse'!AH60</f>
        <v>2</v>
      </c>
      <c r="AA47" s="98">
        <f>(ABS('[12]1.2_OrigTargets_PostDataCleanse'!AR60)+ABS('[12]1.2_OrigTargets_PostDataCleanse'!AY60))/2+ABS('[12]1.2_OrigTargets_PostDataCleanse'!BF60)+ABS('[12]1.2_OrigTargets_PostDataCleanse'!BR60)</f>
        <v>2</v>
      </c>
      <c r="AB47" s="98">
        <f>'[12]1.2_OrigTargets_PostDataCleanse'!AL60</f>
        <v>2</v>
      </c>
      <c r="AC47" s="98">
        <f>'[12]1.2_OrigTargets_PostDataCleanse'!AM60</f>
        <v>0</v>
      </c>
      <c r="AD47" s="98">
        <f>'[12]1.2_OrigTargets_PostDataCleanse'!AN60</f>
        <v>0</v>
      </c>
      <c r="AE47" s="98">
        <f>'[12]1.2_OrigTargets_PostDataCleanse'!AO60</f>
        <v>0</v>
      </c>
      <c r="AF47" s="97">
        <f>'[12]1.2_OrigTargets_PostDataCleanse'!AP60</f>
        <v>-2</v>
      </c>
      <c r="AG47" s="94"/>
      <c r="AH47" s="98">
        <f>ABS('[12]1.2_OrigTargets_PostDataCleanse'!AR60)+ABS('[12]1.2_OrigTargets_PostDataCleanse'!AY60)</f>
        <v>4</v>
      </c>
      <c r="AI47" s="98">
        <f>-ABS('[12]1.2_OrigTargets_PostDataCleanse'!AS60)+'[12]1.2_OrigTargets_PostDataCleanse'!AZ60</f>
        <v>2</v>
      </c>
      <c r="AJ47" s="98">
        <f>-ABS('[12]1.2_OrigTargets_PostDataCleanse'!AT60)+'[12]1.2_OrigTargets_PostDataCleanse'!BA60</f>
        <v>0</v>
      </c>
      <c r="AK47" s="98">
        <f>-ABS('[12]1.2_OrigTargets_PostDataCleanse'!AU60)+'[12]1.2_OrigTargets_PostDataCleanse'!BB60</f>
        <v>0</v>
      </c>
      <c r="AL47" s="98">
        <f>-ABS('[12]1.2_OrigTargets_PostDataCleanse'!AV60)+'[12]1.2_OrigTargets_PostDataCleanse'!BC60</f>
        <v>0</v>
      </c>
      <c r="AM47" s="97">
        <f>-ABS('[12]1.2_OrigTargets_PostDataCleanse'!AW60)+'[12]1.2_OrigTargets_PostDataCleanse'!BD60</f>
        <v>-2</v>
      </c>
      <c r="AN47" s="94"/>
      <c r="AO47" s="98">
        <f>ABS('[12]1.2_OrigTargets_PostDataCleanse'!BF60)</f>
        <v>0</v>
      </c>
      <c r="AP47" s="98">
        <f>'[12]1.2_OrigTargets_PostDataCleanse'!BG60</f>
        <v>0</v>
      </c>
      <c r="AQ47" s="98">
        <f>'[12]1.2_OrigTargets_PostDataCleanse'!BH60</f>
        <v>0</v>
      </c>
      <c r="AR47" s="98">
        <f>'[12]1.2_OrigTargets_PostDataCleanse'!BI60</f>
        <v>0</v>
      </c>
      <c r="AS47" s="98">
        <f>'[12]1.2_OrigTargets_PostDataCleanse'!BJ60</f>
        <v>0</v>
      </c>
      <c r="AT47" s="97">
        <f>'[12]1.2_OrigTargets_PostDataCleanse'!BK60</f>
        <v>0</v>
      </c>
      <c r="AU47" s="94"/>
      <c r="AV47" s="98">
        <f>ABS('[12]1.2_OrigTargets_PostDataCleanse'!BR60)</f>
        <v>0</v>
      </c>
      <c r="AW47" s="98">
        <f>ABS('[12]1.2_OrigTargets_PostDataCleanse'!BS60)</f>
        <v>0</v>
      </c>
      <c r="AX47" s="98">
        <f>ABS('[12]1.2_OrigTargets_PostDataCleanse'!BT60)</f>
        <v>0</v>
      </c>
      <c r="AY47" s="98">
        <f>ABS('[12]1.2_OrigTargets_PostDataCleanse'!BU60)</f>
        <v>0</v>
      </c>
      <c r="AZ47" s="98">
        <f>ABS('[12]1.2_OrigTargets_PostDataCleanse'!BV60)</f>
        <v>0</v>
      </c>
      <c r="BA47" s="97">
        <f>ABS('[12]1.2_OrigTargets_PostDataCleanse'!BW60)</f>
        <v>0</v>
      </c>
    </row>
    <row r="48" spans="1:53" x14ac:dyDescent="0.3">
      <c r="A48" s="345"/>
      <c r="B48" s="23"/>
      <c r="C48" s="133"/>
      <c r="D48" s="31"/>
      <c r="E48" s="99" t="str">
        <f t="shared" si="1"/>
        <v>High</v>
      </c>
      <c r="F48" s="98">
        <f>'[12]1.2_OrigTargets_PostDataCleanse'!I61</f>
        <v>11</v>
      </c>
      <c r="G48" s="98">
        <f>'[12]1.2_OrigTargets_PostDataCleanse'!J61</f>
        <v>0</v>
      </c>
      <c r="H48" s="98">
        <f>'[12]1.2_OrigTargets_PostDataCleanse'!K61</f>
        <v>0</v>
      </c>
      <c r="I48" s="98">
        <f>'[12]1.2_OrigTargets_PostDataCleanse'!L61</f>
        <v>2</v>
      </c>
      <c r="J48" s="98">
        <f>'[12]1.2_OrigTargets_PostDataCleanse'!M61</f>
        <v>9</v>
      </c>
      <c r="K48" s="97">
        <f>'[12]1.2_OrigTargets_PostDataCleanse'!N61</f>
        <v>0</v>
      </c>
      <c r="M48" s="98">
        <f>'[12]1.2_OrigTargets_PostDataCleanse'!S61</f>
        <v>11</v>
      </c>
      <c r="N48" s="98">
        <f>'[12]1.2_OrigTargets_PostDataCleanse'!T61</f>
        <v>6</v>
      </c>
      <c r="O48" s="98">
        <f>'[12]1.2_OrigTargets_PostDataCleanse'!U61</f>
        <v>0</v>
      </c>
      <c r="P48" s="98">
        <f>'[12]1.2_OrigTargets_PostDataCleanse'!V61</f>
        <v>0</v>
      </c>
      <c r="Q48" s="98">
        <f>'[12]1.2_OrigTargets_PostDataCleanse'!W61</f>
        <v>0</v>
      </c>
      <c r="R48" s="97">
        <f>'[12]1.2_OrigTargets_PostDataCleanse'!X61</f>
        <v>5</v>
      </c>
      <c r="T48" s="98">
        <f>'[12]1.2_OrigTargets_PostDataCleanse'!AC61</f>
        <v>11</v>
      </c>
      <c r="U48" s="98">
        <f>'[12]1.2_OrigTargets_PostDataCleanse'!AD61</f>
        <v>0</v>
      </c>
      <c r="V48" s="98">
        <f>'[12]1.2_OrigTargets_PostDataCleanse'!AE61</f>
        <v>0</v>
      </c>
      <c r="W48" s="98">
        <f>'[12]1.2_OrigTargets_PostDataCleanse'!AF61</f>
        <v>0</v>
      </c>
      <c r="X48" s="98">
        <f>'[12]1.2_OrigTargets_PostDataCleanse'!AG61</f>
        <v>0</v>
      </c>
      <c r="Y48" s="97">
        <f>'[12]1.2_OrigTargets_PostDataCleanse'!AH61</f>
        <v>11</v>
      </c>
      <c r="AA48" s="98">
        <f>(ABS('[12]1.2_OrigTargets_PostDataCleanse'!AR61)+ABS('[12]1.2_OrigTargets_PostDataCleanse'!AY61))/2+ABS('[12]1.2_OrigTargets_PostDataCleanse'!BF61)+ABS('[12]1.2_OrigTargets_PostDataCleanse'!BR61)</f>
        <v>6</v>
      </c>
      <c r="AB48" s="98">
        <f>'[12]1.2_OrigTargets_PostDataCleanse'!AL61</f>
        <v>6</v>
      </c>
      <c r="AC48" s="98">
        <f>'[12]1.2_OrigTargets_PostDataCleanse'!AM61</f>
        <v>0</v>
      </c>
      <c r="AD48" s="98">
        <f>'[12]1.2_OrigTargets_PostDataCleanse'!AN61</f>
        <v>0</v>
      </c>
      <c r="AE48" s="98">
        <f>'[12]1.2_OrigTargets_PostDataCleanse'!AO61</f>
        <v>0</v>
      </c>
      <c r="AF48" s="97">
        <f>'[12]1.2_OrigTargets_PostDataCleanse'!AP61</f>
        <v>-6</v>
      </c>
      <c r="AG48" s="94"/>
      <c r="AH48" s="98">
        <f>ABS('[12]1.2_OrigTargets_PostDataCleanse'!AR61)+ABS('[12]1.2_OrigTargets_PostDataCleanse'!AY61)</f>
        <v>12</v>
      </c>
      <c r="AI48" s="98">
        <f>-ABS('[12]1.2_OrigTargets_PostDataCleanse'!AS61)+'[12]1.2_OrigTargets_PostDataCleanse'!AZ61</f>
        <v>6</v>
      </c>
      <c r="AJ48" s="98">
        <f>-ABS('[12]1.2_OrigTargets_PostDataCleanse'!AT61)+'[12]1.2_OrigTargets_PostDataCleanse'!BA61</f>
        <v>0</v>
      </c>
      <c r="AK48" s="98">
        <f>-ABS('[12]1.2_OrigTargets_PostDataCleanse'!AU61)+'[12]1.2_OrigTargets_PostDataCleanse'!BB61</f>
        <v>0</v>
      </c>
      <c r="AL48" s="98">
        <f>-ABS('[12]1.2_OrigTargets_PostDataCleanse'!AV61)+'[12]1.2_OrigTargets_PostDataCleanse'!BC61</f>
        <v>0</v>
      </c>
      <c r="AM48" s="97">
        <f>-ABS('[12]1.2_OrigTargets_PostDataCleanse'!AW61)+'[12]1.2_OrigTargets_PostDataCleanse'!BD61</f>
        <v>-6</v>
      </c>
      <c r="AN48" s="94"/>
      <c r="AO48" s="98">
        <f>ABS('[12]1.2_OrigTargets_PostDataCleanse'!BF61)</f>
        <v>0</v>
      </c>
      <c r="AP48" s="98">
        <f>'[12]1.2_OrigTargets_PostDataCleanse'!BG61</f>
        <v>0</v>
      </c>
      <c r="AQ48" s="98">
        <f>'[12]1.2_OrigTargets_PostDataCleanse'!BH61</f>
        <v>0</v>
      </c>
      <c r="AR48" s="98">
        <f>'[12]1.2_OrigTargets_PostDataCleanse'!BI61</f>
        <v>0</v>
      </c>
      <c r="AS48" s="98">
        <f>'[12]1.2_OrigTargets_PostDataCleanse'!BJ61</f>
        <v>0</v>
      </c>
      <c r="AT48" s="97">
        <f>'[12]1.2_OrigTargets_PostDataCleanse'!BK61</f>
        <v>0</v>
      </c>
      <c r="AU48" s="94"/>
      <c r="AV48" s="98">
        <f>ABS('[12]1.2_OrigTargets_PostDataCleanse'!BR61)</f>
        <v>0</v>
      </c>
      <c r="AW48" s="98">
        <f>ABS('[12]1.2_OrigTargets_PostDataCleanse'!BS61)</f>
        <v>0</v>
      </c>
      <c r="AX48" s="98">
        <f>ABS('[12]1.2_OrigTargets_PostDataCleanse'!BT61)</f>
        <v>0</v>
      </c>
      <c r="AY48" s="98">
        <f>ABS('[12]1.2_OrigTargets_PostDataCleanse'!BU61)</f>
        <v>0</v>
      </c>
      <c r="AZ48" s="98">
        <f>ABS('[12]1.2_OrigTargets_PostDataCleanse'!BV61)</f>
        <v>0</v>
      </c>
      <c r="BA48" s="97">
        <f>ABS('[12]1.2_OrigTargets_PostDataCleanse'!BW61)</f>
        <v>0</v>
      </c>
    </row>
    <row r="49" spans="1:53" ht="12.75" thickBot="1" x14ac:dyDescent="0.35">
      <c r="A49" s="345"/>
      <c r="B49" s="171"/>
      <c r="C49" s="170"/>
      <c r="D49" s="96"/>
      <c r="E49" s="95" t="str">
        <f t="shared" si="1"/>
        <v>Very high</v>
      </c>
      <c r="F49" s="93">
        <f>'[12]1.2_OrigTargets_PostDataCleanse'!I62</f>
        <v>0</v>
      </c>
      <c r="G49" s="93">
        <f>'[12]1.2_OrigTargets_PostDataCleanse'!J62</f>
        <v>0</v>
      </c>
      <c r="H49" s="93">
        <f>'[12]1.2_OrigTargets_PostDataCleanse'!K62</f>
        <v>0</v>
      </c>
      <c r="I49" s="93">
        <f>'[12]1.2_OrigTargets_PostDataCleanse'!L62</f>
        <v>0</v>
      </c>
      <c r="J49" s="93">
        <f>'[12]1.2_OrigTargets_PostDataCleanse'!M62</f>
        <v>0</v>
      </c>
      <c r="K49" s="92">
        <f>'[12]1.2_OrigTargets_PostDataCleanse'!N62</f>
        <v>0</v>
      </c>
      <c r="M49" s="93">
        <f>'[12]1.2_OrigTargets_PostDataCleanse'!S62</f>
        <v>0</v>
      </c>
      <c r="N49" s="93">
        <f>'[12]1.2_OrigTargets_PostDataCleanse'!T62</f>
        <v>0</v>
      </c>
      <c r="O49" s="93">
        <f>'[12]1.2_OrigTargets_PostDataCleanse'!U62</f>
        <v>0</v>
      </c>
      <c r="P49" s="93">
        <f>'[12]1.2_OrigTargets_PostDataCleanse'!V62</f>
        <v>0</v>
      </c>
      <c r="Q49" s="93">
        <f>'[12]1.2_OrigTargets_PostDataCleanse'!W62</f>
        <v>0</v>
      </c>
      <c r="R49" s="92">
        <f>'[12]1.2_OrigTargets_PostDataCleanse'!X62</f>
        <v>0</v>
      </c>
      <c r="T49" s="93">
        <f>'[12]1.2_OrigTargets_PostDataCleanse'!AC62</f>
        <v>0</v>
      </c>
      <c r="U49" s="93">
        <f>'[12]1.2_OrigTargets_PostDataCleanse'!AD62</f>
        <v>0</v>
      </c>
      <c r="V49" s="93">
        <f>'[12]1.2_OrigTargets_PostDataCleanse'!AE62</f>
        <v>0</v>
      </c>
      <c r="W49" s="93">
        <f>'[12]1.2_OrigTargets_PostDataCleanse'!AF62</f>
        <v>0</v>
      </c>
      <c r="X49" s="93">
        <f>'[12]1.2_OrigTargets_PostDataCleanse'!AG62</f>
        <v>0</v>
      </c>
      <c r="Y49" s="92">
        <f>'[12]1.2_OrigTargets_PostDataCleanse'!AH62</f>
        <v>0</v>
      </c>
      <c r="AA49" s="93">
        <f>(ABS('[12]1.2_OrigTargets_PostDataCleanse'!AR62)+ABS('[12]1.2_OrigTargets_PostDataCleanse'!AY62))/2+ABS('[12]1.2_OrigTargets_PostDataCleanse'!BF62)+ABS('[12]1.2_OrigTargets_PostDataCleanse'!BR62)</f>
        <v>0</v>
      </c>
      <c r="AB49" s="93">
        <f>'[12]1.2_OrigTargets_PostDataCleanse'!AL62</f>
        <v>0</v>
      </c>
      <c r="AC49" s="93">
        <f>'[12]1.2_OrigTargets_PostDataCleanse'!AM62</f>
        <v>0</v>
      </c>
      <c r="AD49" s="93">
        <f>'[12]1.2_OrigTargets_PostDataCleanse'!AN62</f>
        <v>0</v>
      </c>
      <c r="AE49" s="93">
        <f>'[12]1.2_OrigTargets_PostDataCleanse'!AO62</f>
        <v>0</v>
      </c>
      <c r="AF49" s="92">
        <f>'[12]1.2_OrigTargets_PostDataCleanse'!AP62</f>
        <v>0</v>
      </c>
      <c r="AG49" s="94"/>
      <c r="AH49" s="93">
        <f>ABS('[12]1.2_OrigTargets_PostDataCleanse'!AR62)+ABS('[12]1.2_OrigTargets_PostDataCleanse'!AY62)</f>
        <v>0</v>
      </c>
      <c r="AI49" s="93">
        <f>-ABS('[12]1.2_OrigTargets_PostDataCleanse'!AS62)+'[12]1.2_OrigTargets_PostDataCleanse'!AZ62</f>
        <v>0</v>
      </c>
      <c r="AJ49" s="93">
        <f>-ABS('[12]1.2_OrigTargets_PostDataCleanse'!AT62)+'[12]1.2_OrigTargets_PostDataCleanse'!BA62</f>
        <v>0</v>
      </c>
      <c r="AK49" s="93">
        <f>-ABS('[12]1.2_OrigTargets_PostDataCleanse'!AU62)+'[12]1.2_OrigTargets_PostDataCleanse'!BB62</f>
        <v>0</v>
      </c>
      <c r="AL49" s="93">
        <f>-ABS('[12]1.2_OrigTargets_PostDataCleanse'!AV62)+'[12]1.2_OrigTargets_PostDataCleanse'!BC62</f>
        <v>0</v>
      </c>
      <c r="AM49" s="92">
        <f>-ABS('[12]1.2_OrigTargets_PostDataCleanse'!AW62)+'[12]1.2_OrigTargets_PostDataCleanse'!BD62</f>
        <v>0</v>
      </c>
      <c r="AN49" s="94"/>
      <c r="AO49" s="93">
        <f>ABS('[12]1.2_OrigTargets_PostDataCleanse'!BF62)</f>
        <v>0</v>
      </c>
      <c r="AP49" s="93">
        <f>'[12]1.2_OrigTargets_PostDataCleanse'!BG62</f>
        <v>0</v>
      </c>
      <c r="AQ49" s="93">
        <f>'[12]1.2_OrigTargets_PostDataCleanse'!BH62</f>
        <v>0</v>
      </c>
      <c r="AR49" s="93">
        <f>'[12]1.2_OrigTargets_PostDataCleanse'!BI62</f>
        <v>0</v>
      </c>
      <c r="AS49" s="93">
        <f>'[12]1.2_OrigTargets_PostDataCleanse'!BJ62</f>
        <v>0</v>
      </c>
      <c r="AT49" s="92">
        <f>'[12]1.2_OrigTargets_PostDataCleanse'!BK62</f>
        <v>0</v>
      </c>
      <c r="AU49" s="94"/>
      <c r="AV49" s="93">
        <f>ABS('[12]1.2_OrigTargets_PostDataCleanse'!BR62)</f>
        <v>0</v>
      </c>
      <c r="AW49" s="93">
        <f>ABS('[12]1.2_OrigTargets_PostDataCleanse'!BS62)</f>
        <v>0</v>
      </c>
      <c r="AX49" s="93">
        <f>ABS('[12]1.2_OrigTargets_PostDataCleanse'!BT62)</f>
        <v>0</v>
      </c>
      <c r="AY49" s="93">
        <f>ABS('[12]1.2_OrigTargets_PostDataCleanse'!BU62)</f>
        <v>0</v>
      </c>
      <c r="AZ49" s="93">
        <f>ABS('[12]1.2_OrigTargets_PostDataCleanse'!BV62)</f>
        <v>0</v>
      </c>
      <c r="BA49" s="92">
        <f>ABS('[12]1.2_OrigTargets_PostDataCleanse'!BW62)</f>
        <v>0</v>
      </c>
    </row>
    <row r="50" spans="1:53" x14ac:dyDescent="0.3">
      <c r="A50" s="346" t="str">
        <f>A46</f>
        <v>275KV Network</v>
      </c>
      <c r="B50" s="169">
        <v>4</v>
      </c>
      <c r="C50" s="168" t="s">
        <v>45</v>
      </c>
      <c r="D50" s="103" t="s">
        <v>58</v>
      </c>
      <c r="E50" s="102" t="str">
        <f t="shared" si="1"/>
        <v>Low</v>
      </c>
      <c r="F50" s="101">
        <f>'[12]1.2_OrigTargets_PostDataCleanse'!I63</f>
        <v>34.2363</v>
      </c>
      <c r="G50" s="101">
        <f>'[12]1.2_OrigTargets_PostDataCleanse'!J63</f>
        <v>34.2363</v>
      </c>
      <c r="H50" s="101">
        <f>'[12]1.2_OrigTargets_PostDataCleanse'!K63</f>
        <v>0</v>
      </c>
      <c r="I50" s="101">
        <f>'[12]1.2_OrigTargets_PostDataCleanse'!L63</f>
        <v>0</v>
      </c>
      <c r="J50" s="101">
        <f>'[12]1.2_OrigTargets_PostDataCleanse'!M63</f>
        <v>0</v>
      </c>
      <c r="K50" s="100">
        <f>'[12]1.2_OrigTargets_PostDataCleanse'!N63</f>
        <v>0</v>
      </c>
      <c r="M50" s="101">
        <f>'[12]1.2_OrigTargets_PostDataCleanse'!S63</f>
        <v>34.2363</v>
      </c>
      <c r="N50" s="101">
        <f>'[12]1.2_OrigTargets_PostDataCleanse'!T63</f>
        <v>34.2363</v>
      </c>
      <c r="O50" s="101">
        <f>'[12]1.2_OrigTargets_PostDataCleanse'!U63</f>
        <v>0</v>
      </c>
      <c r="P50" s="101">
        <f>'[12]1.2_OrigTargets_PostDataCleanse'!V63</f>
        <v>0</v>
      </c>
      <c r="Q50" s="101">
        <f>'[12]1.2_OrigTargets_PostDataCleanse'!W63</f>
        <v>0</v>
      </c>
      <c r="R50" s="100">
        <f>'[12]1.2_OrigTargets_PostDataCleanse'!X63</f>
        <v>0</v>
      </c>
      <c r="T50" s="101">
        <f>'[12]1.2_OrigTargets_PostDataCleanse'!AC63</f>
        <v>34.2363</v>
      </c>
      <c r="U50" s="101">
        <f>'[12]1.2_OrigTargets_PostDataCleanse'!AD63</f>
        <v>34.2363</v>
      </c>
      <c r="V50" s="101">
        <f>'[12]1.2_OrigTargets_PostDataCleanse'!AE63</f>
        <v>0</v>
      </c>
      <c r="W50" s="101">
        <f>'[12]1.2_OrigTargets_PostDataCleanse'!AF63</f>
        <v>0</v>
      </c>
      <c r="X50" s="101">
        <f>'[12]1.2_OrigTargets_PostDataCleanse'!AG63</f>
        <v>0</v>
      </c>
      <c r="Y50" s="100">
        <f>'[12]1.2_OrigTargets_PostDataCleanse'!AH63</f>
        <v>0</v>
      </c>
      <c r="AA50" s="101">
        <f>(ABS('[12]1.2_OrigTargets_PostDataCleanse'!AR63)+ABS('[12]1.2_OrigTargets_PostDataCleanse'!AY63))/2+ABS('[12]1.2_OrigTargets_PostDataCleanse'!BF63)+ABS('[12]1.2_OrigTargets_PostDataCleanse'!BR63)</f>
        <v>0</v>
      </c>
      <c r="AB50" s="101">
        <f>'[12]1.2_OrigTargets_PostDataCleanse'!AL63</f>
        <v>0</v>
      </c>
      <c r="AC50" s="101">
        <f>'[12]1.2_OrigTargets_PostDataCleanse'!AM63</f>
        <v>0</v>
      </c>
      <c r="AD50" s="101">
        <f>'[12]1.2_OrigTargets_PostDataCleanse'!AN63</f>
        <v>0</v>
      </c>
      <c r="AE50" s="101">
        <f>'[12]1.2_OrigTargets_PostDataCleanse'!AO63</f>
        <v>0</v>
      </c>
      <c r="AF50" s="100">
        <f>'[12]1.2_OrigTargets_PostDataCleanse'!AP63</f>
        <v>0</v>
      </c>
      <c r="AG50" s="94"/>
      <c r="AH50" s="101">
        <f>ABS('[12]1.2_OrigTargets_PostDataCleanse'!AR63)+ABS('[12]1.2_OrigTargets_PostDataCleanse'!AY63)</f>
        <v>0</v>
      </c>
      <c r="AI50" s="101">
        <f>-ABS('[12]1.2_OrigTargets_PostDataCleanse'!AS63)+'[12]1.2_OrigTargets_PostDataCleanse'!AZ63</f>
        <v>0</v>
      </c>
      <c r="AJ50" s="101">
        <f>-ABS('[12]1.2_OrigTargets_PostDataCleanse'!AT63)+'[12]1.2_OrigTargets_PostDataCleanse'!BA63</f>
        <v>0</v>
      </c>
      <c r="AK50" s="101">
        <f>-ABS('[12]1.2_OrigTargets_PostDataCleanse'!AU63)+'[12]1.2_OrigTargets_PostDataCleanse'!BB63</f>
        <v>0</v>
      </c>
      <c r="AL50" s="101">
        <f>-ABS('[12]1.2_OrigTargets_PostDataCleanse'!AV63)+'[12]1.2_OrigTargets_PostDataCleanse'!BC63</f>
        <v>0</v>
      </c>
      <c r="AM50" s="100">
        <f>-ABS('[12]1.2_OrigTargets_PostDataCleanse'!AW63)+'[12]1.2_OrigTargets_PostDataCleanse'!BD63</f>
        <v>0</v>
      </c>
      <c r="AN50" s="94"/>
      <c r="AO50" s="101">
        <f>ABS('[12]1.2_OrigTargets_PostDataCleanse'!BF63)</f>
        <v>0</v>
      </c>
      <c r="AP50" s="101">
        <f>'[12]1.2_OrigTargets_PostDataCleanse'!BG63</f>
        <v>0</v>
      </c>
      <c r="AQ50" s="101">
        <f>'[12]1.2_OrigTargets_PostDataCleanse'!BH63</f>
        <v>0</v>
      </c>
      <c r="AR50" s="101">
        <f>'[12]1.2_OrigTargets_PostDataCleanse'!BI63</f>
        <v>0</v>
      </c>
      <c r="AS50" s="101">
        <f>'[12]1.2_OrigTargets_PostDataCleanse'!BJ63</f>
        <v>0</v>
      </c>
      <c r="AT50" s="100">
        <f>'[12]1.2_OrigTargets_PostDataCleanse'!BK63</f>
        <v>0</v>
      </c>
      <c r="AU50" s="94"/>
      <c r="AV50" s="101">
        <f>ABS('[12]1.2_OrigTargets_PostDataCleanse'!BR63)</f>
        <v>0</v>
      </c>
      <c r="AW50" s="101">
        <f>ABS('[12]1.2_OrigTargets_PostDataCleanse'!BS63)</f>
        <v>0</v>
      </c>
      <c r="AX50" s="101">
        <f>ABS('[12]1.2_OrigTargets_PostDataCleanse'!BT63)</f>
        <v>0</v>
      </c>
      <c r="AY50" s="101">
        <f>ABS('[12]1.2_OrigTargets_PostDataCleanse'!BU63)</f>
        <v>0</v>
      </c>
      <c r="AZ50" s="101">
        <f>ABS('[12]1.2_OrigTargets_PostDataCleanse'!BV63)</f>
        <v>0</v>
      </c>
      <c r="BA50" s="100">
        <f>ABS('[12]1.2_OrigTargets_PostDataCleanse'!BW63)</f>
        <v>0</v>
      </c>
    </row>
    <row r="51" spans="1:53" x14ac:dyDescent="0.3">
      <c r="A51" s="345"/>
      <c r="B51" s="23"/>
      <c r="C51" s="133"/>
      <c r="D51" s="31"/>
      <c r="E51" s="99" t="str">
        <f t="shared" si="1"/>
        <v>Medium</v>
      </c>
      <c r="F51" s="98">
        <f>'[12]1.2_OrigTargets_PostDataCleanse'!I64</f>
        <v>70.321799999999996</v>
      </c>
      <c r="G51" s="98">
        <f>'[12]1.2_OrigTargets_PostDataCleanse'!J64</f>
        <v>40.678699999999999</v>
      </c>
      <c r="H51" s="98">
        <f>'[12]1.2_OrigTargets_PostDataCleanse'!K64</f>
        <v>0</v>
      </c>
      <c r="I51" s="98">
        <f>'[12]1.2_OrigTargets_PostDataCleanse'!L64</f>
        <v>29.643100000000004</v>
      </c>
      <c r="J51" s="98">
        <f>'[12]1.2_OrigTargets_PostDataCleanse'!M64</f>
        <v>0</v>
      </c>
      <c r="K51" s="97">
        <f>'[12]1.2_OrigTargets_PostDataCleanse'!N64</f>
        <v>0</v>
      </c>
      <c r="M51" s="98">
        <f>'[12]1.2_OrigTargets_PostDataCleanse'!S64</f>
        <v>70.321799999999996</v>
      </c>
      <c r="N51" s="98">
        <f>'[12]1.2_OrigTargets_PostDataCleanse'!T64</f>
        <v>40.678699999999999</v>
      </c>
      <c r="O51" s="98">
        <f>'[12]1.2_OrigTargets_PostDataCleanse'!U64</f>
        <v>0</v>
      </c>
      <c r="P51" s="98">
        <f>'[12]1.2_OrigTargets_PostDataCleanse'!V64</f>
        <v>29.643100000000004</v>
      </c>
      <c r="Q51" s="98">
        <f>'[12]1.2_OrigTargets_PostDataCleanse'!W64</f>
        <v>0</v>
      </c>
      <c r="R51" s="97">
        <f>'[12]1.2_OrigTargets_PostDataCleanse'!X64</f>
        <v>0</v>
      </c>
      <c r="T51" s="98">
        <f>'[12]1.2_OrigTargets_PostDataCleanse'!AC64</f>
        <v>70.321799999999996</v>
      </c>
      <c r="U51" s="98">
        <f>'[12]1.2_OrigTargets_PostDataCleanse'!AD64</f>
        <v>40.678699999999999</v>
      </c>
      <c r="V51" s="98">
        <f>'[12]1.2_OrigTargets_PostDataCleanse'!AE64</f>
        <v>0</v>
      </c>
      <c r="W51" s="98">
        <f>'[12]1.2_OrigTargets_PostDataCleanse'!AF64</f>
        <v>29.643100000000004</v>
      </c>
      <c r="X51" s="98">
        <f>'[12]1.2_OrigTargets_PostDataCleanse'!AG64</f>
        <v>0</v>
      </c>
      <c r="Y51" s="97">
        <f>'[12]1.2_OrigTargets_PostDataCleanse'!AH64</f>
        <v>0</v>
      </c>
      <c r="AA51" s="98">
        <f>(ABS('[12]1.2_OrigTargets_PostDataCleanse'!AR64)+ABS('[12]1.2_OrigTargets_PostDataCleanse'!AY64))/2+ABS('[12]1.2_OrigTargets_PostDataCleanse'!BF64)+ABS('[12]1.2_OrigTargets_PostDataCleanse'!BR64)</f>
        <v>0</v>
      </c>
      <c r="AB51" s="98">
        <f>'[12]1.2_OrigTargets_PostDataCleanse'!AL64</f>
        <v>0</v>
      </c>
      <c r="AC51" s="98">
        <f>'[12]1.2_OrigTargets_PostDataCleanse'!AM64</f>
        <v>0</v>
      </c>
      <c r="AD51" s="98">
        <f>'[12]1.2_OrigTargets_PostDataCleanse'!AN64</f>
        <v>0</v>
      </c>
      <c r="AE51" s="98">
        <f>'[12]1.2_OrigTargets_PostDataCleanse'!AO64</f>
        <v>0</v>
      </c>
      <c r="AF51" s="97">
        <f>'[12]1.2_OrigTargets_PostDataCleanse'!AP64</f>
        <v>0</v>
      </c>
      <c r="AG51" s="94"/>
      <c r="AH51" s="98">
        <f>ABS('[12]1.2_OrigTargets_PostDataCleanse'!AR64)+ABS('[12]1.2_OrigTargets_PostDataCleanse'!AY64)</f>
        <v>0</v>
      </c>
      <c r="AI51" s="98">
        <f>-ABS('[12]1.2_OrigTargets_PostDataCleanse'!AS64)+'[12]1.2_OrigTargets_PostDataCleanse'!AZ64</f>
        <v>0</v>
      </c>
      <c r="AJ51" s="98">
        <f>-ABS('[12]1.2_OrigTargets_PostDataCleanse'!AT64)+'[12]1.2_OrigTargets_PostDataCleanse'!BA64</f>
        <v>0</v>
      </c>
      <c r="AK51" s="98">
        <f>-ABS('[12]1.2_OrigTargets_PostDataCleanse'!AU64)+'[12]1.2_OrigTargets_PostDataCleanse'!BB64</f>
        <v>0</v>
      </c>
      <c r="AL51" s="98">
        <f>-ABS('[12]1.2_OrigTargets_PostDataCleanse'!AV64)+'[12]1.2_OrigTargets_PostDataCleanse'!BC64</f>
        <v>0</v>
      </c>
      <c r="AM51" s="97">
        <f>-ABS('[12]1.2_OrigTargets_PostDataCleanse'!AW64)+'[12]1.2_OrigTargets_PostDataCleanse'!BD64</f>
        <v>0</v>
      </c>
      <c r="AN51" s="94"/>
      <c r="AO51" s="98">
        <f>ABS('[12]1.2_OrigTargets_PostDataCleanse'!BF64)</f>
        <v>0</v>
      </c>
      <c r="AP51" s="98">
        <f>'[12]1.2_OrigTargets_PostDataCleanse'!BG64</f>
        <v>0</v>
      </c>
      <c r="AQ51" s="98">
        <f>'[12]1.2_OrigTargets_PostDataCleanse'!BH64</f>
        <v>0</v>
      </c>
      <c r="AR51" s="98">
        <f>'[12]1.2_OrigTargets_PostDataCleanse'!BI64</f>
        <v>0</v>
      </c>
      <c r="AS51" s="98">
        <f>'[12]1.2_OrigTargets_PostDataCleanse'!BJ64</f>
        <v>0</v>
      </c>
      <c r="AT51" s="97">
        <f>'[12]1.2_OrigTargets_PostDataCleanse'!BK64</f>
        <v>0</v>
      </c>
      <c r="AU51" s="94"/>
      <c r="AV51" s="98">
        <f>ABS('[12]1.2_OrigTargets_PostDataCleanse'!BR64)</f>
        <v>0</v>
      </c>
      <c r="AW51" s="98">
        <f>ABS('[12]1.2_OrigTargets_PostDataCleanse'!BS64)</f>
        <v>0</v>
      </c>
      <c r="AX51" s="98">
        <f>ABS('[12]1.2_OrigTargets_PostDataCleanse'!BT64)</f>
        <v>0</v>
      </c>
      <c r="AY51" s="98">
        <f>ABS('[12]1.2_OrigTargets_PostDataCleanse'!BU64)</f>
        <v>0</v>
      </c>
      <c r="AZ51" s="98">
        <f>ABS('[12]1.2_OrigTargets_PostDataCleanse'!BV64)</f>
        <v>0</v>
      </c>
      <c r="BA51" s="97">
        <f>ABS('[12]1.2_OrigTargets_PostDataCleanse'!BW64)</f>
        <v>0</v>
      </c>
    </row>
    <row r="52" spans="1:53" x14ac:dyDescent="0.3">
      <c r="A52" s="345"/>
      <c r="B52" s="23"/>
      <c r="C52" s="133"/>
      <c r="D52" s="31"/>
      <c r="E52" s="99" t="str">
        <f t="shared" si="1"/>
        <v>High</v>
      </c>
      <c r="F52" s="98">
        <f>'[12]1.2_OrigTargets_PostDataCleanse'!I65</f>
        <v>0.68090000000000006</v>
      </c>
      <c r="G52" s="98">
        <f>'[12]1.2_OrigTargets_PostDataCleanse'!J65</f>
        <v>0</v>
      </c>
      <c r="H52" s="98">
        <f>'[12]1.2_OrigTargets_PostDataCleanse'!K65</f>
        <v>0</v>
      </c>
      <c r="I52" s="98">
        <f>'[12]1.2_OrigTargets_PostDataCleanse'!L65</f>
        <v>0.68090000000000006</v>
      </c>
      <c r="J52" s="98">
        <f>'[12]1.2_OrigTargets_PostDataCleanse'!M65</f>
        <v>0</v>
      </c>
      <c r="K52" s="97">
        <f>'[12]1.2_OrigTargets_PostDataCleanse'!N65</f>
        <v>0</v>
      </c>
      <c r="M52" s="98">
        <f>'[12]1.2_OrigTargets_PostDataCleanse'!S65</f>
        <v>0.68090000000000006</v>
      </c>
      <c r="N52" s="98">
        <f>'[12]1.2_OrigTargets_PostDataCleanse'!T65</f>
        <v>0</v>
      </c>
      <c r="O52" s="98">
        <f>'[12]1.2_OrigTargets_PostDataCleanse'!U65</f>
        <v>0</v>
      </c>
      <c r="P52" s="98">
        <f>'[12]1.2_OrigTargets_PostDataCleanse'!V65</f>
        <v>0.68090000000000006</v>
      </c>
      <c r="Q52" s="98">
        <f>'[12]1.2_OrigTargets_PostDataCleanse'!W65</f>
        <v>0</v>
      </c>
      <c r="R52" s="97">
        <f>'[12]1.2_OrigTargets_PostDataCleanse'!X65</f>
        <v>0</v>
      </c>
      <c r="T52" s="98">
        <f>'[12]1.2_OrigTargets_PostDataCleanse'!AC65</f>
        <v>0.68090000000000006</v>
      </c>
      <c r="U52" s="98">
        <f>'[12]1.2_OrigTargets_PostDataCleanse'!AD65</f>
        <v>0</v>
      </c>
      <c r="V52" s="98">
        <f>'[12]1.2_OrigTargets_PostDataCleanse'!AE65</f>
        <v>0</v>
      </c>
      <c r="W52" s="98">
        <f>'[12]1.2_OrigTargets_PostDataCleanse'!AF65</f>
        <v>0.68090000000000006</v>
      </c>
      <c r="X52" s="98">
        <f>'[12]1.2_OrigTargets_PostDataCleanse'!AG65</f>
        <v>0</v>
      </c>
      <c r="Y52" s="97">
        <f>'[12]1.2_OrigTargets_PostDataCleanse'!AH65</f>
        <v>0</v>
      </c>
      <c r="AA52" s="98">
        <f>(ABS('[12]1.2_OrigTargets_PostDataCleanse'!AR65)+ABS('[12]1.2_OrigTargets_PostDataCleanse'!AY65))/2+ABS('[12]1.2_OrigTargets_PostDataCleanse'!BF65)+ABS('[12]1.2_OrigTargets_PostDataCleanse'!BR65)</f>
        <v>0</v>
      </c>
      <c r="AB52" s="98">
        <f>'[12]1.2_OrigTargets_PostDataCleanse'!AL65</f>
        <v>0</v>
      </c>
      <c r="AC52" s="98">
        <f>'[12]1.2_OrigTargets_PostDataCleanse'!AM65</f>
        <v>0</v>
      </c>
      <c r="AD52" s="98">
        <f>'[12]1.2_OrigTargets_PostDataCleanse'!AN65</f>
        <v>0</v>
      </c>
      <c r="AE52" s="98">
        <f>'[12]1.2_OrigTargets_PostDataCleanse'!AO65</f>
        <v>0</v>
      </c>
      <c r="AF52" s="97">
        <f>'[12]1.2_OrigTargets_PostDataCleanse'!AP65</f>
        <v>0</v>
      </c>
      <c r="AG52" s="94"/>
      <c r="AH52" s="98">
        <f>ABS('[12]1.2_OrigTargets_PostDataCleanse'!AR65)+ABS('[12]1.2_OrigTargets_PostDataCleanse'!AY65)</f>
        <v>0</v>
      </c>
      <c r="AI52" s="98">
        <f>-ABS('[12]1.2_OrigTargets_PostDataCleanse'!AS65)+'[12]1.2_OrigTargets_PostDataCleanse'!AZ65</f>
        <v>0</v>
      </c>
      <c r="AJ52" s="98">
        <f>-ABS('[12]1.2_OrigTargets_PostDataCleanse'!AT65)+'[12]1.2_OrigTargets_PostDataCleanse'!BA65</f>
        <v>0</v>
      </c>
      <c r="AK52" s="98">
        <f>-ABS('[12]1.2_OrigTargets_PostDataCleanse'!AU65)+'[12]1.2_OrigTargets_PostDataCleanse'!BB65</f>
        <v>0</v>
      </c>
      <c r="AL52" s="98">
        <f>-ABS('[12]1.2_OrigTargets_PostDataCleanse'!AV65)+'[12]1.2_OrigTargets_PostDataCleanse'!BC65</f>
        <v>0</v>
      </c>
      <c r="AM52" s="97">
        <f>-ABS('[12]1.2_OrigTargets_PostDataCleanse'!AW65)+'[12]1.2_OrigTargets_PostDataCleanse'!BD65</f>
        <v>0</v>
      </c>
      <c r="AN52" s="94"/>
      <c r="AO52" s="98">
        <f>ABS('[12]1.2_OrigTargets_PostDataCleanse'!BF65)</f>
        <v>0</v>
      </c>
      <c r="AP52" s="98">
        <f>'[12]1.2_OrigTargets_PostDataCleanse'!BG65</f>
        <v>0</v>
      </c>
      <c r="AQ52" s="98">
        <f>'[12]1.2_OrigTargets_PostDataCleanse'!BH65</f>
        <v>0</v>
      </c>
      <c r="AR52" s="98">
        <f>'[12]1.2_OrigTargets_PostDataCleanse'!BI65</f>
        <v>0</v>
      </c>
      <c r="AS52" s="98">
        <f>'[12]1.2_OrigTargets_PostDataCleanse'!BJ65</f>
        <v>0</v>
      </c>
      <c r="AT52" s="97">
        <f>'[12]1.2_OrigTargets_PostDataCleanse'!BK65</f>
        <v>0</v>
      </c>
      <c r="AU52" s="94"/>
      <c r="AV52" s="98">
        <f>ABS('[12]1.2_OrigTargets_PostDataCleanse'!BR65)</f>
        <v>0</v>
      </c>
      <c r="AW52" s="98">
        <f>ABS('[12]1.2_OrigTargets_PostDataCleanse'!BS65)</f>
        <v>0</v>
      </c>
      <c r="AX52" s="98">
        <f>ABS('[12]1.2_OrigTargets_PostDataCleanse'!BT65)</f>
        <v>0</v>
      </c>
      <c r="AY52" s="98">
        <f>ABS('[12]1.2_OrigTargets_PostDataCleanse'!BU65)</f>
        <v>0</v>
      </c>
      <c r="AZ52" s="98">
        <f>ABS('[12]1.2_OrigTargets_PostDataCleanse'!BV65)</f>
        <v>0</v>
      </c>
      <c r="BA52" s="97">
        <f>ABS('[12]1.2_OrigTargets_PostDataCleanse'!BW65)</f>
        <v>0</v>
      </c>
    </row>
    <row r="53" spans="1:53" ht="12.75" thickBot="1" x14ac:dyDescent="0.35">
      <c r="A53" s="345"/>
      <c r="B53" s="171"/>
      <c r="C53" s="170"/>
      <c r="D53" s="96"/>
      <c r="E53" s="95" t="str">
        <f t="shared" si="1"/>
        <v>Very high</v>
      </c>
      <c r="F53" s="93">
        <f>'[12]1.2_OrigTargets_PostDataCleanse'!I66</f>
        <v>0</v>
      </c>
      <c r="G53" s="93">
        <f>'[12]1.2_OrigTargets_PostDataCleanse'!J66</f>
        <v>0</v>
      </c>
      <c r="H53" s="93">
        <f>'[12]1.2_OrigTargets_PostDataCleanse'!K66</f>
        <v>0</v>
      </c>
      <c r="I53" s="93">
        <f>'[12]1.2_OrigTargets_PostDataCleanse'!L66</f>
        <v>0</v>
      </c>
      <c r="J53" s="93">
        <f>'[12]1.2_OrigTargets_PostDataCleanse'!M66</f>
        <v>0</v>
      </c>
      <c r="K53" s="92">
        <f>'[12]1.2_OrigTargets_PostDataCleanse'!N66</f>
        <v>0</v>
      </c>
      <c r="M53" s="93">
        <f>'[12]1.2_OrigTargets_PostDataCleanse'!S66</f>
        <v>0</v>
      </c>
      <c r="N53" s="93">
        <f>'[12]1.2_OrigTargets_PostDataCleanse'!T66</f>
        <v>0</v>
      </c>
      <c r="O53" s="93">
        <f>'[12]1.2_OrigTargets_PostDataCleanse'!U66</f>
        <v>0</v>
      </c>
      <c r="P53" s="93">
        <f>'[12]1.2_OrigTargets_PostDataCleanse'!V66</f>
        <v>0</v>
      </c>
      <c r="Q53" s="93">
        <f>'[12]1.2_OrigTargets_PostDataCleanse'!W66</f>
        <v>0</v>
      </c>
      <c r="R53" s="92">
        <f>'[12]1.2_OrigTargets_PostDataCleanse'!X66</f>
        <v>0</v>
      </c>
      <c r="T53" s="93">
        <f>'[12]1.2_OrigTargets_PostDataCleanse'!AC66</f>
        <v>0</v>
      </c>
      <c r="U53" s="93">
        <f>'[12]1.2_OrigTargets_PostDataCleanse'!AD66</f>
        <v>0</v>
      </c>
      <c r="V53" s="93">
        <f>'[12]1.2_OrigTargets_PostDataCleanse'!AE66</f>
        <v>0</v>
      </c>
      <c r="W53" s="93">
        <f>'[12]1.2_OrigTargets_PostDataCleanse'!AF66</f>
        <v>0</v>
      </c>
      <c r="X53" s="93">
        <f>'[12]1.2_OrigTargets_PostDataCleanse'!AG66</f>
        <v>0</v>
      </c>
      <c r="Y53" s="92">
        <f>'[12]1.2_OrigTargets_PostDataCleanse'!AH66</f>
        <v>0</v>
      </c>
      <c r="AA53" s="93">
        <f>(ABS('[12]1.2_OrigTargets_PostDataCleanse'!AR66)+ABS('[12]1.2_OrigTargets_PostDataCleanse'!AY66))/2+ABS('[12]1.2_OrigTargets_PostDataCleanse'!BF66)+ABS('[12]1.2_OrigTargets_PostDataCleanse'!BR66)</f>
        <v>0</v>
      </c>
      <c r="AB53" s="93">
        <f>'[12]1.2_OrigTargets_PostDataCleanse'!AL66</f>
        <v>0</v>
      </c>
      <c r="AC53" s="93">
        <f>'[12]1.2_OrigTargets_PostDataCleanse'!AM66</f>
        <v>0</v>
      </c>
      <c r="AD53" s="93">
        <f>'[12]1.2_OrigTargets_PostDataCleanse'!AN66</f>
        <v>0</v>
      </c>
      <c r="AE53" s="93">
        <f>'[12]1.2_OrigTargets_PostDataCleanse'!AO66</f>
        <v>0</v>
      </c>
      <c r="AF53" s="92">
        <f>'[12]1.2_OrigTargets_PostDataCleanse'!AP66</f>
        <v>0</v>
      </c>
      <c r="AG53" s="94"/>
      <c r="AH53" s="93">
        <f>ABS('[12]1.2_OrigTargets_PostDataCleanse'!AR66)+ABS('[12]1.2_OrigTargets_PostDataCleanse'!AY66)</f>
        <v>0</v>
      </c>
      <c r="AI53" s="93">
        <f>-ABS('[12]1.2_OrigTargets_PostDataCleanse'!AS66)+'[12]1.2_OrigTargets_PostDataCleanse'!AZ66</f>
        <v>0</v>
      </c>
      <c r="AJ53" s="93">
        <f>-ABS('[12]1.2_OrigTargets_PostDataCleanse'!AT66)+'[12]1.2_OrigTargets_PostDataCleanse'!BA66</f>
        <v>0</v>
      </c>
      <c r="AK53" s="93">
        <f>-ABS('[12]1.2_OrigTargets_PostDataCleanse'!AU66)+'[12]1.2_OrigTargets_PostDataCleanse'!BB66</f>
        <v>0</v>
      </c>
      <c r="AL53" s="93">
        <f>-ABS('[12]1.2_OrigTargets_PostDataCleanse'!AV66)+'[12]1.2_OrigTargets_PostDataCleanse'!BC66</f>
        <v>0</v>
      </c>
      <c r="AM53" s="92">
        <f>-ABS('[12]1.2_OrigTargets_PostDataCleanse'!AW66)+'[12]1.2_OrigTargets_PostDataCleanse'!BD66</f>
        <v>0</v>
      </c>
      <c r="AN53" s="94"/>
      <c r="AO53" s="93">
        <f>ABS('[12]1.2_OrigTargets_PostDataCleanse'!BF66)</f>
        <v>0</v>
      </c>
      <c r="AP53" s="93">
        <f>'[12]1.2_OrigTargets_PostDataCleanse'!BG66</f>
        <v>0</v>
      </c>
      <c r="AQ53" s="93">
        <f>'[12]1.2_OrigTargets_PostDataCleanse'!BH66</f>
        <v>0</v>
      </c>
      <c r="AR53" s="93">
        <f>'[12]1.2_OrigTargets_PostDataCleanse'!BI66</f>
        <v>0</v>
      </c>
      <c r="AS53" s="93">
        <f>'[12]1.2_OrigTargets_PostDataCleanse'!BJ66</f>
        <v>0</v>
      </c>
      <c r="AT53" s="92">
        <f>'[12]1.2_OrigTargets_PostDataCleanse'!BK66</f>
        <v>0</v>
      </c>
      <c r="AU53" s="94"/>
      <c r="AV53" s="93">
        <f>ABS('[12]1.2_OrigTargets_PostDataCleanse'!BR66)</f>
        <v>0</v>
      </c>
      <c r="AW53" s="93">
        <f>ABS('[12]1.2_OrigTargets_PostDataCleanse'!BS66)</f>
        <v>0</v>
      </c>
      <c r="AX53" s="93">
        <f>ABS('[12]1.2_OrigTargets_PostDataCleanse'!BT66)</f>
        <v>0</v>
      </c>
      <c r="AY53" s="93">
        <f>ABS('[12]1.2_OrigTargets_PostDataCleanse'!BU66)</f>
        <v>0</v>
      </c>
      <c r="AZ53" s="93">
        <f>ABS('[12]1.2_OrigTargets_PostDataCleanse'!BV66)</f>
        <v>0</v>
      </c>
      <c r="BA53" s="92">
        <f>ABS('[12]1.2_OrigTargets_PostDataCleanse'!BW66)</f>
        <v>0</v>
      </c>
    </row>
    <row r="54" spans="1:53" x14ac:dyDescent="0.3">
      <c r="A54" s="346" t="str">
        <f>A50</f>
        <v>275KV Network</v>
      </c>
      <c r="B54" s="169">
        <v>5</v>
      </c>
      <c r="C54" s="168" t="s">
        <v>46</v>
      </c>
      <c r="D54" s="103" t="s">
        <v>58</v>
      </c>
      <c r="E54" s="102" t="str">
        <f t="shared" si="1"/>
        <v>Low</v>
      </c>
      <c r="F54" s="101">
        <f>'[12]1.2_OrigTargets_PostDataCleanse'!I67</f>
        <v>45.970800000000004</v>
      </c>
      <c r="G54" s="101">
        <f>'[12]1.2_OrigTargets_PostDataCleanse'!J67</f>
        <v>5.6624999999999988</v>
      </c>
      <c r="H54" s="101">
        <f>'[12]1.2_OrigTargets_PostDataCleanse'!K67</f>
        <v>0</v>
      </c>
      <c r="I54" s="101">
        <f>'[12]1.2_OrigTargets_PostDataCleanse'!L67</f>
        <v>0</v>
      </c>
      <c r="J54" s="101">
        <f>'[12]1.2_OrigTargets_PostDataCleanse'!M67</f>
        <v>40.308300000000003</v>
      </c>
      <c r="K54" s="100">
        <f>'[12]1.2_OrigTargets_PostDataCleanse'!N67</f>
        <v>0</v>
      </c>
      <c r="M54" s="101">
        <f>'[12]1.2_OrigTargets_PostDataCleanse'!S67</f>
        <v>45.970799999999997</v>
      </c>
      <c r="N54" s="101">
        <f>'[12]1.2_OrigTargets_PostDataCleanse'!T67</f>
        <v>28.6782</v>
      </c>
      <c r="O54" s="101">
        <f>'[12]1.2_OrigTargets_PostDataCleanse'!U67</f>
        <v>0</v>
      </c>
      <c r="P54" s="101">
        <f>'[12]1.2_OrigTargets_PostDataCleanse'!V67</f>
        <v>0</v>
      </c>
      <c r="Q54" s="101">
        <f>'[12]1.2_OrigTargets_PostDataCleanse'!W67</f>
        <v>0</v>
      </c>
      <c r="R54" s="100">
        <f>'[12]1.2_OrigTargets_PostDataCleanse'!X67</f>
        <v>17.2926</v>
      </c>
      <c r="T54" s="101">
        <f>'[12]1.2_OrigTargets_PostDataCleanse'!AC67</f>
        <v>45.970800000000004</v>
      </c>
      <c r="U54" s="101">
        <f>'[12]1.2_OrigTargets_PostDataCleanse'!AD67</f>
        <v>5.6624999999999988</v>
      </c>
      <c r="V54" s="101">
        <f>'[12]1.2_OrigTargets_PostDataCleanse'!AE67</f>
        <v>0</v>
      </c>
      <c r="W54" s="101">
        <f>'[12]1.2_OrigTargets_PostDataCleanse'!AF67</f>
        <v>0</v>
      </c>
      <c r="X54" s="101">
        <f>'[12]1.2_OrigTargets_PostDataCleanse'!AG67</f>
        <v>0</v>
      </c>
      <c r="Y54" s="100">
        <f>'[12]1.2_OrigTargets_PostDataCleanse'!AH67</f>
        <v>40.308300000000003</v>
      </c>
      <c r="AA54" s="101">
        <f>(ABS('[12]1.2_OrigTargets_PostDataCleanse'!AR67)+ABS('[12]1.2_OrigTargets_PostDataCleanse'!AY67))/2+ABS('[12]1.2_OrigTargets_PostDataCleanse'!BF67)+ABS('[12]1.2_OrigTargets_PostDataCleanse'!BR67)</f>
        <v>23.680100000000003</v>
      </c>
      <c r="AB54" s="101">
        <f>'[12]1.2_OrigTargets_PostDataCleanse'!AL67</f>
        <v>23.015700000000002</v>
      </c>
      <c r="AC54" s="101">
        <f>'[12]1.2_OrigTargets_PostDataCleanse'!AM67</f>
        <v>0</v>
      </c>
      <c r="AD54" s="101">
        <f>'[12]1.2_OrigTargets_PostDataCleanse'!AN67</f>
        <v>0</v>
      </c>
      <c r="AE54" s="101">
        <f>'[12]1.2_OrigTargets_PostDataCleanse'!AO67</f>
        <v>0</v>
      </c>
      <c r="AF54" s="100">
        <f>'[12]1.2_OrigTargets_PostDataCleanse'!AP67</f>
        <v>-23.015700000000002</v>
      </c>
      <c r="AG54" s="94"/>
      <c r="AH54" s="101">
        <f>ABS('[12]1.2_OrigTargets_PostDataCleanse'!AR67)+ABS('[12]1.2_OrigTargets_PostDataCleanse'!AY67)</f>
        <v>47.360200000000006</v>
      </c>
      <c r="AI54" s="101">
        <f>-ABS('[12]1.2_OrigTargets_PostDataCleanse'!AS67)+'[12]1.2_OrigTargets_PostDataCleanse'!AZ67</f>
        <v>23.015700000000002</v>
      </c>
      <c r="AJ54" s="101">
        <f>-ABS('[12]1.2_OrigTargets_PostDataCleanse'!AT67)+'[12]1.2_OrigTargets_PostDataCleanse'!BA67</f>
        <v>0</v>
      </c>
      <c r="AK54" s="101">
        <f>-ABS('[12]1.2_OrigTargets_PostDataCleanse'!AU67)+'[12]1.2_OrigTargets_PostDataCleanse'!BB67</f>
        <v>0</v>
      </c>
      <c r="AL54" s="101">
        <f>-ABS('[12]1.2_OrigTargets_PostDataCleanse'!AV67)+'[12]1.2_OrigTargets_PostDataCleanse'!BC67</f>
        <v>0</v>
      </c>
      <c r="AM54" s="100">
        <f>-ABS('[12]1.2_OrigTargets_PostDataCleanse'!AW67)+'[12]1.2_OrigTargets_PostDataCleanse'!BD67</f>
        <v>-23.015700000000002</v>
      </c>
      <c r="AN54" s="94"/>
      <c r="AO54" s="101">
        <f>ABS('[12]1.2_OrigTargets_PostDataCleanse'!BF67)</f>
        <v>0</v>
      </c>
      <c r="AP54" s="101">
        <f>'[12]1.2_OrigTargets_PostDataCleanse'!BG67</f>
        <v>0</v>
      </c>
      <c r="AQ54" s="101">
        <f>'[12]1.2_OrigTargets_PostDataCleanse'!BH67</f>
        <v>0</v>
      </c>
      <c r="AR54" s="101">
        <f>'[12]1.2_OrigTargets_PostDataCleanse'!BI67</f>
        <v>0</v>
      </c>
      <c r="AS54" s="101">
        <f>'[12]1.2_OrigTargets_PostDataCleanse'!BJ67</f>
        <v>0</v>
      </c>
      <c r="AT54" s="100">
        <f>'[12]1.2_OrigTargets_PostDataCleanse'!BK67</f>
        <v>0</v>
      </c>
      <c r="AU54" s="94"/>
      <c r="AV54" s="101">
        <f>ABS('[12]1.2_OrigTargets_PostDataCleanse'!BR67)</f>
        <v>0</v>
      </c>
      <c r="AW54" s="101">
        <f>ABS('[12]1.2_OrigTargets_PostDataCleanse'!BS67)</f>
        <v>0</v>
      </c>
      <c r="AX54" s="101">
        <f>ABS('[12]1.2_OrigTargets_PostDataCleanse'!BT67)</f>
        <v>0</v>
      </c>
      <c r="AY54" s="101">
        <f>ABS('[12]1.2_OrigTargets_PostDataCleanse'!BU67)</f>
        <v>0</v>
      </c>
      <c r="AZ54" s="101">
        <f>ABS('[12]1.2_OrigTargets_PostDataCleanse'!BV67)</f>
        <v>0</v>
      </c>
      <c r="BA54" s="100">
        <f>ABS('[12]1.2_OrigTargets_PostDataCleanse'!BW67)</f>
        <v>0</v>
      </c>
    </row>
    <row r="55" spans="1:53" x14ac:dyDescent="0.3">
      <c r="A55" s="345"/>
      <c r="B55" s="23"/>
      <c r="C55" s="133"/>
      <c r="D55" s="31"/>
      <c r="E55" s="99" t="str">
        <f t="shared" si="1"/>
        <v>Medium</v>
      </c>
      <c r="F55" s="98">
        <f>'[12]1.2_OrigTargets_PostDataCleanse'!I68</f>
        <v>801.32549999999992</v>
      </c>
      <c r="G55" s="98">
        <f>'[12]1.2_OrigTargets_PostDataCleanse'!J68</f>
        <v>102.54089999999999</v>
      </c>
      <c r="H55" s="98">
        <f>'[12]1.2_OrigTargets_PostDataCleanse'!K68</f>
        <v>5.3018999999999998</v>
      </c>
      <c r="I55" s="98">
        <f>'[12]1.2_OrigTargets_PostDataCleanse'!L68</f>
        <v>76.674400000000006</v>
      </c>
      <c r="J55" s="98">
        <f>'[12]1.2_OrigTargets_PostDataCleanse'!M68</f>
        <v>546.57409999999993</v>
      </c>
      <c r="K55" s="97">
        <f>'[12]1.2_OrigTargets_PostDataCleanse'!N68</f>
        <v>70.234200000000016</v>
      </c>
      <c r="M55" s="98">
        <f>'[12]1.2_OrigTargets_PostDataCleanse'!S68</f>
        <v>801.32549999999992</v>
      </c>
      <c r="N55" s="98">
        <f>'[12]1.2_OrigTargets_PostDataCleanse'!T68</f>
        <v>307.04460000000006</v>
      </c>
      <c r="O55" s="98">
        <f>'[12]1.2_OrigTargets_PostDataCleanse'!U68</f>
        <v>0</v>
      </c>
      <c r="P55" s="98">
        <f>'[12]1.2_OrigTargets_PostDataCleanse'!V68</f>
        <v>5.3018999999999998</v>
      </c>
      <c r="Q55" s="98">
        <f>'[12]1.2_OrigTargets_PostDataCleanse'!W68</f>
        <v>106.12590000000002</v>
      </c>
      <c r="R55" s="97">
        <f>'[12]1.2_OrigTargets_PostDataCleanse'!X68</f>
        <v>382.85309999999993</v>
      </c>
      <c r="T55" s="98">
        <f>'[12]1.2_OrigTargets_PostDataCleanse'!AC68</f>
        <v>801.32549999999992</v>
      </c>
      <c r="U55" s="98">
        <f>'[12]1.2_OrigTargets_PostDataCleanse'!AD68</f>
        <v>101.02590000000001</v>
      </c>
      <c r="V55" s="98">
        <f>'[12]1.2_OrigTargets_PostDataCleanse'!AE68</f>
        <v>1.514999999999999</v>
      </c>
      <c r="W55" s="98">
        <f>'[12]1.2_OrigTargets_PostDataCleanse'!AF68</f>
        <v>5.3018999999999998</v>
      </c>
      <c r="X55" s="98">
        <f>'[12]1.2_OrigTargets_PostDataCleanse'!AG68</f>
        <v>106.12590000000002</v>
      </c>
      <c r="Y55" s="97">
        <f>'[12]1.2_OrigTargets_PostDataCleanse'!AH68</f>
        <v>587.35679999999991</v>
      </c>
      <c r="AA55" s="98">
        <f>(ABS('[12]1.2_OrigTargets_PostDataCleanse'!AR68)+ABS('[12]1.2_OrigTargets_PostDataCleanse'!AY68))/2+ABS('[12]1.2_OrigTargets_PostDataCleanse'!BF68)+ABS('[12]1.2_OrigTargets_PostDataCleanse'!BR68)</f>
        <v>207.34630000000004</v>
      </c>
      <c r="AB55" s="98">
        <f>'[12]1.2_OrigTargets_PostDataCleanse'!AL68</f>
        <v>206.01870000000005</v>
      </c>
      <c r="AC55" s="98">
        <f>'[12]1.2_OrigTargets_PostDataCleanse'!AM68</f>
        <v>-1.514999999999999</v>
      </c>
      <c r="AD55" s="98">
        <f>'[12]1.2_OrigTargets_PostDataCleanse'!AN68</f>
        <v>0</v>
      </c>
      <c r="AE55" s="98">
        <f>'[12]1.2_OrigTargets_PostDataCleanse'!AO68</f>
        <v>0</v>
      </c>
      <c r="AF55" s="97">
        <f>'[12]1.2_OrigTargets_PostDataCleanse'!AP68</f>
        <v>-204.50369999999998</v>
      </c>
      <c r="AG55" s="94"/>
      <c r="AH55" s="98">
        <f>ABS('[12]1.2_OrigTargets_PostDataCleanse'!AR68)+ABS('[12]1.2_OrigTargets_PostDataCleanse'!AY68)</f>
        <v>414.69260000000008</v>
      </c>
      <c r="AI55" s="98">
        <f>-ABS('[12]1.2_OrigTargets_PostDataCleanse'!AS68)+'[12]1.2_OrigTargets_PostDataCleanse'!AZ68</f>
        <v>206.01870000000002</v>
      </c>
      <c r="AJ55" s="98">
        <f>-ABS('[12]1.2_OrigTargets_PostDataCleanse'!AT68)+'[12]1.2_OrigTargets_PostDataCleanse'!BA68</f>
        <v>-1.514999999999999</v>
      </c>
      <c r="AK55" s="98">
        <f>-ABS('[12]1.2_OrigTargets_PostDataCleanse'!AU68)+'[12]1.2_OrigTargets_PostDataCleanse'!BB68</f>
        <v>0</v>
      </c>
      <c r="AL55" s="98">
        <f>-ABS('[12]1.2_OrigTargets_PostDataCleanse'!AV68)+'[12]1.2_OrigTargets_PostDataCleanse'!BC68</f>
        <v>0</v>
      </c>
      <c r="AM55" s="97">
        <f>-ABS('[12]1.2_OrigTargets_PostDataCleanse'!AW68)+'[12]1.2_OrigTargets_PostDataCleanse'!BD68</f>
        <v>-204.50370000000007</v>
      </c>
      <c r="AN55" s="94"/>
      <c r="AO55" s="98">
        <f>ABS('[12]1.2_OrigTargets_PostDataCleanse'!BF68)</f>
        <v>0</v>
      </c>
      <c r="AP55" s="98">
        <f>'[12]1.2_OrigTargets_PostDataCleanse'!BG68</f>
        <v>0</v>
      </c>
      <c r="AQ55" s="98">
        <f>'[12]1.2_OrigTargets_PostDataCleanse'!BH68</f>
        <v>0</v>
      </c>
      <c r="AR55" s="98">
        <f>'[12]1.2_OrigTargets_PostDataCleanse'!BI68</f>
        <v>0</v>
      </c>
      <c r="AS55" s="98">
        <f>'[12]1.2_OrigTargets_PostDataCleanse'!BJ68</f>
        <v>0</v>
      </c>
      <c r="AT55" s="97">
        <f>'[12]1.2_OrigTargets_PostDataCleanse'!BK68</f>
        <v>0</v>
      </c>
      <c r="AU55" s="94"/>
      <c r="AV55" s="98">
        <f>ABS('[12]1.2_OrigTargets_PostDataCleanse'!BR68)</f>
        <v>0</v>
      </c>
      <c r="AW55" s="98">
        <f>ABS('[12]1.2_OrigTargets_PostDataCleanse'!BS68)</f>
        <v>0</v>
      </c>
      <c r="AX55" s="98">
        <f>ABS('[12]1.2_OrigTargets_PostDataCleanse'!BT68)</f>
        <v>0</v>
      </c>
      <c r="AY55" s="98">
        <f>ABS('[12]1.2_OrigTargets_PostDataCleanse'!BU68)</f>
        <v>0</v>
      </c>
      <c r="AZ55" s="98">
        <f>ABS('[12]1.2_OrigTargets_PostDataCleanse'!BV68)</f>
        <v>0</v>
      </c>
      <c r="BA55" s="97">
        <f>ABS('[12]1.2_OrigTargets_PostDataCleanse'!BW68)</f>
        <v>0</v>
      </c>
    </row>
    <row r="56" spans="1:53" x14ac:dyDescent="0.3">
      <c r="A56" s="345"/>
      <c r="B56" s="23"/>
      <c r="C56" s="133"/>
      <c r="D56" s="31"/>
      <c r="E56" s="99" t="str">
        <f t="shared" si="1"/>
        <v>High</v>
      </c>
      <c r="F56" s="98">
        <f>'[12]1.2_OrigTargets_PostDataCleanse'!I69</f>
        <v>310.44080000000002</v>
      </c>
      <c r="G56" s="98">
        <f>'[12]1.2_OrigTargets_PostDataCleanse'!J69</f>
        <v>0</v>
      </c>
      <c r="H56" s="98">
        <f>'[12]1.2_OrigTargets_PostDataCleanse'!K69</f>
        <v>5.1696999999999997</v>
      </c>
      <c r="I56" s="98">
        <f>'[12]1.2_OrigTargets_PostDataCleanse'!L69</f>
        <v>8.0519999999999996</v>
      </c>
      <c r="J56" s="98">
        <f>'[12]1.2_OrigTargets_PostDataCleanse'!M69</f>
        <v>197.66410000000002</v>
      </c>
      <c r="K56" s="97">
        <f>'[12]1.2_OrigTargets_PostDataCleanse'!N69</f>
        <v>99.555000000000007</v>
      </c>
      <c r="M56" s="98">
        <f>'[12]1.2_OrigTargets_PostDataCleanse'!S69</f>
        <v>310.44080000000002</v>
      </c>
      <c r="N56" s="98">
        <f>'[12]1.2_OrigTargets_PostDataCleanse'!T69</f>
        <v>99.555000000000007</v>
      </c>
      <c r="O56" s="98">
        <f>'[12]1.2_OrigTargets_PostDataCleanse'!U69</f>
        <v>0</v>
      </c>
      <c r="P56" s="98">
        <f>'[12]1.2_OrigTargets_PostDataCleanse'!V69</f>
        <v>5.1696999999999997</v>
      </c>
      <c r="Q56" s="98">
        <f>'[12]1.2_OrigTargets_PostDataCleanse'!W69</f>
        <v>8.0519999999999996</v>
      </c>
      <c r="R56" s="97">
        <f>'[12]1.2_OrigTargets_PostDataCleanse'!X69</f>
        <v>197.66410000000002</v>
      </c>
      <c r="T56" s="98">
        <f>'[12]1.2_OrigTargets_PostDataCleanse'!AC69</f>
        <v>310.44080000000008</v>
      </c>
      <c r="U56" s="98">
        <f>'[12]1.2_OrigTargets_PostDataCleanse'!AD69</f>
        <v>0</v>
      </c>
      <c r="V56" s="98">
        <f>'[12]1.2_OrigTargets_PostDataCleanse'!AE69</f>
        <v>0</v>
      </c>
      <c r="W56" s="98">
        <f>'[12]1.2_OrigTargets_PostDataCleanse'!AF69</f>
        <v>5.1696999999999997</v>
      </c>
      <c r="X56" s="98">
        <f>'[12]1.2_OrigTargets_PostDataCleanse'!AG69</f>
        <v>8.0519999999999996</v>
      </c>
      <c r="Y56" s="97">
        <f>'[12]1.2_OrigTargets_PostDataCleanse'!AH69</f>
        <v>297.21910000000008</v>
      </c>
      <c r="AA56" s="98">
        <f>(ABS('[12]1.2_OrigTargets_PostDataCleanse'!AR69)+ABS('[12]1.2_OrigTargets_PostDataCleanse'!AY69))/2+ABS('[12]1.2_OrigTargets_PostDataCleanse'!BF69)+ABS('[12]1.2_OrigTargets_PostDataCleanse'!BR69)</f>
        <v>99.555000000000007</v>
      </c>
      <c r="AB56" s="98">
        <f>'[12]1.2_OrigTargets_PostDataCleanse'!AL69</f>
        <v>99.555000000000007</v>
      </c>
      <c r="AC56" s="98">
        <f>'[12]1.2_OrigTargets_PostDataCleanse'!AM69</f>
        <v>0</v>
      </c>
      <c r="AD56" s="98">
        <f>'[12]1.2_OrigTargets_PostDataCleanse'!AN69</f>
        <v>0</v>
      </c>
      <c r="AE56" s="98">
        <f>'[12]1.2_OrigTargets_PostDataCleanse'!AO69</f>
        <v>0</v>
      </c>
      <c r="AF56" s="97">
        <f>'[12]1.2_OrigTargets_PostDataCleanse'!AP69</f>
        <v>-99.555000000000064</v>
      </c>
      <c r="AG56" s="94"/>
      <c r="AH56" s="98">
        <f>ABS('[12]1.2_OrigTargets_PostDataCleanse'!AR69)+ABS('[12]1.2_OrigTargets_PostDataCleanse'!AY69)</f>
        <v>199.11</v>
      </c>
      <c r="AI56" s="98">
        <f>-ABS('[12]1.2_OrigTargets_PostDataCleanse'!AS69)+'[12]1.2_OrigTargets_PostDataCleanse'!AZ69</f>
        <v>99.555000000000007</v>
      </c>
      <c r="AJ56" s="98">
        <f>-ABS('[12]1.2_OrigTargets_PostDataCleanse'!AT69)+'[12]1.2_OrigTargets_PostDataCleanse'!BA69</f>
        <v>0</v>
      </c>
      <c r="AK56" s="98">
        <f>-ABS('[12]1.2_OrigTargets_PostDataCleanse'!AU69)+'[12]1.2_OrigTargets_PostDataCleanse'!BB69</f>
        <v>0</v>
      </c>
      <c r="AL56" s="98">
        <f>-ABS('[12]1.2_OrigTargets_PostDataCleanse'!AV69)+'[12]1.2_OrigTargets_PostDataCleanse'!BC69</f>
        <v>0</v>
      </c>
      <c r="AM56" s="97">
        <f>-ABS('[12]1.2_OrigTargets_PostDataCleanse'!AW69)+'[12]1.2_OrigTargets_PostDataCleanse'!BD69</f>
        <v>-99.555000000000007</v>
      </c>
      <c r="AN56" s="94"/>
      <c r="AO56" s="98">
        <f>ABS('[12]1.2_OrigTargets_PostDataCleanse'!BF69)</f>
        <v>0</v>
      </c>
      <c r="AP56" s="98">
        <f>'[12]1.2_OrigTargets_PostDataCleanse'!BG69</f>
        <v>0</v>
      </c>
      <c r="AQ56" s="98">
        <f>'[12]1.2_OrigTargets_PostDataCleanse'!BH69</f>
        <v>0</v>
      </c>
      <c r="AR56" s="98">
        <f>'[12]1.2_OrigTargets_PostDataCleanse'!BI69</f>
        <v>0</v>
      </c>
      <c r="AS56" s="98">
        <f>'[12]1.2_OrigTargets_PostDataCleanse'!BJ69</f>
        <v>0</v>
      </c>
      <c r="AT56" s="97">
        <f>'[12]1.2_OrigTargets_PostDataCleanse'!BK69</f>
        <v>0</v>
      </c>
      <c r="AU56" s="94"/>
      <c r="AV56" s="98">
        <f>ABS('[12]1.2_OrigTargets_PostDataCleanse'!BR69)</f>
        <v>0</v>
      </c>
      <c r="AW56" s="98">
        <f>ABS('[12]1.2_OrigTargets_PostDataCleanse'!BS69)</f>
        <v>0</v>
      </c>
      <c r="AX56" s="98">
        <f>ABS('[12]1.2_OrigTargets_PostDataCleanse'!BT69)</f>
        <v>0</v>
      </c>
      <c r="AY56" s="98">
        <f>ABS('[12]1.2_OrigTargets_PostDataCleanse'!BU69)</f>
        <v>0</v>
      </c>
      <c r="AZ56" s="98">
        <f>ABS('[12]1.2_OrigTargets_PostDataCleanse'!BV69)</f>
        <v>0</v>
      </c>
      <c r="BA56" s="97">
        <f>ABS('[12]1.2_OrigTargets_PostDataCleanse'!BW69)</f>
        <v>0</v>
      </c>
    </row>
    <row r="57" spans="1:53" ht="12.75" thickBot="1" x14ac:dyDescent="0.35">
      <c r="A57" s="345"/>
      <c r="B57" s="171"/>
      <c r="C57" s="170"/>
      <c r="D57" s="96"/>
      <c r="E57" s="95" t="str">
        <f t="shared" si="1"/>
        <v>Very high</v>
      </c>
      <c r="F57" s="93">
        <f>'[12]1.2_OrigTargets_PostDataCleanse'!I70</f>
        <v>0</v>
      </c>
      <c r="G57" s="93">
        <f>'[12]1.2_OrigTargets_PostDataCleanse'!J70</f>
        <v>0</v>
      </c>
      <c r="H57" s="93">
        <f>'[12]1.2_OrigTargets_PostDataCleanse'!K70</f>
        <v>0</v>
      </c>
      <c r="I57" s="93">
        <f>'[12]1.2_OrigTargets_PostDataCleanse'!L70</f>
        <v>0</v>
      </c>
      <c r="J57" s="93">
        <f>'[12]1.2_OrigTargets_PostDataCleanse'!M70</f>
        <v>0</v>
      </c>
      <c r="K57" s="92">
        <f>'[12]1.2_OrigTargets_PostDataCleanse'!N70</f>
        <v>0</v>
      </c>
      <c r="M57" s="93">
        <f>'[12]1.2_OrigTargets_PostDataCleanse'!S70</f>
        <v>0</v>
      </c>
      <c r="N57" s="93">
        <f>'[12]1.2_OrigTargets_PostDataCleanse'!T70</f>
        <v>0</v>
      </c>
      <c r="O57" s="93">
        <f>'[12]1.2_OrigTargets_PostDataCleanse'!U70</f>
        <v>0</v>
      </c>
      <c r="P57" s="93">
        <f>'[12]1.2_OrigTargets_PostDataCleanse'!V70</f>
        <v>0</v>
      </c>
      <c r="Q57" s="93">
        <f>'[12]1.2_OrigTargets_PostDataCleanse'!W70</f>
        <v>0</v>
      </c>
      <c r="R57" s="92">
        <f>'[12]1.2_OrigTargets_PostDataCleanse'!X70</f>
        <v>0</v>
      </c>
      <c r="T57" s="93">
        <f>'[12]1.2_OrigTargets_PostDataCleanse'!AC70</f>
        <v>0</v>
      </c>
      <c r="U57" s="93">
        <f>'[12]1.2_OrigTargets_PostDataCleanse'!AD70</f>
        <v>0</v>
      </c>
      <c r="V57" s="93">
        <f>'[12]1.2_OrigTargets_PostDataCleanse'!AE70</f>
        <v>0</v>
      </c>
      <c r="W57" s="93">
        <f>'[12]1.2_OrigTargets_PostDataCleanse'!AF70</f>
        <v>0</v>
      </c>
      <c r="X57" s="93">
        <f>'[12]1.2_OrigTargets_PostDataCleanse'!AG70</f>
        <v>0</v>
      </c>
      <c r="Y57" s="92">
        <f>'[12]1.2_OrigTargets_PostDataCleanse'!AH70</f>
        <v>0</v>
      </c>
      <c r="AA57" s="93">
        <f>(ABS('[12]1.2_OrigTargets_PostDataCleanse'!AR70)+ABS('[12]1.2_OrigTargets_PostDataCleanse'!AY70))/2+ABS('[12]1.2_OrigTargets_PostDataCleanse'!BF70)+ABS('[12]1.2_OrigTargets_PostDataCleanse'!BR70)</f>
        <v>0</v>
      </c>
      <c r="AB57" s="93">
        <f>'[12]1.2_OrigTargets_PostDataCleanse'!AL70</f>
        <v>0</v>
      </c>
      <c r="AC57" s="93">
        <f>'[12]1.2_OrigTargets_PostDataCleanse'!AM70</f>
        <v>0</v>
      </c>
      <c r="AD57" s="93">
        <f>'[12]1.2_OrigTargets_PostDataCleanse'!AN70</f>
        <v>0</v>
      </c>
      <c r="AE57" s="93">
        <f>'[12]1.2_OrigTargets_PostDataCleanse'!AO70</f>
        <v>0</v>
      </c>
      <c r="AF57" s="92">
        <f>'[12]1.2_OrigTargets_PostDataCleanse'!AP70</f>
        <v>0</v>
      </c>
      <c r="AG57" s="94"/>
      <c r="AH57" s="93">
        <f>ABS('[12]1.2_OrigTargets_PostDataCleanse'!AR70)+ABS('[12]1.2_OrigTargets_PostDataCleanse'!AY70)</f>
        <v>0</v>
      </c>
      <c r="AI57" s="93">
        <f>-ABS('[12]1.2_OrigTargets_PostDataCleanse'!AS70)+'[12]1.2_OrigTargets_PostDataCleanse'!AZ70</f>
        <v>0</v>
      </c>
      <c r="AJ57" s="93">
        <f>-ABS('[12]1.2_OrigTargets_PostDataCleanse'!AT70)+'[12]1.2_OrigTargets_PostDataCleanse'!BA70</f>
        <v>0</v>
      </c>
      <c r="AK57" s="93">
        <f>-ABS('[12]1.2_OrigTargets_PostDataCleanse'!AU70)+'[12]1.2_OrigTargets_PostDataCleanse'!BB70</f>
        <v>0</v>
      </c>
      <c r="AL57" s="93">
        <f>-ABS('[12]1.2_OrigTargets_PostDataCleanse'!AV70)+'[12]1.2_OrigTargets_PostDataCleanse'!BC70</f>
        <v>0</v>
      </c>
      <c r="AM57" s="92">
        <f>-ABS('[12]1.2_OrigTargets_PostDataCleanse'!AW70)+'[12]1.2_OrigTargets_PostDataCleanse'!BD70</f>
        <v>0</v>
      </c>
      <c r="AN57" s="94"/>
      <c r="AO57" s="93">
        <f>ABS('[12]1.2_OrigTargets_PostDataCleanse'!BF70)</f>
        <v>0</v>
      </c>
      <c r="AP57" s="93">
        <f>'[12]1.2_OrigTargets_PostDataCleanse'!BG70</f>
        <v>0</v>
      </c>
      <c r="AQ57" s="93">
        <f>'[12]1.2_OrigTargets_PostDataCleanse'!BH70</f>
        <v>0</v>
      </c>
      <c r="AR57" s="93">
        <f>'[12]1.2_OrigTargets_PostDataCleanse'!BI70</f>
        <v>0</v>
      </c>
      <c r="AS57" s="93">
        <f>'[12]1.2_OrigTargets_PostDataCleanse'!BJ70</f>
        <v>0</v>
      </c>
      <c r="AT57" s="92">
        <f>'[12]1.2_OrigTargets_PostDataCleanse'!BK70</f>
        <v>0</v>
      </c>
      <c r="AU57" s="94"/>
      <c r="AV57" s="93">
        <f>ABS('[12]1.2_OrigTargets_PostDataCleanse'!BR70)</f>
        <v>0</v>
      </c>
      <c r="AW57" s="93">
        <f>ABS('[12]1.2_OrigTargets_PostDataCleanse'!BS70)</f>
        <v>0</v>
      </c>
      <c r="AX57" s="93">
        <f>ABS('[12]1.2_OrigTargets_PostDataCleanse'!BT70)</f>
        <v>0</v>
      </c>
      <c r="AY57" s="93">
        <f>ABS('[12]1.2_OrigTargets_PostDataCleanse'!BU70)</f>
        <v>0</v>
      </c>
      <c r="AZ57" s="93">
        <f>ABS('[12]1.2_OrigTargets_PostDataCleanse'!BV70)</f>
        <v>0</v>
      </c>
      <c r="BA57" s="92">
        <f>ABS('[12]1.2_OrigTargets_PostDataCleanse'!BW70)</f>
        <v>0</v>
      </c>
    </row>
    <row r="58" spans="1:53" x14ac:dyDescent="0.3">
      <c r="A58" s="346" t="str">
        <f>A54</f>
        <v>275KV Network</v>
      </c>
      <c r="B58" s="169">
        <v>6</v>
      </c>
      <c r="C58" s="168" t="s">
        <v>47</v>
      </c>
      <c r="D58" s="103" t="s">
        <v>57</v>
      </c>
      <c r="E58" s="102" t="str">
        <f t="shared" si="1"/>
        <v>Low</v>
      </c>
      <c r="F58" s="101">
        <f>'[12]1.2_OrigTargets_PostDataCleanse'!I71</f>
        <v>45.970799999999997</v>
      </c>
      <c r="G58" s="101">
        <f>'[12]1.2_OrigTargets_PostDataCleanse'!J71</f>
        <v>14.227899999999998</v>
      </c>
      <c r="H58" s="101">
        <f>'[12]1.2_OrigTargets_PostDataCleanse'!K71</f>
        <v>0</v>
      </c>
      <c r="I58" s="101">
        <f>'[12]1.2_OrigTargets_PostDataCleanse'!L71</f>
        <v>7.1717999999999993</v>
      </c>
      <c r="J58" s="101">
        <f>'[12]1.2_OrigTargets_PostDataCleanse'!M71</f>
        <v>16.523400000000002</v>
      </c>
      <c r="K58" s="100">
        <f>'[12]1.2_OrigTargets_PostDataCleanse'!N71</f>
        <v>8.0477000000000007</v>
      </c>
      <c r="M58" s="101">
        <f>'[12]1.2_OrigTargets_PostDataCleanse'!S71</f>
        <v>45.970799999999997</v>
      </c>
      <c r="N58" s="101">
        <f>'[12]1.2_OrigTargets_PostDataCleanse'!T71</f>
        <v>28.6782</v>
      </c>
      <c r="O58" s="101">
        <f>'[12]1.2_OrigTargets_PostDataCleanse'!U71</f>
        <v>8.5654000000000003</v>
      </c>
      <c r="P58" s="101">
        <f>'[12]1.2_OrigTargets_PostDataCleanse'!V71</f>
        <v>0</v>
      </c>
      <c r="Q58" s="101">
        <f>'[12]1.2_OrigTargets_PostDataCleanse'!W71</f>
        <v>7.1717999999999993</v>
      </c>
      <c r="R58" s="100">
        <f>'[12]1.2_OrigTargets_PostDataCleanse'!X71</f>
        <v>1.5553999999999999</v>
      </c>
      <c r="T58" s="101">
        <f>'[12]1.2_OrigTargets_PostDataCleanse'!AC71</f>
        <v>45.970800000000004</v>
      </c>
      <c r="U58" s="101">
        <f>'[12]1.2_OrigTargets_PostDataCleanse'!AD71</f>
        <v>4.9980999999999991</v>
      </c>
      <c r="V58" s="101">
        <f>'[12]1.2_OrigTargets_PostDataCleanse'!AE71</f>
        <v>9.2298000000000009</v>
      </c>
      <c r="W58" s="101">
        <f>'[12]1.2_OrigTargets_PostDataCleanse'!AF71</f>
        <v>0</v>
      </c>
      <c r="X58" s="101">
        <f>'[12]1.2_OrigTargets_PostDataCleanse'!AG71</f>
        <v>7.1717999999999993</v>
      </c>
      <c r="Y58" s="100">
        <f>'[12]1.2_OrigTargets_PostDataCleanse'!AH71</f>
        <v>24.571100000000005</v>
      </c>
      <c r="AA58" s="101">
        <f>(ABS('[12]1.2_OrigTargets_PostDataCleanse'!AR71)+ABS('[12]1.2_OrigTargets_PostDataCleanse'!AY71))/2+ABS('[12]1.2_OrigTargets_PostDataCleanse'!BF71)+ABS('[12]1.2_OrigTargets_PostDataCleanse'!BR71)</f>
        <v>23.680100000000003</v>
      </c>
      <c r="AB58" s="101">
        <f>'[12]1.2_OrigTargets_PostDataCleanse'!AL71</f>
        <v>23.680100000000003</v>
      </c>
      <c r="AC58" s="101">
        <f>'[12]1.2_OrigTargets_PostDataCleanse'!AM71</f>
        <v>-0.66440000000000055</v>
      </c>
      <c r="AD58" s="101">
        <f>'[12]1.2_OrigTargets_PostDataCleanse'!AN71</f>
        <v>0</v>
      </c>
      <c r="AE58" s="101">
        <f>'[12]1.2_OrigTargets_PostDataCleanse'!AO71</f>
        <v>0</v>
      </c>
      <c r="AF58" s="100">
        <f>'[12]1.2_OrigTargets_PostDataCleanse'!AP71</f>
        <v>-23.015700000000006</v>
      </c>
      <c r="AG58" s="94"/>
      <c r="AH58" s="101">
        <f>ABS('[12]1.2_OrigTargets_PostDataCleanse'!AR71)+ABS('[12]1.2_OrigTargets_PostDataCleanse'!AY71)</f>
        <v>47.360200000000006</v>
      </c>
      <c r="AI58" s="101">
        <f>-ABS('[12]1.2_OrigTargets_PostDataCleanse'!AS71)+'[12]1.2_OrigTargets_PostDataCleanse'!AZ71</f>
        <v>23.680100000000003</v>
      </c>
      <c r="AJ58" s="101">
        <f>-ABS('[12]1.2_OrigTargets_PostDataCleanse'!AT71)+'[12]1.2_OrigTargets_PostDataCleanse'!BA71</f>
        <v>-0.66439999999999966</v>
      </c>
      <c r="AK58" s="101">
        <f>-ABS('[12]1.2_OrigTargets_PostDataCleanse'!AU71)+'[12]1.2_OrigTargets_PostDataCleanse'!BB71</f>
        <v>0</v>
      </c>
      <c r="AL58" s="101">
        <f>-ABS('[12]1.2_OrigTargets_PostDataCleanse'!AV71)+'[12]1.2_OrigTargets_PostDataCleanse'!BC71</f>
        <v>0</v>
      </c>
      <c r="AM58" s="100">
        <f>-ABS('[12]1.2_OrigTargets_PostDataCleanse'!AW71)+'[12]1.2_OrigTargets_PostDataCleanse'!BD71</f>
        <v>-23.015700000000002</v>
      </c>
      <c r="AN58" s="94"/>
      <c r="AO58" s="101">
        <f>ABS('[12]1.2_OrigTargets_PostDataCleanse'!BF71)</f>
        <v>0</v>
      </c>
      <c r="AP58" s="101">
        <f>'[12]1.2_OrigTargets_PostDataCleanse'!BG71</f>
        <v>0</v>
      </c>
      <c r="AQ58" s="101">
        <f>'[12]1.2_OrigTargets_PostDataCleanse'!BH71</f>
        <v>0</v>
      </c>
      <c r="AR58" s="101">
        <f>'[12]1.2_OrigTargets_PostDataCleanse'!BI71</f>
        <v>0</v>
      </c>
      <c r="AS58" s="101">
        <f>'[12]1.2_OrigTargets_PostDataCleanse'!BJ71</f>
        <v>0</v>
      </c>
      <c r="AT58" s="100">
        <f>'[12]1.2_OrigTargets_PostDataCleanse'!BK71</f>
        <v>0</v>
      </c>
      <c r="AU58" s="94"/>
      <c r="AV58" s="101">
        <f>ABS('[12]1.2_OrigTargets_PostDataCleanse'!BR71)</f>
        <v>0</v>
      </c>
      <c r="AW58" s="101">
        <f>ABS('[12]1.2_OrigTargets_PostDataCleanse'!BS71)</f>
        <v>0</v>
      </c>
      <c r="AX58" s="101">
        <f>ABS('[12]1.2_OrigTargets_PostDataCleanse'!BT71)</f>
        <v>0</v>
      </c>
      <c r="AY58" s="101">
        <f>ABS('[12]1.2_OrigTargets_PostDataCleanse'!BU71)</f>
        <v>0</v>
      </c>
      <c r="AZ58" s="101">
        <f>ABS('[12]1.2_OrigTargets_PostDataCleanse'!BV71)</f>
        <v>0</v>
      </c>
      <c r="BA58" s="100">
        <f>ABS('[12]1.2_OrigTargets_PostDataCleanse'!BW71)</f>
        <v>0</v>
      </c>
    </row>
    <row r="59" spans="1:53" x14ac:dyDescent="0.3">
      <c r="A59" s="345"/>
      <c r="B59" s="23"/>
      <c r="C59" s="133"/>
      <c r="D59" s="31"/>
      <c r="E59" s="99" t="str">
        <f t="shared" si="1"/>
        <v>Medium</v>
      </c>
      <c r="F59" s="98">
        <f>'[12]1.2_OrigTargets_PostDataCleanse'!I72</f>
        <v>801.32549999999992</v>
      </c>
      <c r="G59" s="98">
        <f>'[12]1.2_OrigTargets_PostDataCleanse'!J72</f>
        <v>188.4342</v>
      </c>
      <c r="H59" s="98">
        <f>'[12]1.2_OrigTargets_PostDataCleanse'!K72</f>
        <v>99.054700000000025</v>
      </c>
      <c r="I59" s="98">
        <f>'[12]1.2_OrigTargets_PostDataCleanse'!L72</f>
        <v>219.41409999999999</v>
      </c>
      <c r="J59" s="98">
        <f>'[12]1.2_OrigTargets_PostDataCleanse'!M72</f>
        <v>71.318399999999997</v>
      </c>
      <c r="K59" s="97">
        <f>'[12]1.2_OrigTargets_PostDataCleanse'!N72</f>
        <v>223.10409999999996</v>
      </c>
      <c r="M59" s="98">
        <f>'[12]1.2_OrigTargets_PostDataCleanse'!S72</f>
        <v>801.32550000000003</v>
      </c>
      <c r="N59" s="98">
        <f>'[12]1.2_OrigTargets_PostDataCleanse'!T72</f>
        <v>232.43370000000004</v>
      </c>
      <c r="O59" s="98">
        <f>'[12]1.2_OrigTargets_PostDataCleanse'!U72</f>
        <v>181.18109999999999</v>
      </c>
      <c r="P59" s="98">
        <f>'[12]1.2_OrigTargets_PostDataCleanse'!V72</f>
        <v>5.4445999999999994</v>
      </c>
      <c r="Q59" s="98">
        <f>'[12]1.2_OrigTargets_PostDataCleanse'!W72</f>
        <v>157.98240000000001</v>
      </c>
      <c r="R59" s="97">
        <f>'[12]1.2_OrigTargets_PostDataCleanse'!X72</f>
        <v>224.28369999999995</v>
      </c>
      <c r="T59" s="98">
        <f>'[12]1.2_OrigTargets_PostDataCleanse'!AC72</f>
        <v>801.32549999999992</v>
      </c>
      <c r="U59" s="98">
        <f>'[12]1.2_OrigTargets_PostDataCleanse'!AD72</f>
        <v>25.087400000000002</v>
      </c>
      <c r="V59" s="98">
        <f>'[12]1.2_OrigTargets_PostDataCleanse'!AE72</f>
        <v>256.95689999999996</v>
      </c>
      <c r="W59" s="98">
        <f>'[12]1.2_OrigTargets_PostDataCleanse'!AF72</f>
        <v>5.4445999999999994</v>
      </c>
      <c r="X59" s="98">
        <f>'[12]1.2_OrigTargets_PostDataCleanse'!AG72</f>
        <v>219.41409999999999</v>
      </c>
      <c r="Y59" s="97">
        <f>'[12]1.2_OrigTargets_PostDataCleanse'!AH72</f>
        <v>294.42249999999996</v>
      </c>
      <c r="AA59" s="98">
        <f>(ABS('[12]1.2_OrigTargets_PostDataCleanse'!AR72)+ABS('[12]1.2_OrigTargets_PostDataCleanse'!AY72))/2+ABS('[12]1.2_OrigTargets_PostDataCleanse'!BF72)+ABS('[12]1.2_OrigTargets_PostDataCleanse'!BR72)</f>
        <v>207.34629999999999</v>
      </c>
      <c r="AB59" s="98">
        <f>'[12]1.2_OrigTargets_PostDataCleanse'!AL72</f>
        <v>207.34630000000004</v>
      </c>
      <c r="AC59" s="98">
        <f>'[12]1.2_OrigTargets_PostDataCleanse'!AM72</f>
        <v>-75.775799999999975</v>
      </c>
      <c r="AD59" s="98">
        <f>'[12]1.2_OrigTargets_PostDataCleanse'!AN72</f>
        <v>0</v>
      </c>
      <c r="AE59" s="98">
        <f>'[12]1.2_OrigTargets_PostDataCleanse'!AO72</f>
        <v>-61.431699999999978</v>
      </c>
      <c r="AF59" s="97">
        <f>'[12]1.2_OrigTargets_PostDataCleanse'!AP72</f>
        <v>-70.138800000000003</v>
      </c>
      <c r="AG59" s="94"/>
      <c r="AH59" s="98">
        <f>ABS('[12]1.2_OrigTargets_PostDataCleanse'!AR72)+ABS('[12]1.2_OrigTargets_PostDataCleanse'!AY72)</f>
        <v>414.69259999999997</v>
      </c>
      <c r="AI59" s="98">
        <f>-ABS('[12]1.2_OrigTargets_PostDataCleanse'!AS72)+'[12]1.2_OrigTargets_PostDataCleanse'!AZ72</f>
        <v>207.34630000000001</v>
      </c>
      <c r="AJ59" s="98">
        <f>-ABS('[12]1.2_OrigTargets_PostDataCleanse'!AT72)+'[12]1.2_OrigTargets_PostDataCleanse'!BA72</f>
        <v>-75.77579999999999</v>
      </c>
      <c r="AK59" s="98">
        <f>-ABS('[12]1.2_OrigTargets_PostDataCleanse'!AU72)+'[12]1.2_OrigTargets_PostDataCleanse'!BB72</f>
        <v>0</v>
      </c>
      <c r="AL59" s="98">
        <f>-ABS('[12]1.2_OrigTargets_PostDataCleanse'!AV72)+'[12]1.2_OrigTargets_PostDataCleanse'!BC72</f>
        <v>-61.431700000000006</v>
      </c>
      <c r="AM59" s="97">
        <f>-ABS('[12]1.2_OrigTargets_PostDataCleanse'!AW72)+'[12]1.2_OrigTargets_PostDataCleanse'!BD72</f>
        <v>-70.138800000000003</v>
      </c>
      <c r="AN59" s="94"/>
      <c r="AO59" s="98">
        <f>ABS('[12]1.2_OrigTargets_PostDataCleanse'!BF72)</f>
        <v>0</v>
      </c>
      <c r="AP59" s="98">
        <f>'[12]1.2_OrigTargets_PostDataCleanse'!BG72</f>
        <v>0</v>
      </c>
      <c r="AQ59" s="98">
        <f>'[12]1.2_OrigTargets_PostDataCleanse'!BH72</f>
        <v>0</v>
      </c>
      <c r="AR59" s="98">
        <f>'[12]1.2_OrigTargets_PostDataCleanse'!BI72</f>
        <v>0</v>
      </c>
      <c r="AS59" s="98">
        <f>'[12]1.2_OrigTargets_PostDataCleanse'!BJ72</f>
        <v>0</v>
      </c>
      <c r="AT59" s="97">
        <f>'[12]1.2_OrigTargets_PostDataCleanse'!BK72</f>
        <v>0</v>
      </c>
      <c r="AU59" s="94"/>
      <c r="AV59" s="98">
        <f>ABS('[12]1.2_OrigTargets_PostDataCleanse'!BR72)</f>
        <v>0</v>
      </c>
      <c r="AW59" s="98">
        <f>ABS('[12]1.2_OrigTargets_PostDataCleanse'!BS72)</f>
        <v>0</v>
      </c>
      <c r="AX59" s="98">
        <f>ABS('[12]1.2_OrigTargets_PostDataCleanse'!BT72)</f>
        <v>0</v>
      </c>
      <c r="AY59" s="98">
        <f>ABS('[12]1.2_OrigTargets_PostDataCleanse'!BU72)</f>
        <v>0</v>
      </c>
      <c r="AZ59" s="98">
        <f>ABS('[12]1.2_OrigTargets_PostDataCleanse'!BV72)</f>
        <v>0</v>
      </c>
      <c r="BA59" s="97">
        <f>ABS('[12]1.2_OrigTargets_PostDataCleanse'!BW72)</f>
        <v>0</v>
      </c>
    </row>
    <row r="60" spans="1:53" x14ac:dyDescent="0.3">
      <c r="A60" s="345"/>
      <c r="B60" s="23"/>
      <c r="C60" s="133"/>
      <c r="D60" s="31"/>
      <c r="E60" s="99" t="str">
        <f t="shared" si="1"/>
        <v>High</v>
      </c>
      <c r="F60" s="98">
        <f>'[12]1.2_OrigTargets_PostDataCleanse'!I73</f>
        <v>310.44080000000008</v>
      </c>
      <c r="G60" s="98">
        <f>'[12]1.2_OrigTargets_PostDataCleanse'!J73</f>
        <v>156.32350000000002</v>
      </c>
      <c r="H60" s="98">
        <f>'[12]1.2_OrigTargets_PostDataCleanse'!K73</f>
        <v>13.221700000000002</v>
      </c>
      <c r="I60" s="98">
        <f>'[12]1.2_OrigTargets_PostDataCleanse'!L73</f>
        <v>140.89560000000003</v>
      </c>
      <c r="J60" s="98">
        <f>'[12]1.2_OrigTargets_PostDataCleanse'!M73</f>
        <v>0</v>
      </c>
      <c r="K60" s="97">
        <f>'[12]1.2_OrigTargets_PostDataCleanse'!N73</f>
        <v>0</v>
      </c>
      <c r="M60" s="98">
        <f>'[12]1.2_OrigTargets_PostDataCleanse'!S73</f>
        <v>310.44080000000008</v>
      </c>
      <c r="N60" s="98">
        <f>'[12]1.2_OrigTargets_PostDataCleanse'!T73</f>
        <v>99.555000000000007</v>
      </c>
      <c r="O60" s="98">
        <f>'[12]1.2_OrigTargets_PostDataCleanse'!U73</f>
        <v>56.768500000000017</v>
      </c>
      <c r="P60" s="98">
        <f>'[12]1.2_OrigTargets_PostDataCleanse'!V73</f>
        <v>13.221700000000002</v>
      </c>
      <c r="Q60" s="98">
        <f>'[12]1.2_OrigTargets_PostDataCleanse'!W73</f>
        <v>140.89560000000003</v>
      </c>
      <c r="R60" s="97">
        <f>'[12]1.2_OrigTargets_PostDataCleanse'!X73</f>
        <v>0</v>
      </c>
      <c r="T60" s="98">
        <f>'[12]1.2_OrigTargets_PostDataCleanse'!AC73</f>
        <v>310.44080000000008</v>
      </c>
      <c r="U60" s="98">
        <f>'[12]1.2_OrigTargets_PostDataCleanse'!AD73</f>
        <v>0</v>
      </c>
      <c r="V60" s="98">
        <f>'[12]1.2_OrigTargets_PostDataCleanse'!AE73</f>
        <v>156.32350000000002</v>
      </c>
      <c r="W60" s="98">
        <f>'[12]1.2_OrigTargets_PostDataCleanse'!AF73</f>
        <v>13.221700000000002</v>
      </c>
      <c r="X60" s="98">
        <f>'[12]1.2_OrigTargets_PostDataCleanse'!AG73</f>
        <v>140.89560000000003</v>
      </c>
      <c r="Y60" s="97">
        <f>'[12]1.2_OrigTargets_PostDataCleanse'!AH73</f>
        <v>0</v>
      </c>
      <c r="AA60" s="98">
        <f>(ABS('[12]1.2_OrigTargets_PostDataCleanse'!AR73)+ABS('[12]1.2_OrigTargets_PostDataCleanse'!AY73))/2+ABS('[12]1.2_OrigTargets_PostDataCleanse'!BF73)+ABS('[12]1.2_OrigTargets_PostDataCleanse'!BR73)</f>
        <v>99.555000000000007</v>
      </c>
      <c r="AB60" s="98">
        <f>'[12]1.2_OrigTargets_PostDataCleanse'!AL73</f>
        <v>99.555000000000007</v>
      </c>
      <c r="AC60" s="98">
        <f>'[12]1.2_OrigTargets_PostDataCleanse'!AM73</f>
        <v>-99.555000000000007</v>
      </c>
      <c r="AD60" s="98">
        <f>'[12]1.2_OrigTargets_PostDataCleanse'!AN73</f>
        <v>0</v>
      </c>
      <c r="AE60" s="98">
        <f>'[12]1.2_OrigTargets_PostDataCleanse'!AO73</f>
        <v>0</v>
      </c>
      <c r="AF60" s="97">
        <f>'[12]1.2_OrigTargets_PostDataCleanse'!AP73</f>
        <v>0</v>
      </c>
      <c r="AG60" s="94"/>
      <c r="AH60" s="98">
        <f>ABS('[12]1.2_OrigTargets_PostDataCleanse'!AR73)+ABS('[12]1.2_OrigTargets_PostDataCleanse'!AY73)</f>
        <v>199.11</v>
      </c>
      <c r="AI60" s="98">
        <f>-ABS('[12]1.2_OrigTargets_PostDataCleanse'!AS73)+'[12]1.2_OrigTargets_PostDataCleanse'!AZ73</f>
        <v>99.555000000000007</v>
      </c>
      <c r="AJ60" s="98">
        <f>-ABS('[12]1.2_OrigTargets_PostDataCleanse'!AT73)+'[12]1.2_OrigTargets_PostDataCleanse'!BA73</f>
        <v>-99.555000000000007</v>
      </c>
      <c r="AK60" s="98">
        <f>-ABS('[12]1.2_OrigTargets_PostDataCleanse'!AU73)+'[12]1.2_OrigTargets_PostDataCleanse'!BB73</f>
        <v>0</v>
      </c>
      <c r="AL60" s="98">
        <f>-ABS('[12]1.2_OrigTargets_PostDataCleanse'!AV73)+'[12]1.2_OrigTargets_PostDataCleanse'!BC73</f>
        <v>0</v>
      </c>
      <c r="AM60" s="97">
        <f>-ABS('[12]1.2_OrigTargets_PostDataCleanse'!AW73)+'[12]1.2_OrigTargets_PostDataCleanse'!BD73</f>
        <v>0</v>
      </c>
      <c r="AN60" s="94"/>
      <c r="AO60" s="98">
        <f>ABS('[12]1.2_OrigTargets_PostDataCleanse'!BF73)</f>
        <v>0</v>
      </c>
      <c r="AP60" s="98">
        <f>'[12]1.2_OrigTargets_PostDataCleanse'!BG73</f>
        <v>0</v>
      </c>
      <c r="AQ60" s="98">
        <f>'[12]1.2_OrigTargets_PostDataCleanse'!BH73</f>
        <v>0</v>
      </c>
      <c r="AR60" s="98">
        <f>'[12]1.2_OrigTargets_PostDataCleanse'!BI73</f>
        <v>0</v>
      </c>
      <c r="AS60" s="98">
        <f>'[12]1.2_OrigTargets_PostDataCleanse'!BJ73</f>
        <v>0</v>
      </c>
      <c r="AT60" s="97">
        <f>'[12]1.2_OrigTargets_PostDataCleanse'!BK73</f>
        <v>0</v>
      </c>
      <c r="AU60" s="94"/>
      <c r="AV60" s="98">
        <f>ABS('[12]1.2_OrigTargets_PostDataCleanse'!BR73)</f>
        <v>0</v>
      </c>
      <c r="AW60" s="98">
        <f>ABS('[12]1.2_OrigTargets_PostDataCleanse'!BS73)</f>
        <v>0</v>
      </c>
      <c r="AX60" s="98">
        <f>ABS('[12]1.2_OrigTargets_PostDataCleanse'!BT73)</f>
        <v>0</v>
      </c>
      <c r="AY60" s="98">
        <f>ABS('[12]1.2_OrigTargets_PostDataCleanse'!BU73)</f>
        <v>0</v>
      </c>
      <c r="AZ60" s="98">
        <f>ABS('[12]1.2_OrigTargets_PostDataCleanse'!BV73)</f>
        <v>0</v>
      </c>
      <c r="BA60" s="97">
        <f>ABS('[12]1.2_OrigTargets_PostDataCleanse'!BW73)</f>
        <v>0</v>
      </c>
    </row>
    <row r="61" spans="1:53" ht="12.75" thickBot="1" x14ac:dyDescent="0.35">
      <c r="A61" s="345"/>
      <c r="B61" s="171"/>
      <c r="C61" s="170"/>
      <c r="D61" s="96"/>
      <c r="E61" s="95" t="str">
        <f t="shared" si="1"/>
        <v>Very high</v>
      </c>
      <c r="F61" s="93">
        <f>'[12]1.2_OrigTargets_PostDataCleanse'!I74</f>
        <v>0</v>
      </c>
      <c r="G61" s="93">
        <f>'[12]1.2_OrigTargets_PostDataCleanse'!J74</f>
        <v>0</v>
      </c>
      <c r="H61" s="93">
        <f>'[12]1.2_OrigTargets_PostDataCleanse'!K74</f>
        <v>0</v>
      </c>
      <c r="I61" s="93">
        <f>'[12]1.2_OrigTargets_PostDataCleanse'!L74</f>
        <v>0</v>
      </c>
      <c r="J61" s="93">
        <f>'[12]1.2_OrigTargets_PostDataCleanse'!M74</f>
        <v>0</v>
      </c>
      <c r="K61" s="92">
        <f>'[12]1.2_OrigTargets_PostDataCleanse'!N74</f>
        <v>0</v>
      </c>
      <c r="M61" s="93">
        <f>'[12]1.2_OrigTargets_PostDataCleanse'!S74</f>
        <v>0</v>
      </c>
      <c r="N61" s="93">
        <f>'[12]1.2_OrigTargets_PostDataCleanse'!T74</f>
        <v>0</v>
      </c>
      <c r="O61" s="93">
        <f>'[12]1.2_OrigTargets_PostDataCleanse'!U74</f>
        <v>0</v>
      </c>
      <c r="P61" s="93">
        <f>'[12]1.2_OrigTargets_PostDataCleanse'!V74</f>
        <v>0</v>
      </c>
      <c r="Q61" s="93">
        <f>'[12]1.2_OrigTargets_PostDataCleanse'!W74</f>
        <v>0</v>
      </c>
      <c r="R61" s="92">
        <f>'[12]1.2_OrigTargets_PostDataCleanse'!X74</f>
        <v>0</v>
      </c>
      <c r="T61" s="93">
        <f>'[12]1.2_OrigTargets_PostDataCleanse'!AC74</f>
        <v>0</v>
      </c>
      <c r="U61" s="93">
        <f>'[12]1.2_OrigTargets_PostDataCleanse'!AD74</f>
        <v>0</v>
      </c>
      <c r="V61" s="93">
        <f>'[12]1.2_OrigTargets_PostDataCleanse'!AE74</f>
        <v>0</v>
      </c>
      <c r="W61" s="93">
        <f>'[12]1.2_OrigTargets_PostDataCleanse'!AF74</f>
        <v>0</v>
      </c>
      <c r="X61" s="93">
        <f>'[12]1.2_OrigTargets_PostDataCleanse'!AG74</f>
        <v>0</v>
      </c>
      <c r="Y61" s="92">
        <f>'[12]1.2_OrigTargets_PostDataCleanse'!AH74</f>
        <v>0</v>
      </c>
      <c r="AA61" s="93">
        <f>(ABS('[12]1.2_OrigTargets_PostDataCleanse'!AR74)+ABS('[12]1.2_OrigTargets_PostDataCleanse'!AY74))/2+ABS('[12]1.2_OrigTargets_PostDataCleanse'!BF74)+ABS('[12]1.2_OrigTargets_PostDataCleanse'!BR74)</f>
        <v>0</v>
      </c>
      <c r="AB61" s="93">
        <f>'[12]1.2_OrigTargets_PostDataCleanse'!AL74</f>
        <v>0</v>
      </c>
      <c r="AC61" s="93">
        <f>'[12]1.2_OrigTargets_PostDataCleanse'!AM74</f>
        <v>0</v>
      </c>
      <c r="AD61" s="93">
        <f>'[12]1.2_OrigTargets_PostDataCleanse'!AN74</f>
        <v>0</v>
      </c>
      <c r="AE61" s="93">
        <f>'[12]1.2_OrigTargets_PostDataCleanse'!AO74</f>
        <v>0</v>
      </c>
      <c r="AF61" s="92">
        <f>'[12]1.2_OrigTargets_PostDataCleanse'!AP74</f>
        <v>0</v>
      </c>
      <c r="AG61" s="94"/>
      <c r="AH61" s="93">
        <f>ABS('[12]1.2_OrigTargets_PostDataCleanse'!AR74)+ABS('[12]1.2_OrigTargets_PostDataCleanse'!AY74)</f>
        <v>0</v>
      </c>
      <c r="AI61" s="93">
        <f>-ABS('[12]1.2_OrigTargets_PostDataCleanse'!AS74)+'[12]1.2_OrigTargets_PostDataCleanse'!AZ74</f>
        <v>0</v>
      </c>
      <c r="AJ61" s="93">
        <f>-ABS('[12]1.2_OrigTargets_PostDataCleanse'!AT74)+'[12]1.2_OrigTargets_PostDataCleanse'!BA74</f>
        <v>0</v>
      </c>
      <c r="AK61" s="93">
        <f>-ABS('[12]1.2_OrigTargets_PostDataCleanse'!AU74)+'[12]1.2_OrigTargets_PostDataCleanse'!BB74</f>
        <v>0</v>
      </c>
      <c r="AL61" s="93">
        <f>-ABS('[12]1.2_OrigTargets_PostDataCleanse'!AV74)+'[12]1.2_OrigTargets_PostDataCleanse'!BC74</f>
        <v>0</v>
      </c>
      <c r="AM61" s="92">
        <f>-ABS('[12]1.2_OrigTargets_PostDataCleanse'!AW74)+'[12]1.2_OrigTargets_PostDataCleanse'!BD74</f>
        <v>0</v>
      </c>
      <c r="AN61" s="94"/>
      <c r="AO61" s="93">
        <f>ABS('[12]1.2_OrigTargets_PostDataCleanse'!BF74)</f>
        <v>0</v>
      </c>
      <c r="AP61" s="93">
        <f>'[12]1.2_OrigTargets_PostDataCleanse'!BG74</f>
        <v>0</v>
      </c>
      <c r="AQ61" s="93">
        <f>'[12]1.2_OrigTargets_PostDataCleanse'!BH74</f>
        <v>0</v>
      </c>
      <c r="AR61" s="93">
        <f>'[12]1.2_OrigTargets_PostDataCleanse'!BI74</f>
        <v>0</v>
      </c>
      <c r="AS61" s="93">
        <f>'[12]1.2_OrigTargets_PostDataCleanse'!BJ74</f>
        <v>0</v>
      </c>
      <c r="AT61" s="92">
        <f>'[12]1.2_OrigTargets_PostDataCleanse'!BK74</f>
        <v>0</v>
      </c>
      <c r="AU61" s="94"/>
      <c r="AV61" s="93">
        <f>ABS('[12]1.2_OrigTargets_PostDataCleanse'!BR74)</f>
        <v>0</v>
      </c>
      <c r="AW61" s="93">
        <f>ABS('[12]1.2_OrigTargets_PostDataCleanse'!BS74)</f>
        <v>0</v>
      </c>
      <c r="AX61" s="93">
        <f>ABS('[12]1.2_OrigTargets_PostDataCleanse'!BT74)</f>
        <v>0</v>
      </c>
      <c r="AY61" s="93">
        <f>ABS('[12]1.2_OrigTargets_PostDataCleanse'!BU74)</f>
        <v>0</v>
      </c>
      <c r="AZ61" s="93">
        <f>ABS('[12]1.2_OrigTargets_PostDataCleanse'!BV74)</f>
        <v>0</v>
      </c>
      <c r="BA61" s="92">
        <f>ABS('[12]1.2_OrigTargets_PostDataCleanse'!BW74)</f>
        <v>0</v>
      </c>
    </row>
    <row r="62" spans="1:53" x14ac:dyDescent="0.3">
      <c r="A62" s="346" t="str">
        <f>A58</f>
        <v>275KV Network</v>
      </c>
      <c r="B62" s="169">
        <v>7</v>
      </c>
      <c r="C62" s="168" t="s">
        <v>48</v>
      </c>
      <c r="D62" s="103" t="s">
        <v>57</v>
      </c>
      <c r="E62" s="102" t="str">
        <f t="shared" si="1"/>
        <v>Low</v>
      </c>
      <c r="F62" s="101">
        <f>'[12]1.2_OrigTargets_PostDataCleanse'!I75</f>
        <v>74</v>
      </c>
      <c r="G62" s="101">
        <f>'[12]1.2_OrigTargets_PostDataCleanse'!J75</f>
        <v>17</v>
      </c>
      <c r="H62" s="101">
        <f>'[12]1.2_OrigTargets_PostDataCleanse'!K75</f>
        <v>8</v>
      </c>
      <c r="I62" s="101">
        <f>'[12]1.2_OrigTargets_PostDataCleanse'!L75</f>
        <v>0</v>
      </c>
      <c r="J62" s="101">
        <f>'[12]1.2_OrigTargets_PostDataCleanse'!M75</f>
        <v>37</v>
      </c>
      <c r="K62" s="100">
        <f>'[12]1.2_OrigTargets_PostDataCleanse'!N75</f>
        <v>12</v>
      </c>
      <c r="M62" s="101">
        <f>'[12]1.2_OrigTargets_PostDataCleanse'!S75</f>
        <v>74</v>
      </c>
      <c r="N62" s="101">
        <f>'[12]1.2_OrigTargets_PostDataCleanse'!T75</f>
        <v>17</v>
      </c>
      <c r="O62" s="101">
        <f>'[12]1.2_OrigTargets_PostDataCleanse'!U75</f>
        <v>45</v>
      </c>
      <c r="P62" s="101">
        <f>'[12]1.2_OrigTargets_PostDataCleanse'!V75</f>
        <v>0</v>
      </c>
      <c r="Q62" s="101">
        <f>'[12]1.2_OrigTargets_PostDataCleanse'!W75</f>
        <v>0</v>
      </c>
      <c r="R62" s="100">
        <f>'[12]1.2_OrigTargets_PostDataCleanse'!X75</f>
        <v>12</v>
      </c>
      <c r="T62" s="101">
        <f>'[12]1.2_OrigTargets_PostDataCleanse'!AC75</f>
        <v>74</v>
      </c>
      <c r="U62" s="101">
        <f>'[12]1.2_OrigTargets_PostDataCleanse'!AD75</f>
        <v>17</v>
      </c>
      <c r="V62" s="101">
        <f>'[12]1.2_OrigTargets_PostDataCleanse'!AE75</f>
        <v>8</v>
      </c>
      <c r="W62" s="101">
        <f>'[12]1.2_OrigTargets_PostDataCleanse'!AF75</f>
        <v>0</v>
      </c>
      <c r="X62" s="101">
        <f>'[12]1.2_OrigTargets_PostDataCleanse'!AG75</f>
        <v>37</v>
      </c>
      <c r="Y62" s="100">
        <f>'[12]1.2_OrigTargets_PostDataCleanse'!AH75</f>
        <v>12</v>
      </c>
      <c r="AA62" s="101">
        <f>(ABS('[12]1.2_OrigTargets_PostDataCleanse'!AR75)+ABS('[12]1.2_OrigTargets_PostDataCleanse'!AY75))/2+ABS('[12]1.2_OrigTargets_PostDataCleanse'!BF75)+ABS('[12]1.2_OrigTargets_PostDataCleanse'!BR75)</f>
        <v>39</v>
      </c>
      <c r="AB62" s="101">
        <f>'[12]1.2_OrigTargets_PostDataCleanse'!AL75</f>
        <v>0</v>
      </c>
      <c r="AC62" s="101">
        <f>'[12]1.2_OrigTargets_PostDataCleanse'!AM75</f>
        <v>37</v>
      </c>
      <c r="AD62" s="101">
        <f>'[12]1.2_OrigTargets_PostDataCleanse'!AN75</f>
        <v>0</v>
      </c>
      <c r="AE62" s="101">
        <f>'[12]1.2_OrigTargets_PostDataCleanse'!AO75</f>
        <v>-37</v>
      </c>
      <c r="AF62" s="100">
        <f>'[12]1.2_OrigTargets_PostDataCleanse'!AP75</f>
        <v>0</v>
      </c>
      <c r="AG62" s="94"/>
      <c r="AH62" s="101">
        <f>ABS('[12]1.2_OrigTargets_PostDataCleanse'!AR75)+ABS('[12]1.2_OrigTargets_PostDataCleanse'!AY75)</f>
        <v>0</v>
      </c>
      <c r="AI62" s="101">
        <f>-ABS('[12]1.2_OrigTargets_PostDataCleanse'!AS75)+'[12]1.2_OrigTargets_PostDataCleanse'!AZ75</f>
        <v>0</v>
      </c>
      <c r="AJ62" s="101">
        <f>-ABS('[12]1.2_OrigTargets_PostDataCleanse'!AT75)+'[12]1.2_OrigTargets_PostDataCleanse'!BA75</f>
        <v>0</v>
      </c>
      <c r="AK62" s="101">
        <f>-ABS('[12]1.2_OrigTargets_PostDataCleanse'!AU75)+'[12]1.2_OrigTargets_PostDataCleanse'!BB75</f>
        <v>0</v>
      </c>
      <c r="AL62" s="101">
        <f>-ABS('[12]1.2_OrigTargets_PostDataCleanse'!AV75)+'[12]1.2_OrigTargets_PostDataCleanse'!BC75</f>
        <v>0</v>
      </c>
      <c r="AM62" s="100">
        <f>-ABS('[12]1.2_OrigTargets_PostDataCleanse'!AW75)+'[12]1.2_OrigTargets_PostDataCleanse'!BD75</f>
        <v>0</v>
      </c>
      <c r="AN62" s="94"/>
      <c r="AO62" s="101">
        <f>ABS('[12]1.2_OrigTargets_PostDataCleanse'!BF75)</f>
        <v>39</v>
      </c>
      <c r="AP62" s="101">
        <f>'[12]1.2_OrigTargets_PostDataCleanse'!BG75</f>
        <v>-2</v>
      </c>
      <c r="AQ62" s="101">
        <f>'[12]1.2_OrigTargets_PostDataCleanse'!BH75</f>
        <v>0</v>
      </c>
      <c r="AR62" s="101">
        <f>'[12]1.2_OrigTargets_PostDataCleanse'!BI75</f>
        <v>0</v>
      </c>
      <c r="AS62" s="101">
        <f>'[12]1.2_OrigTargets_PostDataCleanse'!BJ75</f>
        <v>-37</v>
      </c>
      <c r="AT62" s="100">
        <f>'[12]1.2_OrigTargets_PostDataCleanse'!BK75</f>
        <v>0</v>
      </c>
      <c r="AU62" s="94"/>
      <c r="AV62" s="101">
        <f>ABS('[12]1.2_OrigTargets_PostDataCleanse'!BR75)</f>
        <v>0</v>
      </c>
      <c r="AW62" s="101">
        <f>ABS('[12]1.2_OrigTargets_PostDataCleanse'!BS75)</f>
        <v>0</v>
      </c>
      <c r="AX62" s="101">
        <f>ABS('[12]1.2_OrigTargets_PostDataCleanse'!BT75)</f>
        <v>0</v>
      </c>
      <c r="AY62" s="101">
        <f>ABS('[12]1.2_OrigTargets_PostDataCleanse'!BU75)</f>
        <v>0</v>
      </c>
      <c r="AZ62" s="101">
        <f>ABS('[12]1.2_OrigTargets_PostDataCleanse'!BV75)</f>
        <v>0</v>
      </c>
      <c r="BA62" s="100">
        <f>ABS('[12]1.2_OrigTargets_PostDataCleanse'!BW75)</f>
        <v>0</v>
      </c>
    </row>
    <row r="63" spans="1:53" x14ac:dyDescent="0.3">
      <c r="A63" s="345"/>
      <c r="B63" s="23"/>
      <c r="C63" s="133"/>
      <c r="D63" s="31"/>
      <c r="E63" s="99" t="str">
        <f t="shared" si="1"/>
        <v>Medium</v>
      </c>
      <c r="F63" s="98">
        <f>'[12]1.2_OrigTargets_PostDataCleanse'!I76</f>
        <v>1212</v>
      </c>
      <c r="G63" s="98">
        <f>'[12]1.2_OrigTargets_PostDataCleanse'!J76</f>
        <v>314</v>
      </c>
      <c r="H63" s="98">
        <f>'[12]1.2_OrigTargets_PostDataCleanse'!K76</f>
        <v>422</v>
      </c>
      <c r="I63" s="98">
        <f>'[12]1.2_OrigTargets_PostDataCleanse'!L76</f>
        <v>254</v>
      </c>
      <c r="J63" s="98">
        <f>'[12]1.2_OrigTargets_PostDataCleanse'!M76</f>
        <v>153</v>
      </c>
      <c r="K63" s="97">
        <f>'[12]1.2_OrigTargets_PostDataCleanse'!N76</f>
        <v>69</v>
      </c>
      <c r="M63" s="98">
        <f>'[12]1.2_OrigTargets_PostDataCleanse'!S76</f>
        <v>1212</v>
      </c>
      <c r="N63" s="98">
        <f>'[12]1.2_OrigTargets_PostDataCleanse'!T76</f>
        <v>63</v>
      </c>
      <c r="O63" s="98">
        <f>'[12]1.2_OrigTargets_PostDataCleanse'!U76</f>
        <v>878</v>
      </c>
      <c r="P63" s="98">
        <f>'[12]1.2_OrigTargets_PostDataCleanse'!V76</f>
        <v>11</v>
      </c>
      <c r="Q63" s="98">
        <f>'[12]1.2_OrigTargets_PostDataCleanse'!W76</f>
        <v>191</v>
      </c>
      <c r="R63" s="97">
        <f>'[12]1.2_OrigTargets_PostDataCleanse'!X76</f>
        <v>69</v>
      </c>
      <c r="T63" s="98">
        <f>'[12]1.2_OrigTargets_PostDataCleanse'!AC76</f>
        <v>1212</v>
      </c>
      <c r="U63" s="98">
        <f>'[12]1.2_OrigTargets_PostDataCleanse'!AD76</f>
        <v>63</v>
      </c>
      <c r="V63" s="98">
        <f>'[12]1.2_OrigTargets_PostDataCleanse'!AE76</f>
        <v>673</v>
      </c>
      <c r="W63" s="98">
        <f>'[12]1.2_OrigTargets_PostDataCleanse'!AF76</f>
        <v>11</v>
      </c>
      <c r="X63" s="98">
        <f>'[12]1.2_OrigTargets_PostDataCleanse'!AG76</f>
        <v>396</v>
      </c>
      <c r="Y63" s="97">
        <f>'[12]1.2_OrigTargets_PostDataCleanse'!AH76</f>
        <v>69</v>
      </c>
      <c r="AA63" s="98">
        <f>(ABS('[12]1.2_OrigTargets_PostDataCleanse'!AR76)+ABS('[12]1.2_OrigTargets_PostDataCleanse'!AY76))/2+ABS('[12]1.2_OrigTargets_PostDataCleanse'!BF76)+ABS('[12]1.2_OrigTargets_PostDataCleanse'!BR76)</f>
        <v>211</v>
      </c>
      <c r="AB63" s="98">
        <f>'[12]1.2_OrigTargets_PostDataCleanse'!AL76</f>
        <v>0</v>
      </c>
      <c r="AC63" s="98">
        <f>'[12]1.2_OrigTargets_PostDataCleanse'!AM76</f>
        <v>205</v>
      </c>
      <c r="AD63" s="98">
        <f>'[12]1.2_OrigTargets_PostDataCleanse'!AN76</f>
        <v>0</v>
      </c>
      <c r="AE63" s="98">
        <f>'[12]1.2_OrigTargets_PostDataCleanse'!AO76</f>
        <v>-205</v>
      </c>
      <c r="AF63" s="97">
        <f>'[12]1.2_OrigTargets_PostDataCleanse'!AP76</f>
        <v>0</v>
      </c>
      <c r="AG63" s="94"/>
      <c r="AH63" s="98">
        <f>ABS('[12]1.2_OrigTargets_PostDataCleanse'!AR76)+ABS('[12]1.2_OrigTargets_PostDataCleanse'!AY76)</f>
        <v>0</v>
      </c>
      <c r="AI63" s="98">
        <f>-ABS('[12]1.2_OrigTargets_PostDataCleanse'!AS76)+'[12]1.2_OrigTargets_PostDataCleanse'!AZ76</f>
        <v>0</v>
      </c>
      <c r="AJ63" s="98">
        <f>-ABS('[12]1.2_OrigTargets_PostDataCleanse'!AT76)+'[12]1.2_OrigTargets_PostDataCleanse'!BA76</f>
        <v>0</v>
      </c>
      <c r="AK63" s="98">
        <f>-ABS('[12]1.2_OrigTargets_PostDataCleanse'!AU76)+'[12]1.2_OrigTargets_PostDataCleanse'!BB76</f>
        <v>0</v>
      </c>
      <c r="AL63" s="98">
        <f>-ABS('[12]1.2_OrigTargets_PostDataCleanse'!AV76)+'[12]1.2_OrigTargets_PostDataCleanse'!BC76</f>
        <v>0</v>
      </c>
      <c r="AM63" s="97">
        <f>-ABS('[12]1.2_OrigTargets_PostDataCleanse'!AW76)+'[12]1.2_OrigTargets_PostDataCleanse'!BD76</f>
        <v>0</v>
      </c>
      <c r="AN63" s="94"/>
      <c r="AO63" s="98">
        <f>ABS('[12]1.2_OrigTargets_PostDataCleanse'!BF76)</f>
        <v>211</v>
      </c>
      <c r="AP63" s="98">
        <f>'[12]1.2_OrigTargets_PostDataCleanse'!BG76</f>
        <v>-3</v>
      </c>
      <c r="AQ63" s="98">
        <f>'[12]1.2_OrigTargets_PostDataCleanse'!BH76</f>
        <v>-3</v>
      </c>
      <c r="AR63" s="98">
        <f>'[12]1.2_OrigTargets_PostDataCleanse'!BI76</f>
        <v>0</v>
      </c>
      <c r="AS63" s="98">
        <f>'[12]1.2_OrigTargets_PostDataCleanse'!BJ76</f>
        <v>-205</v>
      </c>
      <c r="AT63" s="97">
        <f>'[12]1.2_OrigTargets_PostDataCleanse'!BK76</f>
        <v>0</v>
      </c>
      <c r="AU63" s="94"/>
      <c r="AV63" s="98">
        <f>ABS('[12]1.2_OrigTargets_PostDataCleanse'!BR76)</f>
        <v>0</v>
      </c>
      <c r="AW63" s="98">
        <f>ABS('[12]1.2_OrigTargets_PostDataCleanse'!BS76)</f>
        <v>0</v>
      </c>
      <c r="AX63" s="98">
        <f>ABS('[12]1.2_OrigTargets_PostDataCleanse'!BT76)</f>
        <v>0</v>
      </c>
      <c r="AY63" s="98">
        <f>ABS('[12]1.2_OrigTargets_PostDataCleanse'!BU76)</f>
        <v>0</v>
      </c>
      <c r="AZ63" s="98">
        <f>ABS('[12]1.2_OrigTargets_PostDataCleanse'!BV76)</f>
        <v>0</v>
      </c>
      <c r="BA63" s="97">
        <f>ABS('[12]1.2_OrigTargets_PostDataCleanse'!BW76)</f>
        <v>0</v>
      </c>
    </row>
    <row r="64" spans="1:53" x14ac:dyDescent="0.3">
      <c r="A64" s="345"/>
      <c r="B64" s="23"/>
      <c r="C64" s="133"/>
      <c r="D64" s="31"/>
      <c r="E64" s="99" t="str">
        <f t="shared" si="1"/>
        <v>High</v>
      </c>
      <c r="F64" s="98">
        <f>'[12]1.2_OrigTargets_PostDataCleanse'!I77</f>
        <v>482</v>
      </c>
      <c r="G64" s="98">
        <f>'[12]1.2_OrigTargets_PostDataCleanse'!J77</f>
        <v>113</v>
      </c>
      <c r="H64" s="98">
        <f>'[12]1.2_OrigTargets_PostDataCleanse'!K77</f>
        <v>57</v>
      </c>
      <c r="I64" s="98">
        <f>'[12]1.2_OrigTargets_PostDataCleanse'!L77</f>
        <v>112</v>
      </c>
      <c r="J64" s="98">
        <f>'[12]1.2_OrigTargets_PostDataCleanse'!M77</f>
        <v>200</v>
      </c>
      <c r="K64" s="97">
        <f>'[12]1.2_OrigTargets_PostDataCleanse'!N77</f>
        <v>0</v>
      </c>
      <c r="M64" s="98">
        <f>'[12]1.2_OrigTargets_PostDataCleanse'!S77</f>
        <v>482</v>
      </c>
      <c r="N64" s="98">
        <f>'[12]1.2_OrigTargets_PostDataCleanse'!T77</f>
        <v>113</v>
      </c>
      <c r="O64" s="98">
        <f>'[12]1.2_OrigTargets_PostDataCleanse'!U77</f>
        <v>159</v>
      </c>
      <c r="P64" s="98">
        <f>'[12]1.2_OrigTargets_PostDataCleanse'!V77</f>
        <v>10</v>
      </c>
      <c r="Q64" s="98">
        <f>'[12]1.2_OrigTargets_PostDataCleanse'!W77</f>
        <v>200</v>
      </c>
      <c r="R64" s="97">
        <f>'[12]1.2_OrigTargets_PostDataCleanse'!X77</f>
        <v>0</v>
      </c>
      <c r="T64" s="98">
        <f>'[12]1.2_OrigTargets_PostDataCleanse'!AC77</f>
        <v>482</v>
      </c>
      <c r="U64" s="98">
        <f>'[12]1.2_OrigTargets_PostDataCleanse'!AD77</f>
        <v>113</v>
      </c>
      <c r="V64" s="98">
        <f>'[12]1.2_OrigTargets_PostDataCleanse'!AE77</f>
        <v>57</v>
      </c>
      <c r="W64" s="98">
        <f>'[12]1.2_OrigTargets_PostDataCleanse'!AF77</f>
        <v>10</v>
      </c>
      <c r="X64" s="98">
        <f>'[12]1.2_OrigTargets_PostDataCleanse'!AG77</f>
        <v>302</v>
      </c>
      <c r="Y64" s="97">
        <f>'[12]1.2_OrigTargets_PostDataCleanse'!AH77</f>
        <v>0</v>
      </c>
      <c r="AA64" s="98">
        <f>(ABS('[12]1.2_OrigTargets_PostDataCleanse'!AR77)+ABS('[12]1.2_OrigTargets_PostDataCleanse'!AY77))/2+ABS('[12]1.2_OrigTargets_PostDataCleanse'!BF77)+ABS('[12]1.2_OrigTargets_PostDataCleanse'!BR77)</f>
        <v>159</v>
      </c>
      <c r="AB64" s="98">
        <f>'[12]1.2_OrigTargets_PostDataCleanse'!AL77</f>
        <v>0</v>
      </c>
      <c r="AC64" s="98">
        <f>'[12]1.2_OrigTargets_PostDataCleanse'!AM77</f>
        <v>102</v>
      </c>
      <c r="AD64" s="98">
        <f>'[12]1.2_OrigTargets_PostDataCleanse'!AN77</f>
        <v>0</v>
      </c>
      <c r="AE64" s="98">
        <f>'[12]1.2_OrigTargets_PostDataCleanse'!AO77</f>
        <v>-102</v>
      </c>
      <c r="AF64" s="97">
        <f>'[12]1.2_OrigTargets_PostDataCleanse'!AP77</f>
        <v>0</v>
      </c>
      <c r="AG64" s="94"/>
      <c r="AH64" s="98">
        <f>ABS('[12]1.2_OrigTargets_PostDataCleanse'!AR77)+ABS('[12]1.2_OrigTargets_PostDataCleanse'!AY77)</f>
        <v>0</v>
      </c>
      <c r="AI64" s="98">
        <f>-ABS('[12]1.2_OrigTargets_PostDataCleanse'!AS77)+'[12]1.2_OrigTargets_PostDataCleanse'!AZ77</f>
        <v>0</v>
      </c>
      <c r="AJ64" s="98">
        <f>-ABS('[12]1.2_OrigTargets_PostDataCleanse'!AT77)+'[12]1.2_OrigTargets_PostDataCleanse'!BA77</f>
        <v>0</v>
      </c>
      <c r="AK64" s="98">
        <f>-ABS('[12]1.2_OrigTargets_PostDataCleanse'!AU77)+'[12]1.2_OrigTargets_PostDataCleanse'!BB77</f>
        <v>0</v>
      </c>
      <c r="AL64" s="98">
        <f>-ABS('[12]1.2_OrigTargets_PostDataCleanse'!AV77)+'[12]1.2_OrigTargets_PostDataCleanse'!BC77</f>
        <v>0</v>
      </c>
      <c r="AM64" s="97">
        <f>-ABS('[12]1.2_OrigTargets_PostDataCleanse'!AW77)+'[12]1.2_OrigTargets_PostDataCleanse'!BD77</f>
        <v>0</v>
      </c>
      <c r="AN64" s="94"/>
      <c r="AO64" s="98">
        <f>ABS('[12]1.2_OrigTargets_PostDataCleanse'!BF77)</f>
        <v>159</v>
      </c>
      <c r="AP64" s="98">
        <f>'[12]1.2_OrigTargets_PostDataCleanse'!BG77</f>
        <v>0</v>
      </c>
      <c r="AQ64" s="98">
        <f>'[12]1.2_OrigTargets_PostDataCleanse'!BH77</f>
        <v>-57</v>
      </c>
      <c r="AR64" s="98">
        <f>'[12]1.2_OrigTargets_PostDataCleanse'!BI77</f>
        <v>0</v>
      </c>
      <c r="AS64" s="98">
        <f>'[12]1.2_OrigTargets_PostDataCleanse'!BJ77</f>
        <v>-102</v>
      </c>
      <c r="AT64" s="97">
        <f>'[12]1.2_OrigTargets_PostDataCleanse'!BK77</f>
        <v>0</v>
      </c>
      <c r="AU64" s="94"/>
      <c r="AV64" s="98">
        <f>ABS('[12]1.2_OrigTargets_PostDataCleanse'!BR77)</f>
        <v>0</v>
      </c>
      <c r="AW64" s="98">
        <f>ABS('[12]1.2_OrigTargets_PostDataCleanse'!BS77)</f>
        <v>0</v>
      </c>
      <c r="AX64" s="98">
        <f>ABS('[12]1.2_OrigTargets_PostDataCleanse'!BT77)</f>
        <v>0</v>
      </c>
      <c r="AY64" s="98">
        <f>ABS('[12]1.2_OrigTargets_PostDataCleanse'!BU77)</f>
        <v>0</v>
      </c>
      <c r="AZ64" s="98">
        <f>ABS('[12]1.2_OrigTargets_PostDataCleanse'!BV77)</f>
        <v>0</v>
      </c>
      <c r="BA64" s="97">
        <f>ABS('[12]1.2_OrigTargets_PostDataCleanse'!BW77)</f>
        <v>0</v>
      </c>
    </row>
    <row r="65" spans="1:53" ht="12.75" thickBot="1" x14ac:dyDescent="0.35">
      <c r="A65" s="347"/>
      <c r="B65" s="171"/>
      <c r="C65" s="170"/>
      <c r="D65" s="96"/>
      <c r="E65" s="95" t="str">
        <f t="shared" si="1"/>
        <v>Very high</v>
      </c>
      <c r="F65" s="93">
        <f>'[12]1.2_OrigTargets_PostDataCleanse'!I78</f>
        <v>0</v>
      </c>
      <c r="G65" s="93">
        <f>'[12]1.2_OrigTargets_PostDataCleanse'!J78</f>
        <v>0</v>
      </c>
      <c r="H65" s="93">
        <f>'[12]1.2_OrigTargets_PostDataCleanse'!K78</f>
        <v>0</v>
      </c>
      <c r="I65" s="93">
        <f>'[12]1.2_OrigTargets_PostDataCleanse'!L78</f>
        <v>0</v>
      </c>
      <c r="J65" s="93">
        <f>'[12]1.2_OrigTargets_PostDataCleanse'!M78</f>
        <v>0</v>
      </c>
      <c r="K65" s="92">
        <f>'[12]1.2_OrigTargets_PostDataCleanse'!N78</f>
        <v>0</v>
      </c>
      <c r="M65" s="93">
        <f>'[12]1.2_OrigTargets_PostDataCleanse'!S78</f>
        <v>0</v>
      </c>
      <c r="N65" s="93">
        <f>'[12]1.2_OrigTargets_PostDataCleanse'!T78</f>
        <v>0</v>
      </c>
      <c r="O65" s="93">
        <f>'[12]1.2_OrigTargets_PostDataCleanse'!U78</f>
        <v>0</v>
      </c>
      <c r="P65" s="93">
        <f>'[12]1.2_OrigTargets_PostDataCleanse'!V78</f>
        <v>0</v>
      </c>
      <c r="Q65" s="93">
        <f>'[12]1.2_OrigTargets_PostDataCleanse'!W78</f>
        <v>0</v>
      </c>
      <c r="R65" s="92">
        <f>'[12]1.2_OrigTargets_PostDataCleanse'!X78</f>
        <v>0</v>
      </c>
      <c r="T65" s="93">
        <f>'[12]1.2_OrigTargets_PostDataCleanse'!AC78</f>
        <v>0</v>
      </c>
      <c r="U65" s="93">
        <f>'[12]1.2_OrigTargets_PostDataCleanse'!AD78</f>
        <v>0</v>
      </c>
      <c r="V65" s="93">
        <f>'[12]1.2_OrigTargets_PostDataCleanse'!AE78</f>
        <v>0</v>
      </c>
      <c r="W65" s="93">
        <f>'[12]1.2_OrigTargets_PostDataCleanse'!AF78</f>
        <v>0</v>
      </c>
      <c r="X65" s="93">
        <f>'[12]1.2_OrigTargets_PostDataCleanse'!AG78</f>
        <v>0</v>
      </c>
      <c r="Y65" s="92">
        <f>'[12]1.2_OrigTargets_PostDataCleanse'!AH78</f>
        <v>0</v>
      </c>
      <c r="AA65" s="93">
        <f>(ABS('[12]1.2_OrigTargets_PostDataCleanse'!AR78)+ABS('[12]1.2_OrigTargets_PostDataCleanse'!AY78))/2+ABS('[12]1.2_OrigTargets_PostDataCleanse'!BF78)+ABS('[12]1.2_OrigTargets_PostDataCleanse'!BR78)</f>
        <v>0</v>
      </c>
      <c r="AB65" s="93">
        <f>'[12]1.2_OrigTargets_PostDataCleanse'!AL78</f>
        <v>0</v>
      </c>
      <c r="AC65" s="93">
        <f>'[12]1.2_OrigTargets_PostDataCleanse'!AM78</f>
        <v>0</v>
      </c>
      <c r="AD65" s="93">
        <f>'[12]1.2_OrigTargets_PostDataCleanse'!AN78</f>
        <v>0</v>
      </c>
      <c r="AE65" s="93">
        <f>'[12]1.2_OrigTargets_PostDataCleanse'!AO78</f>
        <v>0</v>
      </c>
      <c r="AF65" s="92">
        <f>'[12]1.2_OrigTargets_PostDataCleanse'!AP78</f>
        <v>0</v>
      </c>
      <c r="AG65" s="94"/>
      <c r="AH65" s="93">
        <f>ABS('[12]1.2_OrigTargets_PostDataCleanse'!AR78)+ABS('[12]1.2_OrigTargets_PostDataCleanse'!AY78)</f>
        <v>0</v>
      </c>
      <c r="AI65" s="93">
        <f>-ABS('[12]1.2_OrigTargets_PostDataCleanse'!AS78)+'[12]1.2_OrigTargets_PostDataCleanse'!AZ78</f>
        <v>0</v>
      </c>
      <c r="AJ65" s="93">
        <f>-ABS('[12]1.2_OrigTargets_PostDataCleanse'!AT78)+'[12]1.2_OrigTargets_PostDataCleanse'!BA78</f>
        <v>0</v>
      </c>
      <c r="AK65" s="93">
        <f>-ABS('[12]1.2_OrigTargets_PostDataCleanse'!AU78)+'[12]1.2_OrigTargets_PostDataCleanse'!BB78</f>
        <v>0</v>
      </c>
      <c r="AL65" s="93">
        <f>-ABS('[12]1.2_OrigTargets_PostDataCleanse'!AV78)+'[12]1.2_OrigTargets_PostDataCleanse'!BC78</f>
        <v>0</v>
      </c>
      <c r="AM65" s="92">
        <f>-ABS('[12]1.2_OrigTargets_PostDataCleanse'!AW78)+'[12]1.2_OrigTargets_PostDataCleanse'!BD78</f>
        <v>0</v>
      </c>
      <c r="AN65" s="94"/>
      <c r="AO65" s="93">
        <f>ABS('[12]1.2_OrigTargets_PostDataCleanse'!BF78)</f>
        <v>0</v>
      </c>
      <c r="AP65" s="93">
        <f>'[12]1.2_OrigTargets_PostDataCleanse'!BG78</f>
        <v>0</v>
      </c>
      <c r="AQ65" s="93">
        <f>'[12]1.2_OrigTargets_PostDataCleanse'!BH78</f>
        <v>0</v>
      </c>
      <c r="AR65" s="93">
        <f>'[12]1.2_OrigTargets_PostDataCleanse'!BI78</f>
        <v>0</v>
      </c>
      <c r="AS65" s="93">
        <f>'[12]1.2_OrigTargets_PostDataCleanse'!BJ78</f>
        <v>0</v>
      </c>
      <c r="AT65" s="92">
        <f>'[12]1.2_OrigTargets_PostDataCleanse'!BK78</f>
        <v>0</v>
      </c>
      <c r="AU65" s="94"/>
      <c r="AV65" s="93">
        <f>ABS('[12]1.2_OrigTargets_PostDataCleanse'!BR78)</f>
        <v>0</v>
      </c>
      <c r="AW65" s="93">
        <f>ABS('[12]1.2_OrigTargets_PostDataCleanse'!BS78)</f>
        <v>0</v>
      </c>
      <c r="AX65" s="93">
        <f>ABS('[12]1.2_OrigTargets_PostDataCleanse'!BT78)</f>
        <v>0</v>
      </c>
      <c r="AY65" s="93">
        <f>ABS('[12]1.2_OrigTargets_PostDataCleanse'!BU78)</f>
        <v>0</v>
      </c>
      <c r="AZ65" s="93">
        <f>ABS('[12]1.2_OrigTargets_PostDataCleanse'!BV78)</f>
        <v>0</v>
      </c>
      <c r="BA65" s="92">
        <f>ABS('[12]1.2_OrigTargets_PostDataCleanse'!BW78)</f>
        <v>0</v>
      </c>
    </row>
    <row r="66" spans="1:53" x14ac:dyDescent="0.3">
      <c r="A66" s="348" t="s">
        <v>39</v>
      </c>
      <c r="B66" s="169">
        <v>1</v>
      </c>
      <c r="C66" s="168" t="s">
        <v>42</v>
      </c>
      <c r="D66" s="103" t="s">
        <v>57</v>
      </c>
      <c r="E66" s="102" t="str">
        <f t="shared" si="1"/>
        <v>Low</v>
      </c>
      <c r="F66" s="101">
        <f>'[12]1.2_OrigTargets_PostDataCleanse'!I79</f>
        <v>0</v>
      </c>
      <c r="G66" s="101">
        <f>'[12]1.2_OrigTargets_PostDataCleanse'!J79</f>
        <v>0</v>
      </c>
      <c r="H66" s="101">
        <f>'[12]1.2_OrigTargets_PostDataCleanse'!K79</f>
        <v>0</v>
      </c>
      <c r="I66" s="101">
        <f>'[12]1.2_OrigTargets_PostDataCleanse'!L79</f>
        <v>0</v>
      </c>
      <c r="J66" s="101">
        <f>'[12]1.2_OrigTargets_PostDataCleanse'!M79</f>
        <v>0</v>
      </c>
      <c r="K66" s="100">
        <f>'[12]1.2_OrigTargets_PostDataCleanse'!N79</f>
        <v>0</v>
      </c>
      <c r="M66" s="101">
        <f>'[12]1.2_OrigTargets_PostDataCleanse'!S79</f>
        <v>0</v>
      </c>
      <c r="N66" s="101">
        <f>'[12]1.2_OrigTargets_PostDataCleanse'!T79</f>
        <v>0</v>
      </c>
      <c r="O66" s="101">
        <f>'[12]1.2_OrigTargets_PostDataCleanse'!U79</f>
        <v>0</v>
      </c>
      <c r="P66" s="101">
        <f>'[12]1.2_OrigTargets_PostDataCleanse'!V79</f>
        <v>0</v>
      </c>
      <c r="Q66" s="101">
        <f>'[12]1.2_OrigTargets_PostDataCleanse'!W79</f>
        <v>0</v>
      </c>
      <c r="R66" s="100">
        <f>'[12]1.2_OrigTargets_PostDataCleanse'!X79</f>
        <v>0</v>
      </c>
      <c r="T66" s="101">
        <f>'[12]1.2_OrigTargets_PostDataCleanse'!AC79</f>
        <v>0</v>
      </c>
      <c r="U66" s="101">
        <f>'[12]1.2_OrigTargets_PostDataCleanse'!AD79</f>
        <v>0</v>
      </c>
      <c r="V66" s="101">
        <f>'[12]1.2_OrigTargets_PostDataCleanse'!AE79</f>
        <v>0</v>
      </c>
      <c r="W66" s="101">
        <f>'[12]1.2_OrigTargets_PostDataCleanse'!AF79</f>
        <v>0</v>
      </c>
      <c r="X66" s="101">
        <f>'[12]1.2_OrigTargets_PostDataCleanse'!AG79</f>
        <v>0</v>
      </c>
      <c r="Y66" s="100">
        <f>'[12]1.2_OrigTargets_PostDataCleanse'!AH79</f>
        <v>0</v>
      </c>
      <c r="AA66" s="101">
        <f>(ABS('[12]1.2_OrigTargets_PostDataCleanse'!AR79)+ABS('[12]1.2_OrigTargets_PostDataCleanse'!AY79))/2+ABS('[12]1.2_OrigTargets_PostDataCleanse'!BF79)+ABS('[12]1.2_OrigTargets_PostDataCleanse'!BR79)</f>
        <v>0</v>
      </c>
      <c r="AB66" s="101">
        <f>'[12]1.2_OrigTargets_PostDataCleanse'!AL79</f>
        <v>0</v>
      </c>
      <c r="AC66" s="101">
        <f>'[12]1.2_OrigTargets_PostDataCleanse'!AM79</f>
        <v>0</v>
      </c>
      <c r="AD66" s="101">
        <f>'[12]1.2_OrigTargets_PostDataCleanse'!AN79</f>
        <v>0</v>
      </c>
      <c r="AE66" s="101">
        <f>'[12]1.2_OrigTargets_PostDataCleanse'!AO79</f>
        <v>0</v>
      </c>
      <c r="AF66" s="100">
        <f>'[12]1.2_OrigTargets_PostDataCleanse'!AP79</f>
        <v>0</v>
      </c>
      <c r="AG66" s="94"/>
      <c r="AH66" s="101">
        <f>ABS('[12]1.2_OrigTargets_PostDataCleanse'!AR79)+ABS('[12]1.2_OrigTargets_PostDataCleanse'!AY79)</f>
        <v>0</v>
      </c>
      <c r="AI66" s="101">
        <f>-ABS('[12]1.2_OrigTargets_PostDataCleanse'!AS79)+'[12]1.2_OrigTargets_PostDataCleanse'!AZ79</f>
        <v>0</v>
      </c>
      <c r="AJ66" s="101">
        <f>-ABS('[12]1.2_OrigTargets_PostDataCleanse'!AT79)+'[12]1.2_OrigTargets_PostDataCleanse'!BA79</f>
        <v>0</v>
      </c>
      <c r="AK66" s="101">
        <f>-ABS('[12]1.2_OrigTargets_PostDataCleanse'!AU79)+'[12]1.2_OrigTargets_PostDataCleanse'!BB79</f>
        <v>0</v>
      </c>
      <c r="AL66" s="101">
        <f>-ABS('[12]1.2_OrigTargets_PostDataCleanse'!AV79)+'[12]1.2_OrigTargets_PostDataCleanse'!BC79</f>
        <v>0</v>
      </c>
      <c r="AM66" s="100">
        <f>-ABS('[12]1.2_OrigTargets_PostDataCleanse'!AW79)+'[12]1.2_OrigTargets_PostDataCleanse'!BD79</f>
        <v>0</v>
      </c>
      <c r="AN66" s="94"/>
      <c r="AO66" s="101">
        <f>ABS('[12]1.2_OrigTargets_PostDataCleanse'!BF79)</f>
        <v>0</v>
      </c>
      <c r="AP66" s="101">
        <f>'[12]1.2_OrigTargets_PostDataCleanse'!BG79</f>
        <v>0</v>
      </c>
      <c r="AQ66" s="101">
        <f>'[12]1.2_OrigTargets_PostDataCleanse'!BH79</f>
        <v>0</v>
      </c>
      <c r="AR66" s="101">
        <f>'[12]1.2_OrigTargets_PostDataCleanse'!BI79</f>
        <v>0</v>
      </c>
      <c r="AS66" s="101">
        <f>'[12]1.2_OrigTargets_PostDataCleanse'!BJ79</f>
        <v>0</v>
      </c>
      <c r="AT66" s="100">
        <f>'[12]1.2_OrigTargets_PostDataCleanse'!BK79</f>
        <v>0</v>
      </c>
      <c r="AU66" s="94"/>
      <c r="AV66" s="101">
        <f>ABS('[12]1.2_OrigTargets_PostDataCleanse'!BR79)</f>
        <v>0</v>
      </c>
      <c r="AW66" s="101">
        <f>ABS('[12]1.2_OrigTargets_PostDataCleanse'!BS79)</f>
        <v>0</v>
      </c>
      <c r="AX66" s="101">
        <f>ABS('[12]1.2_OrigTargets_PostDataCleanse'!BT79)</f>
        <v>0</v>
      </c>
      <c r="AY66" s="101">
        <f>ABS('[12]1.2_OrigTargets_PostDataCleanse'!BU79)</f>
        <v>0</v>
      </c>
      <c r="AZ66" s="101">
        <f>ABS('[12]1.2_OrigTargets_PostDataCleanse'!BV79)</f>
        <v>0</v>
      </c>
      <c r="BA66" s="100">
        <f>ABS('[12]1.2_OrigTargets_PostDataCleanse'!BW79)</f>
        <v>0</v>
      </c>
    </row>
    <row r="67" spans="1:53" x14ac:dyDescent="0.3">
      <c r="A67" s="342"/>
      <c r="B67" s="23"/>
      <c r="C67" s="133"/>
      <c r="D67" s="31"/>
      <c r="E67" s="99" t="str">
        <f t="shared" si="1"/>
        <v>Medium</v>
      </c>
      <c r="F67" s="98">
        <f>'[12]1.2_OrigTargets_PostDataCleanse'!I80</f>
        <v>85</v>
      </c>
      <c r="G67" s="98">
        <f>'[12]1.2_OrigTargets_PostDataCleanse'!J80</f>
        <v>39</v>
      </c>
      <c r="H67" s="98">
        <f>'[12]1.2_OrigTargets_PostDataCleanse'!K80</f>
        <v>22</v>
      </c>
      <c r="I67" s="98">
        <f>'[12]1.2_OrigTargets_PostDataCleanse'!L80</f>
        <v>11</v>
      </c>
      <c r="J67" s="98">
        <f>'[12]1.2_OrigTargets_PostDataCleanse'!M80</f>
        <v>0</v>
      </c>
      <c r="K67" s="97">
        <f>'[12]1.2_OrigTargets_PostDataCleanse'!N80</f>
        <v>13</v>
      </c>
      <c r="M67" s="98">
        <f>'[12]1.2_OrigTargets_PostDataCleanse'!S80</f>
        <v>85</v>
      </c>
      <c r="N67" s="98">
        <f>'[12]1.2_OrigTargets_PostDataCleanse'!T80</f>
        <v>4</v>
      </c>
      <c r="O67" s="98">
        <f>'[12]1.2_OrigTargets_PostDataCleanse'!U80</f>
        <v>35</v>
      </c>
      <c r="P67" s="98">
        <f>'[12]1.2_OrigTargets_PostDataCleanse'!V80</f>
        <v>33</v>
      </c>
      <c r="Q67" s="98">
        <f>'[12]1.2_OrigTargets_PostDataCleanse'!W80</f>
        <v>0</v>
      </c>
      <c r="R67" s="97">
        <f>'[12]1.2_OrigTargets_PostDataCleanse'!X80</f>
        <v>13</v>
      </c>
      <c r="T67" s="98">
        <f>'[12]1.2_OrigTargets_PostDataCleanse'!AC80</f>
        <v>85</v>
      </c>
      <c r="U67" s="98">
        <f>'[12]1.2_OrigTargets_PostDataCleanse'!AD80</f>
        <v>4</v>
      </c>
      <c r="V67" s="98">
        <f>'[12]1.2_OrigTargets_PostDataCleanse'!AE80</f>
        <v>35</v>
      </c>
      <c r="W67" s="98">
        <f>'[12]1.2_OrigTargets_PostDataCleanse'!AF80</f>
        <v>33</v>
      </c>
      <c r="X67" s="98">
        <f>'[12]1.2_OrigTargets_PostDataCleanse'!AG80</f>
        <v>0</v>
      </c>
      <c r="Y67" s="97">
        <f>'[12]1.2_OrigTargets_PostDataCleanse'!AH80</f>
        <v>13</v>
      </c>
      <c r="AA67" s="98">
        <f>(ABS('[12]1.2_OrigTargets_PostDataCleanse'!AR80)+ABS('[12]1.2_OrigTargets_PostDataCleanse'!AY80))/2+ABS('[12]1.2_OrigTargets_PostDataCleanse'!BF80)+ABS('[12]1.2_OrigTargets_PostDataCleanse'!BR80)</f>
        <v>0</v>
      </c>
      <c r="AB67" s="98">
        <f>'[12]1.2_OrigTargets_PostDataCleanse'!AL80</f>
        <v>0</v>
      </c>
      <c r="AC67" s="98">
        <f>'[12]1.2_OrigTargets_PostDataCleanse'!AM80</f>
        <v>0</v>
      </c>
      <c r="AD67" s="98">
        <f>'[12]1.2_OrigTargets_PostDataCleanse'!AN80</f>
        <v>0</v>
      </c>
      <c r="AE67" s="98">
        <f>'[12]1.2_OrigTargets_PostDataCleanse'!AO80</f>
        <v>0</v>
      </c>
      <c r="AF67" s="97">
        <f>'[12]1.2_OrigTargets_PostDataCleanse'!AP80</f>
        <v>0</v>
      </c>
      <c r="AG67" s="94"/>
      <c r="AH67" s="98">
        <f>ABS('[12]1.2_OrigTargets_PostDataCleanse'!AR80)+ABS('[12]1.2_OrigTargets_PostDataCleanse'!AY80)</f>
        <v>0</v>
      </c>
      <c r="AI67" s="98">
        <f>-ABS('[12]1.2_OrigTargets_PostDataCleanse'!AS80)+'[12]1.2_OrigTargets_PostDataCleanse'!AZ80</f>
        <v>0</v>
      </c>
      <c r="AJ67" s="98">
        <f>-ABS('[12]1.2_OrigTargets_PostDataCleanse'!AT80)+'[12]1.2_OrigTargets_PostDataCleanse'!BA80</f>
        <v>0</v>
      </c>
      <c r="AK67" s="98">
        <f>-ABS('[12]1.2_OrigTargets_PostDataCleanse'!AU80)+'[12]1.2_OrigTargets_PostDataCleanse'!BB80</f>
        <v>0</v>
      </c>
      <c r="AL67" s="98">
        <f>-ABS('[12]1.2_OrigTargets_PostDataCleanse'!AV80)+'[12]1.2_OrigTargets_PostDataCleanse'!BC80</f>
        <v>0</v>
      </c>
      <c r="AM67" s="97">
        <f>-ABS('[12]1.2_OrigTargets_PostDataCleanse'!AW80)+'[12]1.2_OrigTargets_PostDataCleanse'!BD80</f>
        <v>0</v>
      </c>
      <c r="AN67" s="94"/>
      <c r="AO67" s="98">
        <f>ABS('[12]1.2_OrigTargets_PostDataCleanse'!BF80)</f>
        <v>0</v>
      </c>
      <c r="AP67" s="98">
        <f>'[12]1.2_OrigTargets_PostDataCleanse'!BG80</f>
        <v>0</v>
      </c>
      <c r="AQ67" s="98">
        <f>'[12]1.2_OrigTargets_PostDataCleanse'!BH80</f>
        <v>0</v>
      </c>
      <c r="AR67" s="98">
        <f>'[12]1.2_OrigTargets_PostDataCleanse'!BI80</f>
        <v>0</v>
      </c>
      <c r="AS67" s="98">
        <f>'[12]1.2_OrigTargets_PostDataCleanse'!BJ80</f>
        <v>0</v>
      </c>
      <c r="AT67" s="97">
        <f>'[12]1.2_OrigTargets_PostDataCleanse'!BK80</f>
        <v>0</v>
      </c>
      <c r="AU67" s="94"/>
      <c r="AV67" s="98">
        <f>ABS('[12]1.2_OrigTargets_PostDataCleanse'!BR80)</f>
        <v>0</v>
      </c>
      <c r="AW67" s="98">
        <f>ABS('[12]1.2_OrigTargets_PostDataCleanse'!BS80)</f>
        <v>0</v>
      </c>
      <c r="AX67" s="98">
        <f>ABS('[12]1.2_OrigTargets_PostDataCleanse'!BT80)</f>
        <v>0</v>
      </c>
      <c r="AY67" s="98">
        <f>ABS('[12]1.2_OrigTargets_PostDataCleanse'!BU80)</f>
        <v>0</v>
      </c>
      <c r="AZ67" s="98">
        <f>ABS('[12]1.2_OrigTargets_PostDataCleanse'!BV80)</f>
        <v>0</v>
      </c>
      <c r="BA67" s="97">
        <f>ABS('[12]1.2_OrigTargets_PostDataCleanse'!BW80)</f>
        <v>0</v>
      </c>
    </row>
    <row r="68" spans="1:53" x14ac:dyDescent="0.3">
      <c r="A68" s="342"/>
      <c r="B68" s="23"/>
      <c r="C68" s="133"/>
      <c r="D68" s="31"/>
      <c r="E68" s="99" t="str">
        <f t="shared" si="1"/>
        <v>High</v>
      </c>
      <c r="F68" s="98">
        <f>'[12]1.2_OrigTargets_PostDataCleanse'!I81</f>
        <v>120</v>
      </c>
      <c r="G68" s="98">
        <f>'[12]1.2_OrigTargets_PostDataCleanse'!J81</f>
        <v>21</v>
      </c>
      <c r="H68" s="98">
        <f>'[12]1.2_OrigTargets_PostDataCleanse'!K81</f>
        <v>6</v>
      </c>
      <c r="I68" s="98">
        <f>'[12]1.2_OrigTargets_PostDataCleanse'!L81</f>
        <v>15</v>
      </c>
      <c r="J68" s="98">
        <f>'[12]1.2_OrigTargets_PostDataCleanse'!M81</f>
        <v>19</v>
      </c>
      <c r="K68" s="97">
        <f>'[12]1.2_OrigTargets_PostDataCleanse'!N81</f>
        <v>59</v>
      </c>
      <c r="M68" s="98">
        <f>'[12]1.2_OrigTargets_PostDataCleanse'!S81</f>
        <v>120</v>
      </c>
      <c r="N68" s="98">
        <f>'[12]1.2_OrigTargets_PostDataCleanse'!T81</f>
        <v>64</v>
      </c>
      <c r="O68" s="98">
        <f>'[12]1.2_OrigTargets_PostDataCleanse'!U81</f>
        <v>11</v>
      </c>
      <c r="P68" s="98">
        <f>'[12]1.2_OrigTargets_PostDataCleanse'!V81</f>
        <v>21</v>
      </c>
      <c r="Q68" s="98">
        <f>'[12]1.2_OrigTargets_PostDataCleanse'!W81</f>
        <v>-2</v>
      </c>
      <c r="R68" s="97">
        <f>'[12]1.2_OrigTargets_PostDataCleanse'!X81</f>
        <v>26</v>
      </c>
      <c r="T68" s="98">
        <f>'[12]1.2_OrigTargets_PostDataCleanse'!AC81</f>
        <v>120</v>
      </c>
      <c r="U68" s="98">
        <f>'[12]1.2_OrigTargets_PostDataCleanse'!AD81</f>
        <v>10</v>
      </c>
      <c r="V68" s="98">
        <f>'[12]1.2_OrigTargets_PostDataCleanse'!AE81</f>
        <v>11</v>
      </c>
      <c r="W68" s="98">
        <f>'[12]1.2_OrigTargets_PostDataCleanse'!AF81</f>
        <v>21</v>
      </c>
      <c r="X68" s="98">
        <f>'[12]1.2_OrigTargets_PostDataCleanse'!AG81</f>
        <v>-2</v>
      </c>
      <c r="Y68" s="97">
        <f>'[12]1.2_OrigTargets_PostDataCleanse'!AH81</f>
        <v>80</v>
      </c>
      <c r="AA68" s="98">
        <f>(ABS('[12]1.2_OrigTargets_PostDataCleanse'!AR81)+ABS('[12]1.2_OrigTargets_PostDataCleanse'!AY81))/2+ABS('[12]1.2_OrigTargets_PostDataCleanse'!BF81)+ABS('[12]1.2_OrigTargets_PostDataCleanse'!BR81)</f>
        <v>56</v>
      </c>
      <c r="AB68" s="98">
        <f>'[12]1.2_OrigTargets_PostDataCleanse'!AL81</f>
        <v>54</v>
      </c>
      <c r="AC68" s="98">
        <f>'[12]1.2_OrigTargets_PostDataCleanse'!AM81</f>
        <v>0</v>
      </c>
      <c r="AD68" s="98">
        <f>'[12]1.2_OrigTargets_PostDataCleanse'!AN81</f>
        <v>0</v>
      </c>
      <c r="AE68" s="98">
        <f>'[12]1.2_OrigTargets_PostDataCleanse'!AO81</f>
        <v>0</v>
      </c>
      <c r="AF68" s="97">
        <f>'[12]1.2_OrigTargets_PostDataCleanse'!AP81</f>
        <v>-54</v>
      </c>
      <c r="AG68" s="94"/>
      <c r="AH68" s="98">
        <f>ABS('[12]1.2_OrigTargets_PostDataCleanse'!AR81)+ABS('[12]1.2_OrigTargets_PostDataCleanse'!AY81)</f>
        <v>112</v>
      </c>
      <c r="AI68" s="98">
        <f>-ABS('[12]1.2_OrigTargets_PostDataCleanse'!AS81)+'[12]1.2_OrigTargets_PostDataCleanse'!AZ81</f>
        <v>56</v>
      </c>
      <c r="AJ68" s="98">
        <f>-ABS('[12]1.2_OrigTargets_PostDataCleanse'!AT81)+'[12]1.2_OrigTargets_PostDataCleanse'!BA81</f>
        <v>-3</v>
      </c>
      <c r="AK68" s="98">
        <f>-ABS('[12]1.2_OrigTargets_PostDataCleanse'!AU81)+'[12]1.2_OrigTargets_PostDataCleanse'!BB81</f>
        <v>0</v>
      </c>
      <c r="AL68" s="98">
        <f>-ABS('[12]1.2_OrigTargets_PostDataCleanse'!AV81)+'[12]1.2_OrigTargets_PostDataCleanse'!BC81</f>
        <v>0</v>
      </c>
      <c r="AM68" s="97">
        <f>-ABS('[12]1.2_OrigTargets_PostDataCleanse'!AW81)+'[12]1.2_OrigTargets_PostDataCleanse'!BD81</f>
        <v>-53</v>
      </c>
      <c r="AN68" s="94"/>
      <c r="AO68" s="98">
        <f>ABS('[12]1.2_OrigTargets_PostDataCleanse'!BF81)</f>
        <v>0</v>
      </c>
      <c r="AP68" s="98">
        <f>'[12]1.2_OrigTargets_PostDataCleanse'!BG81</f>
        <v>0</v>
      </c>
      <c r="AQ68" s="98">
        <f>'[12]1.2_OrigTargets_PostDataCleanse'!BH81</f>
        <v>0</v>
      </c>
      <c r="AR68" s="98">
        <f>'[12]1.2_OrigTargets_PostDataCleanse'!BI81</f>
        <v>0</v>
      </c>
      <c r="AS68" s="98">
        <f>'[12]1.2_OrigTargets_PostDataCleanse'!BJ81</f>
        <v>0</v>
      </c>
      <c r="AT68" s="97">
        <f>'[12]1.2_OrigTargets_PostDataCleanse'!BK81</f>
        <v>0</v>
      </c>
      <c r="AU68" s="94"/>
      <c r="AV68" s="98">
        <f>ABS('[12]1.2_OrigTargets_PostDataCleanse'!BR81)</f>
        <v>0</v>
      </c>
      <c r="AW68" s="98">
        <f>ABS('[12]1.2_OrigTargets_PostDataCleanse'!BS81)</f>
        <v>0</v>
      </c>
      <c r="AX68" s="98">
        <f>ABS('[12]1.2_OrigTargets_PostDataCleanse'!BT81)</f>
        <v>0</v>
      </c>
      <c r="AY68" s="98">
        <f>ABS('[12]1.2_OrigTargets_PostDataCleanse'!BU81)</f>
        <v>0</v>
      </c>
      <c r="AZ68" s="98">
        <f>ABS('[12]1.2_OrigTargets_PostDataCleanse'!BV81)</f>
        <v>0</v>
      </c>
      <c r="BA68" s="97">
        <f>ABS('[12]1.2_OrigTargets_PostDataCleanse'!BW81)</f>
        <v>0</v>
      </c>
    </row>
    <row r="69" spans="1:53" ht="12.75" thickBot="1" x14ac:dyDescent="0.35">
      <c r="A69" s="342"/>
      <c r="B69" s="171"/>
      <c r="C69" s="170"/>
      <c r="D69" s="96"/>
      <c r="E69" s="95" t="str">
        <f t="shared" si="1"/>
        <v>Very high</v>
      </c>
      <c r="F69" s="93">
        <f>'[12]1.2_OrigTargets_PostDataCleanse'!I82</f>
        <v>0</v>
      </c>
      <c r="G69" s="93">
        <f>'[12]1.2_OrigTargets_PostDataCleanse'!J82</f>
        <v>0</v>
      </c>
      <c r="H69" s="93">
        <f>'[12]1.2_OrigTargets_PostDataCleanse'!K82</f>
        <v>0</v>
      </c>
      <c r="I69" s="93">
        <f>'[12]1.2_OrigTargets_PostDataCleanse'!L82</f>
        <v>0</v>
      </c>
      <c r="J69" s="93">
        <f>'[12]1.2_OrigTargets_PostDataCleanse'!M82</f>
        <v>0</v>
      </c>
      <c r="K69" s="92">
        <f>'[12]1.2_OrigTargets_PostDataCleanse'!N82</f>
        <v>0</v>
      </c>
      <c r="M69" s="93">
        <f>'[12]1.2_OrigTargets_PostDataCleanse'!S82</f>
        <v>0</v>
      </c>
      <c r="N69" s="93">
        <f>'[12]1.2_OrigTargets_PostDataCleanse'!T82</f>
        <v>0</v>
      </c>
      <c r="O69" s="93">
        <f>'[12]1.2_OrigTargets_PostDataCleanse'!U82</f>
        <v>0</v>
      </c>
      <c r="P69" s="93">
        <f>'[12]1.2_OrigTargets_PostDataCleanse'!V82</f>
        <v>0</v>
      </c>
      <c r="Q69" s="93">
        <f>'[12]1.2_OrigTargets_PostDataCleanse'!W82</f>
        <v>0</v>
      </c>
      <c r="R69" s="92">
        <f>'[12]1.2_OrigTargets_PostDataCleanse'!X82</f>
        <v>0</v>
      </c>
      <c r="T69" s="93">
        <f>'[12]1.2_OrigTargets_PostDataCleanse'!AC82</f>
        <v>0</v>
      </c>
      <c r="U69" s="93">
        <f>'[12]1.2_OrigTargets_PostDataCleanse'!AD82</f>
        <v>0</v>
      </c>
      <c r="V69" s="93">
        <f>'[12]1.2_OrigTargets_PostDataCleanse'!AE82</f>
        <v>0</v>
      </c>
      <c r="W69" s="93">
        <f>'[12]1.2_OrigTargets_PostDataCleanse'!AF82</f>
        <v>0</v>
      </c>
      <c r="X69" s="93">
        <f>'[12]1.2_OrigTargets_PostDataCleanse'!AG82</f>
        <v>0</v>
      </c>
      <c r="Y69" s="92">
        <f>'[12]1.2_OrigTargets_PostDataCleanse'!AH82</f>
        <v>0</v>
      </c>
      <c r="AA69" s="93">
        <f>(ABS('[12]1.2_OrigTargets_PostDataCleanse'!AR82)+ABS('[12]1.2_OrigTargets_PostDataCleanse'!AY82))/2+ABS('[12]1.2_OrigTargets_PostDataCleanse'!BF82)+ABS('[12]1.2_OrigTargets_PostDataCleanse'!BR82)</f>
        <v>0</v>
      </c>
      <c r="AB69" s="93">
        <f>'[12]1.2_OrigTargets_PostDataCleanse'!AL82</f>
        <v>0</v>
      </c>
      <c r="AC69" s="93">
        <f>'[12]1.2_OrigTargets_PostDataCleanse'!AM82</f>
        <v>0</v>
      </c>
      <c r="AD69" s="93">
        <f>'[12]1.2_OrigTargets_PostDataCleanse'!AN82</f>
        <v>0</v>
      </c>
      <c r="AE69" s="93">
        <f>'[12]1.2_OrigTargets_PostDataCleanse'!AO82</f>
        <v>0</v>
      </c>
      <c r="AF69" s="92">
        <f>'[12]1.2_OrigTargets_PostDataCleanse'!AP82</f>
        <v>0</v>
      </c>
      <c r="AG69" s="94"/>
      <c r="AH69" s="93">
        <f>ABS('[12]1.2_OrigTargets_PostDataCleanse'!AR82)+ABS('[12]1.2_OrigTargets_PostDataCleanse'!AY82)</f>
        <v>0</v>
      </c>
      <c r="AI69" s="93">
        <f>-ABS('[12]1.2_OrigTargets_PostDataCleanse'!AS82)+'[12]1.2_OrigTargets_PostDataCleanse'!AZ82</f>
        <v>0</v>
      </c>
      <c r="AJ69" s="93">
        <f>-ABS('[12]1.2_OrigTargets_PostDataCleanse'!AT82)+'[12]1.2_OrigTargets_PostDataCleanse'!BA82</f>
        <v>0</v>
      </c>
      <c r="AK69" s="93">
        <f>-ABS('[12]1.2_OrigTargets_PostDataCleanse'!AU82)+'[12]1.2_OrigTargets_PostDataCleanse'!BB82</f>
        <v>0</v>
      </c>
      <c r="AL69" s="93">
        <f>-ABS('[12]1.2_OrigTargets_PostDataCleanse'!AV82)+'[12]1.2_OrigTargets_PostDataCleanse'!BC82</f>
        <v>0</v>
      </c>
      <c r="AM69" s="92">
        <f>-ABS('[12]1.2_OrigTargets_PostDataCleanse'!AW82)+'[12]1.2_OrigTargets_PostDataCleanse'!BD82</f>
        <v>0</v>
      </c>
      <c r="AN69" s="94"/>
      <c r="AO69" s="93">
        <f>ABS('[12]1.2_OrigTargets_PostDataCleanse'!BF82)</f>
        <v>0</v>
      </c>
      <c r="AP69" s="93">
        <f>'[12]1.2_OrigTargets_PostDataCleanse'!BG82</f>
        <v>0</v>
      </c>
      <c r="AQ69" s="93">
        <f>'[12]1.2_OrigTargets_PostDataCleanse'!BH82</f>
        <v>0</v>
      </c>
      <c r="AR69" s="93">
        <f>'[12]1.2_OrigTargets_PostDataCleanse'!BI82</f>
        <v>0</v>
      </c>
      <c r="AS69" s="93">
        <f>'[12]1.2_OrigTargets_PostDataCleanse'!BJ82</f>
        <v>0</v>
      </c>
      <c r="AT69" s="92">
        <f>'[12]1.2_OrigTargets_PostDataCleanse'!BK82</f>
        <v>0</v>
      </c>
      <c r="AU69" s="94"/>
      <c r="AV69" s="93">
        <f>ABS('[12]1.2_OrigTargets_PostDataCleanse'!BR82)</f>
        <v>0</v>
      </c>
      <c r="AW69" s="93">
        <f>ABS('[12]1.2_OrigTargets_PostDataCleanse'!BS82)</f>
        <v>0</v>
      </c>
      <c r="AX69" s="93">
        <f>ABS('[12]1.2_OrigTargets_PostDataCleanse'!BT82)</f>
        <v>0</v>
      </c>
      <c r="AY69" s="93">
        <f>ABS('[12]1.2_OrigTargets_PostDataCleanse'!BU82)</f>
        <v>0</v>
      </c>
      <c r="AZ69" s="93">
        <f>ABS('[12]1.2_OrigTargets_PostDataCleanse'!BV82)</f>
        <v>0</v>
      </c>
      <c r="BA69" s="92">
        <f>ABS('[12]1.2_OrigTargets_PostDataCleanse'!BW82)</f>
        <v>0</v>
      </c>
    </row>
    <row r="70" spans="1:53" x14ac:dyDescent="0.3">
      <c r="A70" s="341" t="str">
        <f>A66</f>
        <v>132KV Network</v>
      </c>
      <c r="B70" s="169">
        <v>2</v>
      </c>
      <c r="C70" s="168" t="s">
        <v>43</v>
      </c>
      <c r="D70" s="103" t="s">
        <v>56</v>
      </c>
      <c r="E70" s="102" t="str">
        <f t="shared" si="1"/>
        <v>Low</v>
      </c>
      <c r="F70" s="101">
        <f>'[12]1.2_OrigTargets_PostDataCleanse'!I83</f>
        <v>0</v>
      </c>
      <c r="G70" s="101">
        <f>'[12]1.2_OrigTargets_PostDataCleanse'!J83</f>
        <v>0</v>
      </c>
      <c r="H70" s="101">
        <f>'[12]1.2_OrigTargets_PostDataCleanse'!K83</f>
        <v>0</v>
      </c>
      <c r="I70" s="101">
        <f>'[12]1.2_OrigTargets_PostDataCleanse'!L83</f>
        <v>0</v>
      </c>
      <c r="J70" s="101">
        <f>'[12]1.2_OrigTargets_PostDataCleanse'!M83</f>
        <v>0</v>
      </c>
      <c r="K70" s="100">
        <f>'[12]1.2_OrigTargets_PostDataCleanse'!N83</f>
        <v>0</v>
      </c>
      <c r="M70" s="101">
        <f>'[12]1.2_OrigTargets_PostDataCleanse'!S83</f>
        <v>0</v>
      </c>
      <c r="N70" s="101">
        <f>'[12]1.2_OrigTargets_PostDataCleanse'!T83</f>
        <v>0</v>
      </c>
      <c r="O70" s="101">
        <f>'[12]1.2_OrigTargets_PostDataCleanse'!U83</f>
        <v>0</v>
      </c>
      <c r="P70" s="101">
        <f>'[12]1.2_OrigTargets_PostDataCleanse'!V83</f>
        <v>0</v>
      </c>
      <c r="Q70" s="101">
        <f>'[12]1.2_OrigTargets_PostDataCleanse'!W83</f>
        <v>0</v>
      </c>
      <c r="R70" s="100">
        <f>'[12]1.2_OrigTargets_PostDataCleanse'!X83</f>
        <v>0</v>
      </c>
      <c r="T70" s="101">
        <f>'[12]1.2_OrigTargets_PostDataCleanse'!AC83</f>
        <v>0</v>
      </c>
      <c r="U70" s="101">
        <f>'[12]1.2_OrigTargets_PostDataCleanse'!AD83</f>
        <v>0</v>
      </c>
      <c r="V70" s="101">
        <f>'[12]1.2_OrigTargets_PostDataCleanse'!AE83</f>
        <v>0</v>
      </c>
      <c r="W70" s="101">
        <f>'[12]1.2_OrigTargets_PostDataCleanse'!AF83</f>
        <v>0</v>
      </c>
      <c r="X70" s="101">
        <f>'[12]1.2_OrigTargets_PostDataCleanse'!AG83</f>
        <v>0</v>
      </c>
      <c r="Y70" s="100">
        <f>'[12]1.2_OrigTargets_PostDataCleanse'!AH83</f>
        <v>0</v>
      </c>
      <c r="AA70" s="101">
        <f>(ABS('[12]1.2_OrigTargets_PostDataCleanse'!AR83)+ABS('[12]1.2_OrigTargets_PostDataCleanse'!AY83))/2+ABS('[12]1.2_OrigTargets_PostDataCleanse'!BF83)+ABS('[12]1.2_OrigTargets_PostDataCleanse'!BR83)</f>
        <v>0</v>
      </c>
      <c r="AB70" s="101">
        <f>'[12]1.2_OrigTargets_PostDataCleanse'!AL83</f>
        <v>0</v>
      </c>
      <c r="AC70" s="101">
        <f>'[12]1.2_OrigTargets_PostDataCleanse'!AM83</f>
        <v>0</v>
      </c>
      <c r="AD70" s="101">
        <f>'[12]1.2_OrigTargets_PostDataCleanse'!AN83</f>
        <v>0</v>
      </c>
      <c r="AE70" s="101">
        <f>'[12]1.2_OrigTargets_PostDataCleanse'!AO83</f>
        <v>0</v>
      </c>
      <c r="AF70" s="100">
        <f>'[12]1.2_OrigTargets_PostDataCleanse'!AP83</f>
        <v>0</v>
      </c>
      <c r="AG70" s="94"/>
      <c r="AH70" s="101">
        <f>ABS('[12]1.2_OrigTargets_PostDataCleanse'!AR83)+ABS('[12]1.2_OrigTargets_PostDataCleanse'!AY83)</f>
        <v>0</v>
      </c>
      <c r="AI70" s="101">
        <f>-ABS('[12]1.2_OrigTargets_PostDataCleanse'!AS83)+'[12]1.2_OrigTargets_PostDataCleanse'!AZ83</f>
        <v>0</v>
      </c>
      <c r="AJ70" s="101">
        <f>-ABS('[12]1.2_OrigTargets_PostDataCleanse'!AT83)+'[12]1.2_OrigTargets_PostDataCleanse'!BA83</f>
        <v>0</v>
      </c>
      <c r="AK70" s="101">
        <f>-ABS('[12]1.2_OrigTargets_PostDataCleanse'!AU83)+'[12]1.2_OrigTargets_PostDataCleanse'!BB83</f>
        <v>0</v>
      </c>
      <c r="AL70" s="101">
        <f>-ABS('[12]1.2_OrigTargets_PostDataCleanse'!AV83)+'[12]1.2_OrigTargets_PostDataCleanse'!BC83</f>
        <v>0</v>
      </c>
      <c r="AM70" s="100">
        <f>-ABS('[12]1.2_OrigTargets_PostDataCleanse'!AW83)+'[12]1.2_OrigTargets_PostDataCleanse'!BD83</f>
        <v>0</v>
      </c>
      <c r="AN70" s="94"/>
      <c r="AO70" s="101">
        <f>ABS('[12]1.2_OrigTargets_PostDataCleanse'!BF83)</f>
        <v>0</v>
      </c>
      <c r="AP70" s="101">
        <f>'[12]1.2_OrigTargets_PostDataCleanse'!BG83</f>
        <v>0</v>
      </c>
      <c r="AQ70" s="101">
        <f>'[12]1.2_OrigTargets_PostDataCleanse'!BH83</f>
        <v>0</v>
      </c>
      <c r="AR70" s="101">
        <f>'[12]1.2_OrigTargets_PostDataCleanse'!BI83</f>
        <v>0</v>
      </c>
      <c r="AS70" s="101">
        <f>'[12]1.2_OrigTargets_PostDataCleanse'!BJ83</f>
        <v>0</v>
      </c>
      <c r="AT70" s="100">
        <f>'[12]1.2_OrigTargets_PostDataCleanse'!BK83</f>
        <v>0</v>
      </c>
      <c r="AU70" s="94"/>
      <c r="AV70" s="101">
        <f>ABS('[12]1.2_OrigTargets_PostDataCleanse'!BR83)</f>
        <v>0</v>
      </c>
      <c r="AW70" s="101">
        <f>ABS('[12]1.2_OrigTargets_PostDataCleanse'!BS83)</f>
        <v>0</v>
      </c>
      <c r="AX70" s="101">
        <f>ABS('[12]1.2_OrigTargets_PostDataCleanse'!BT83)</f>
        <v>0</v>
      </c>
      <c r="AY70" s="101">
        <f>ABS('[12]1.2_OrigTargets_PostDataCleanse'!BU83)</f>
        <v>0</v>
      </c>
      <c r="AZ70" s="101">
        <f>ABS('[12]1.2_OrigTargets_PostDataCleanse'!BV83)</f>
        <v>0</v>
      </c>
      <c r="BA70" s="100">
        <f>ABS('[12]1.2_OrigTargets_PostDataCleanse'!BW83)</f>
        <v>0</v>
      </c>
    </row>
    <row r="71" spans="1:53" x14ac:dyDescent="0.3">
      <c r="A71" s="342"/>
      <c r="B71" s="23"/>
      <c r="C71" s="133"/>
      <c r="D71" s="31"/>
      <c r="E71" s="99" t="str">
        <f t="shared" si="1"/>
        <v>Medium</v>
      </c>
      <c r="F71" s="98">
        <f>'[12]1.2_OrigTargets_PostDataCleanse'!I84</f>
        <v>62</v>
      </c>
      <c r="G71" s="98">
        <f>'[12]1.2_OrigTargets_PostDataCleanse'!J84</f>
        <v>15</v>
      </c>
      <c r="H71" s="98">
        <f>'[12]1.2_OrigTargets_PostDataCleanse'!K84</f>
        <v>4</v>
      </c>
      <c r="I71" s="98">
        <f>'[12]1.2_OrigTargets_PostDataCleanse'!L84</f>
        <v>38</v>
      </c>
      <c r="J71" s="98">
        <f>'[12]1.2_OrigTargets_PostDataCleanse'!M84</f>
        <v>3</v>
      </c>
      <c r="K71" s="97">
        <f>'[12]1.2_OrigTargets_PostDataCleanse'!N84</f>
        <v>2</v>
      </c>
      <c r="M71" s="98">
        <f>'[12]1.2_OrigTargets_PostDataCleanse'!S84</f>
        <v>62</v>
      </c>
      <c r="N71" s="98">
        <f>'[12]1.2_OrigTargets_PostDataCleanse'!T84</f>
        <v>13</v>
      </c>
      <c r="O71" s="98">
        <f>'[12]1.2_OrigTargets_PostDataCleanse'!U84</f>
        <v>6</v>
      </c>
      <c r="P71" s="98">
        <f>'[12]1.2_OrigTargets_PostDataCleanse'!V84</f>
        <v>13</v>
      </c>
      <c r="Q71" s="98">
        <f>'[12]1.2_OrigTargets_PostDataCleanse'!W84</f>
        <v>12</v>
      </c>
      <c r="R71" s="97">
        <f>'[12]1.2_OrigTargets_PostDataCleanse'!X84</f>
        <v>18</v>
      </c>
      <c r="T71" s="98">
        <f>'[12]1.2_OrigTargets_PostDataCleanse'!AC84</f>
        <v>62</v>
      </c>
      <c r="U71" s="98">
        <f>'[12]1.2_OrigTargets_PostDataCleanse'!AD84</f>
        <v>13</v>
      </c>
      <c r="V71" s="98">
        <f>'[12]1.2_OrigTargets_PostDataCleanse'!AE84</f>
        <v>6</v>
      </c>
      <c r="W71" s="98">
        <f>'[12]1.2_OrigTargets_PostDataCleanse'!AF84</f>
        <v>13</v>
      </c>
      <c r="X71" s="98">
        <f>'[12]1.2_OrigTargets_PostDataCleanse'!AG84</f>
        <v>12</v>
      </c>
      <c r="Y71" s="97">
        <f>'[12]1.2_OrigTargets_PostDataCleanse'!AH84</f>
        <v>18</v>
      </c>
      <c r="AA71" s="98">
        <f>(ABS('[12]1.2_OrigTargets_PostDataCleanse'!AR84)+ABS('[12]1.2_OrigTargets_PostDataCleanse'!AY84))/2+ABS('[12]1.2_OrigTargets_PostDataCleanse'!BF84)+ABS('[12]1.2_OrigTargets_PostDataCleanse'!BR84)</f>
        <v>0</v>
      </c>
      <c r="AB71" s="98">
        <f>'[12]1.2_OrigTargets_PostDataCleanse'!AL84</f>
        <v>0</v>
      </c>
      <c r="AC71" s="98">
        <f>'[12]1.2_OrigTargets_PostDataCleanse'!AM84</f>
        <v>0</v>
      </c>
      <c r="AD71" s="98">
        <f>'[12]1.2_OrigTargets_PostDataCleanse'!AN84</f>
        <v>0</v>
      </c>
      <c r="AE71" s="98">
        <f>'[12]1.2_OrigTargets_PostDataCleanse'!AO84</f>
        <v>0</v>
      </c>
      <c r="AF71" s="97">
        <f>'[12]1.2_OrigTargets_PostDataCleanse'!AP84</f>
        <v>0</v>
      </c>
      <c r="AG71" s="94"/>
      <c r="AH71" s="98">
        <f>ABS('[12]1.2_OrigTargets_PostDataCleanse'!AR84)+ABS('[12]1.2_OrigTargets_PostDataCleanse'!AY84)</f>
        <v>0</v>
      </c>
      <c r="AI71" s="98">
        <f>-ABS('[12]1.2_OrigTargets_PostDataCleanse'!AS84)+'[12]1.2_OrigTargets_PostDataCleanse'!AZ84</f>
        <v>0</v>
      </c>
      <c r="AJ71" s="98">
        <f>-ABS('[12]1.2_OrigTargets_PostDataCleanse'!AT84)+'[12]1.2_OrigTargets_PostDataCleanse'!BA84</f>
        <v>0</v>
      </c>
      <c r="AK71" s="98">
        <f>-ABS('[12]1.2_OrigTargets_PostDataCleanse'!AU84)+'[12]1.2_OrigTargets_PostDataCleanse'!BB84</f>
        <v>0</v>
      </c>
      <c r="AL71" s="98">
        <f>-ABS('[12]1.2_OrigTargets_PostDataCleanse'!AV84)+'[12]1.2_OrigTargets_PostDataCleanse'!BC84</f>
        <v>0</v>
      </c>
      <c r="AM71" s="97">
        <f>-ABS('[12]1.2_OrigTargets_PostDataCleanse'!AW84)+'[12]1.2_OrigTargets_PostDataCleanse'!BD84</f>
        <v>0</v>
      </c>
      <c r="AN71" s="94"/>
      <c r="AO71" s="98">
        <f>ABS('[12]1.2_OrigTargets_PostDataCleanse'!BF84)</f>
        <v>0</v>
      </c>
      <c r="AP71" s="98">
        <f>'[12]1.2_OrigTargets_PostDataCleanse'!BG84</f>
        <v>0</v>
      </c>
      <c r="AQ71" s="98">
        <f>'[12]1.2_OrigTargets_PostDataCleanse'!BH84</f>
        <v>0</v>
      </c>
      <c r="AR71" s="98">
        <f>'[12]1.2_OrigTargets_PostDataCleanse'!BI84</f>
        <v>0</v>
      </c>
      <c r="AS71" s="98">
        <f>'[12]1.2_OrigTargets_PostDataCleanse'!BJ84</f>
        <v>0</v>
      </c>
      <c r="AT71" s="97">
        <f>'[12]1.2_OrigTargets_PostDataCleanse'!BK84</f>
        <v>0</v>
      </c>
      <c r="AU71" s="94"/>
      <c r="AV71" s="98">
        <f>ABS('[12]1.2_OrigTargets_PostDataCleanse'!BR84)</f>
        <v>0</v>
      </c>
      <c r="AW71" s="98">
        <f>ABS('[12]1.2_OrigTargets_PostDataCleanse'!BS84)</f>
        <v>0</v>
      </c>
      <c r="AX71" s="98">
        <f>ABS('[12]1.2_OrigTargets_PostDataCleanse'!BT84)</f>
        <v>0</v>
      </c>
      <c r="AY71" s="98">
        <f>ABS('[12]1.2_OrigTargets_PostDataCleanse'!BU84)</f>
        <v>0</v>
      </c>
      <c r="AZ71" s="98">
        <f>ABS('[12]1.2_OrigTargets_PostDataCleanse'!BV84)</f>
        <v>0</v>
      </c>
      <c r="BA71" s="97">
        <f>ABS('[12]1.2_OrigTargets_PostDataCleanse'!BW84)</f>
        <v>0</v>
      </c>
    </row>
    <row r="72" spans="1:53" x14ac:dyDescent="0.3">
      <c r="A72" s="342"/>
      <c r="B72" s="23"/>
      <c r="C72" s="133"/>
      <c r="D72" s="31"/>
      <c r="E72" s="99" t="str">
        <f t="shared" si="1"/>
        <v>High</v>
      </c>
      <c r="F72" s="98">
        <f>'[12]1.2_OrigTargets_PostDataCleanse'!I85</f>
        <v>93</v>
      </c>
      <c r="G72" s="98">
        <f>'[12]1.2_OrigTargets_PostDataCleanse'!J85</f>
        <v>19</v>
      </c>
      <c r="H72" s="98">
        <f>'[12]1.2_OrigTargets_PostDataCleanse'!K85</f>
        <v>13</v>
      </c>
      <c r="I72" s="98">
        <f>'[12]1.2_OrigTargets_PostDataCleanse'!L85</f>
        <v>29</v>
      </c>
      <c r="J72" s="98">
        <f>'[12]1.2_OrigTargets_PostDataCleanse'!M85</f>
        <v>22</v>
      </c>
      <c r="K72" s="97">
        <f>'[12]1.2_OrigTargets_PostDataCleanse'!N85</f>
        <v>10</v>
      </c>
      <c r="M72" s="98">
        <f>'[12]1.2_OrigTargets_PostDataCleanse'!S85</f>
        <v>93</v>
      </c>
      <c r="N72" s="98">
        <f>'[12]1.2_OrigTargets_PostDataCleanse'!T85</f>
        <v>29</v>
      </c>
      <c r="O72" s="98">
        <f>'[12]1.2_OrigTargets_PostDataCleanse'!U85</f>
        <v>9</v>
      </c>
      <c r="P72" s="98">
        <f>'[12]1.2_OrigTargets_PostDataCleanse'!V85</f>
        <v>14</v>
      </c>
      <c r="Q72" s="98">
        <f>'[12]1.2_OrigTargets_PostDataCleanse'!W85</f>
        <v>15</v>
      </c>
      <c r="R72" s="97">
        <f>'[12]1.2_OrigTargets_PostDataCleanse'!X85</f>
        <v>26</v>
      </c>
      <c r="T72" s="98">
        <f>'[12]1.2_OrigTargets_PostDataCleanse'!AC85</f>
        <v>93</v>
      </c>
      <c r="U72" s="98">
        <f>'[12]1.2_OrigTargets_PostDataCleanse'!AD85</f>
        <v>18</v>
      </c>
      <c r="V72" s="98">
        <f>'[12]1.2_OrigTargets_PostDataCleanse'!AE85</f>
        <v>9</v>
      </c>
      <c r="W72" s="98">
        <f>'[12]1.2_OrigTargets_PostDataCleanse'!AF85</f>
        <v>14</v>
      </c>
      <c r="X72" s="98">
        <f>'[12]1.2_OrigTargets_PostDataCleanse'!AG85</f>
        <v>15</v>
      </c>
      <c r="Y72" s="97">
        <f>'[12]1.2_OrigTargets_PostDataCleanse'!AH85</f>
        <v>37</v>
      </c>
      <c r="AA72" s="98">
        <f>(ABS('[12]1.2_OrigTargets_PostDataCleanse'!AR85)+ABS('[12]1.2_OrigTargets_PostDataCleanse'!AY85))/2+ABS('[12]1.2_OrigTargets_PostDataCleanse'!BF85)+ABS('[12]1.2_OrigTargets_PostDataCleanse'!BR85)</f>
        <v>11</v>
      </c>
      <c r="AB72" s="98">
        <f>'[12]1.2_OrigTargets_PostDataCleanse'!AL85</f>
        <v>11</v>
      </c>
      <c r="AC72" s="98">
        <f>'[12]1.2_OrigTargets_PostDataCleanse'!AM85</f>
        <v>0</v>
      </c>
      <c r="AD72" s="98">
        <f>'[12]1.2_OrigTargets_PostDataCleanse'!AN85</f>
        <v>0</v>
      </c>
      <c r="AE72" s="98">
        <f>'[12]1.2_OrigTargets_PostDataCleanse'!AO85</f>
        <v>0</v>
      </c>
      <c r="AF72" s="97">
        <f>'[12]1.2_OrigTargets_PostDataCleanse'!AP85</f>
        <v>-11</v>
      </c>
      <c r="AG72" s="94"/>
      <c r="AH72" s="98">
        <f>ABS('[12]1.2_OrigTargets_PostDataCleanse'!AR85)+ABS('[12]1.2_OrigTargets_PostDataCleanse'!AY85)</f>
        <v>22</v>
      </c>
      <c r="AI72" s="98">
        <f>-ABS('[12]1.2_OrigTargets_PostDataCleanse'!AS85)+'[12]1.2_OrigTargets_PostDataCleanse'!AZ85</f>
        <v>11</v>
      </c>
      <c r="AJ72" s="98">
        <f>-ABS('[12]1.2_OrigTargets_PostDataCleanse'!AT85)+'[12]1.2_OrigTargets_PostDataCleanse'!BA85</f>
        <v>0</v>
      </c>
      <c r="AK72" s="98">
        <f>-ABS('[12]1.2_OrigTargets_PostDataCleanse'!AU85)+'[12]1.2_OrigTargets_PostDataCleanse'!BB85</f>
        <v>0</v>
      </c>
      <c r="AL72" s="98">
        <f>-ABS('[12]1.2_OrigTargets_PostDataCleanse'!AV85)+'[12]1.2_OrigTargets_PostDataCleanse'!BC85</f>
        <v>0</v>
      </c>
      <c r="AM72" s="97">
        <f>-ABS('[12]1.2_OrigTargets_PostDataCleanse'!AW85)+'[12]1.2_OrigTargets_PostDataCleanse'!BD85</f>
        <v>-11</v>
      </c>
      <c r="AN72" s="94"/>
      <c r="AO72" s="98">
        <f>ABS('[12]1.2_OrigTargets_PostDataCleanse'!BF85)</f>
        <v>0</v>
      </c>
      <c r="AP72" s="98">
        <f>'[12]1.2_OrigTargets_PostDataCleanse'!BG85</f>
        <v>0</v>
      </c>
      <c r="AQ72" s="98">
        <f>'[12]1.2_OrigTargets_PostDataCleanse'!BH85</f>
        <v>0</v>
      </c>
      <c r="AR72" s="98">
        <f>'[12]1.2_OrigTargets_PostDataCleanse'!BI85</f>
        <v>0</v>
      </c>
      <c r="AS72" s="98">
        <f>'[12]1.2_OrigTargets_PostDataCleanse'!BJ85</f>
        <v>0</v>
      </c>
      <c r="AT72" s="97">
        <f>'[12]1.2_OrigTargets_PostDataCleanse'!BK85</f>
        <v>0</v>
      </c>
      <c r="AU72" s="94"/>
      <c r="AV72" s="98">
        <f>ABS('[12]1.2_OrigTargets_PostDataCleanse'!BR85)</f>
        <v>0</v>
      </c>
      <c r="AW72" s="98">
        <f>ABS('[12]1.2_OrigTargets_PostDataCleanse'!BS85)</f>
        <v>0</v>
      </c>
      <c r="AX72" s="98">
        <f>ABS('[12]1.2_OrigTargets_PostDataCleanse'!BT85)</f>
        <v>0</v>
      </c>
      <c r="AY72" s="98">
        <f>ABS('[12]1.2_OrigTargets_PostDataCleanse'!BU85)</f>
        <v>0</v>
      </c>
      <c r="AZ72" s="98">
        <f>ABS('[12]1.2_OrigTargets_PostDataCleanse'!BV85)</f>
        <v>0</v>
      </c>
      <c r="BA72" s="97">
        <f>ABS('[12]1.2_OrigTargets_PostDataCleanse'!BW85)</f>
        <v>0</v>
      </c>
    </row>
    <row r="73" spans="1:53" ht="12.75" thickBot="1" x14ac:dyDescent="0.35">
      <c r="A73" s="342"/>
      <c r="B73" s="171"/>
      <c r="C73" s="170"/>
      <c r="D73" s="96"/>
      <c r="E73" s="95" t="str">
        <f t="shared" si="1"/>
        <v>Very high</v>
      </c>
      <c r="F73" s="93">
        <f>'[12]1.2_OrigTargets_PostDataCleanse'!I86</f>
        <v>0</v>
      </c>
      <c r="G73" s="93">
        <f>'[12]1.2_OrigTargets_PostDataCleanse'!J86</f>
        <v>0</v>
      </c>
      <c r="H73" s="93">
        <f>'[12]1.2_OrigTargets_PostDataCleanse'!K86</f>
        <v>0</v>
      </c>
      <c r="I73" s="93">
        <f>'[12]1.2_OrigTargets_PostDataCleanse'!L86</f>
        <v>0</v>
      </c>
      <c r="J73" s="93">
        <f>'[12]1.2_OrigTargets_PostDataCleanse'!M86</f>
        <v>0</v>
      </c>
      <c r="K73" s="92">
        <f>'[12]1.2_OrigTargets_PostDataCleanse'!N86</f>
        <v>0</v>
      </c>
      <c r="M73" s="93">
        <f>'[12]1.2_OrigTargets_PostDataCleanse'!S86</f>
        <v>0</v>
      </c>
      <c r="N73" s="93">
        <f>'[12]1.2_OrigTargets_PostDataCleanse'!T86</f>
        <v>0</v>
      </c>
      <c r="O73" s="93">
        <f>'[12]1.2_OrigTargets_PostDataCleanse'!U86</f>
        <v>0</v>
      </c>
      <c r="P73" s="93">
        <f>'[12]1.2_OrigTargets_PostDataCleanse'!V86</f>
        <v>0</v>
      </c>
      <c r="Q73" s="93">
        <f>'[12]1.2_OrigTargets_PostDataCleanse'!W86</f>
        <v>0</v>
      </c>
      <c r="R73" s="92">
        <f>'[12]1.2_OrigTargets_PostDataCleanse'!X86</f>
        <v>0</v>
      </c>
      <c r="T73" s="93">
        <f>'[12]1.2_OrigTargets_PostDataCleanse'!AC86</f>
        <v>0</v>
      </c>
      <c r="U73" s="93">
        <f>'[12]1.2_OrigTargets_PostDataCleanse'!AD86</f>
        <v>0</v>
      </c>
      <c r="V73" s="93">
        <f>'[12]1.2_OrigTargets_PostDataCleanse'!AE86</f>
        <v>0</v>
      </c>
      <c r="W73" s="93">
        <f>'[12]1.2_OrigTargets_PostDataCleanse'!AF86</f>
        <v>0</v>
      </c>
      <c r="X73" s="93">
        <f>'[12]1.2_OrigTargets_PostDataCleanse'!AG86</f>
        <v>0</v>
      </c>
      <c r="Y73" s="92">
        <f>'[12]1.2_OrigTargets_PostDataCleanse'!AH86</f>
        <v>0</v>
      </c>
      <c r="AA73" s="93">
        <f>(ABS('[12]1.2_OrigTargets_PostDataCleanse'!AR86)+ABS('[12]1.2_OrigTargets_PostDataCleanse'!AY86))/2+ABS('[12]1.2_OrigTargets_PostDataCleanse'!BF86)+ABS('[12]1.2_OrigTargets_PostDataCleanse'!BR86)</f>
        <v>0</v>
      </c>
      <c r="AB73" s="93">
        <f>'[12]1.2_OrigTargets_PostDataCleanse'!AL86</f>
        <v>0</v>
      </c>
      <c r="AC73" s="93">
        <f>'[12]1.2_OrigTargets_PostDataCleanse'!AM86</f>
        <v>0</v>
      </c>
      <c r="AD73" s="93">
        <f>'[12]1.2_OrigTargets_PostDataCleanse'!AN86</f>
        <v>0</v>
      </c>
      <c r="AE73" s="93">
        <f>'[12]1.2_OrigTargets_PostDataCleanse'!AO86</f>
        <v>0</v>
      </c>
      <c r="AF73" s="92">
        <f>'[12]1.2_OrigTargets_PostDataCleanse'!AP86</f>
        <v>0</v>
      </c>
      <c r="AG73" s="94"/>
      <c r="AH73" s="93">
        <f>ABS('[12]1.2_OrigTargets_PostDataCleanse'!AR86)+ABS('[12]1.2_OrigTargets_PostDataCleanse'!AY86)</f>
        <v>0</v>
      </c>
      <c r="AI73" s="93">
        <f>-ABS('[12]1.2_OrigTargets_PostDataCleanse'!AS86)+'[12]1.2_OrigTargets_PostDataCleanse'!AZ86</f>
        <v>0</v>
      </c>
      <c r="AJ73" s="93">
        <f>-ABS('[12]1.2_OrigTargets_PostDataCleanse'!AT86)+'[12]1.2_OrigTargets_PostDataCleanse'!BA86</f>
        <v>0</v>
      </c>
      <c r="AK73" s="93">
        <f>-ABS('[12]1.2_OrigTargets_PostDataCleanse'!AU86)+'[12]1.2_OrigTargets_PostDataCleanse'!BB86</f>
        <v>0</v>
      </c>
      <c r="AL73" s="93">
        <f>-ABS('[12]1.2_OrigTargets_PostDataCleanse'!AV86)+'[12]1.2_OrigTargets_PostDataCleanse'!BC86</f>
        <v>0</v>
      </c>
      <c r="AM73" s="92">
        <f>-ABS('[12]1.2_OrigTargets_PostDataCleanse'!AW86)+'[12]1.2_OrigTargets_PostDataCleanse'!BD86</f>
        <v>0</v>
      </c>
      <c r="AN73" s="94"/>
      <c r="AO73" s="93">
        <f>ABS('[12]1.2_OrigTargets_PostDataCleanse'!BF86)</f>
        <v>0</v>
      </c>
      <c r="AP73" s="93">
        <f>'[12]1.2_OrigTargets_PostDataCleanse'!BG86</f>
        <v>0</v>
      </c>
      <c r="AQ73" s="93">
        <f>'[12]1.2_OrigTargets_PostDataCleanse'!BH86</f>
        <v>0</v>
      </c>
      <c r="AR73" s="93">
        <f>'[12]1.2_OrigTargets_PostDataCleanse'!BI86</f>
        <v>0</v>
      </c>
      <c r="AS73" s="93">
        <f>'[12]1.2_OrigTargets_PostDataCleanse'!BJ86</f>
        <v>0</v>
      </c>
      <c r="AT73" s="92">
        <f>'[12]1.2_OrigTargets_PostDataCleanse'!BK86</f>
        <v>0</v>
      </c>
      <c r="AU73" s="94"/>
      <c r="AV73" s="93">
        <f>ABS('[12]1.2_OrigTargets_PostDataCleanse'!BR86)</f>
        <v>0</v>
      </c>
      <c r="AW73" s="93">
        <f>ABS('[12]1.2_OrigTargets_PostDataCleanse'!BS86)</f>
        <v>0</v>
      </c>
      <c r="AX73" s="93">
        <f>ABS('[12]1.2_OrigTargets_PostDataCleanse'!BT86)</f>
        <v>0</v>
      </c>
      <c r="AY73" s="93">
        <f>ABS('[12]1.2_OrigTargets_PostDataCleanse'!BU86)</f>
        <v>0</v>
      </c>
      <c r="AZ73" s="93">
        <f>ABS('[12]1.2_OrigTargets_PostDataCleanse'!BV86)</f>
        <v>0</v>
      </c>
      <c r="BA73" s="92">
        <f>ABS('[12]1.2_OrigTargets_PostDataCleanse'!BW86)</f>
        <v>0</v>
      </c>
    </row>
    <row r="74" spans="1:53" x14ac:dyDescent="0.3">
      <c r="A74" s="341" t="str">
        <f>A70</f>
        <v>132KV Network</v>
      </c>
      <c r="B74" s="169">
        <v>3</v>
      </c>
      <c r="C74" s="168" t="s">
        <v>44</v>
      </c>
      <c r="D74" s="103" t="s">
        <v>58</v>
      </c>
      <c r="E74" s="102" t="str">
        <f t="shared" si="1"/>
        <v>Low</v>
      </c>
      <c r="F74" s="101">
        <f>'[12]1.2_OrigTargets_PostDataCleanse'!I87</f>
        <v>0</v>
      </c>
      <c r="G74" s="101">
        <f>'[12]1.2_OrigTargets_PostDataCleanse'!J87</f>
        <v>0</v>
      </c>
      <c r="H74" s="101">
        <f>'[12]1.2_OrigTargets_PostDataCleanse'!K87</f>
        <v>0</v>
      </c>
      <c r="I74" s="101">
        <f>'[12]1.2_OrigTargets_PostDataCleanse'!L87</f>
        <v>0</v>
      </c>
      <c r="J74" s="101">
        <f>'[12]1.2_OrigTargets_PostDataCleanse'!M87</f>
        <v>0</v>
      </c>
      <c r="K74" s="100">
        <f>'[12]1.2_OrigTargets_PostDataCleanse'!N87</f>
        <v>0</v>
      </c>
      <c r="M74" s="101">
        <f>'[12]1.2_OrigTargets_PostDataCleanse'!S87</f>
        <v>0</v>
      </c>
      <c r="N74" s="101">
        <f>'[12]1.2_OrigTargets_PostDataCleanse'!T87</f>
        <v>0</v>
      </c>
      <c r="O74" s="101">
        <f>'[12]1.2_OrigTargets_PostDataCleanse'!U87</f>
        <v>0</v>
      </c>
      <c r="P74" s="101">
        <f>'[12]1.2_OrigTargets_PostDataCleanse'!V87</f>
        <v>0</v>
      </c>
      <c r="Q74" s="101">
        <f>'[12]1.2_OrigTargets_PostDataCleanse'!W87</f>
        <v>0</v>
      </c>
      <c r="R74" s="100">
        <f>'[12]1.2_OrigTargets_PostDataCleanse'!X87</f>
        <v>0</v>
      </c>
      <c r="T74" s="101">
        <f>'[12]1.2_OrigTargets_PostDataCleanse'!AC87</f>
        <v>0</v>
      </c>
      <c r="U74" s="101">
        <f>'[12]1.2_OrigTargets_PostDataCleanse'!AD87</f>
        <v>0</v>
      </c>
      <c r="V74" s="101">
        <f>'[12]1.2_OrigTargets_PostDataCleanse'!AE87</f>
        <v>0</v>
      </c>
      <c r="W74" s="101">
        <f>'[12]1.2_OrigTargets_PostDataCleanse'!AF87</f>
        <v>0</v>
      </c>
      <c r="X74" s="101">
        <f>'[12]1.2_OrigTargets_PostDataCleanse'!AG87</f>
        <v>0</v>
      </c>
      <c r="Y74" s="100">
        <f>'[12]1.2_OrigTargets_PostDataCleanse'!AH87</f>
        <v>0</v>
      </c>
      <c r="AA74" s="101">
        <f>(ABS('[12]1.2_OrigTargets_PostDataCleanse'!AR87)+ABS('[12]1.2_OrigTargets_PostDataCleanse'!AY87))/2+ABS('[12]1.2_OrigTargets_PostDataCleanse'!BF87)+ABS('[12]1.2_OrigTargets_PostDataCleanse'!BR87)</f>
        <v>0</v>
      </c>
      <c r="AB74" s="101">
        <f>'[12]1.2_OrigTargets_PostDataCleanse'!AL87</f>
        <v>0</v>
      </c>
      <c r="AC74" s="101">
        <f>'[12]1.2_OrigTargets_PostDataCleanse'!AM87</f>
        <v>0</v>
      </c>
      <c r="AD74" s="101">
        <f>'[12]1.2_OrigTargets_PostDataCleanse'!AN87</f>
        <v>0</v>
      </c>
      <c r="AE74" s="101">
        <f>'[12]1.2_OrigTargets_PostDataCleanse'!AO87</f>
        <v>0</v>
      </c>
      <c r="AF74" s="100">
        <f>'[12]1.2_OrigTargets_PostDataCleanse'!AP87</f>
        <v>0</v>
      </c>
      <c r="AG74" s="94"/>
      <c r="AH74" s="101">
        <f>ABS('[12]1.2_OrigTargets_PostDataCleanse'!AR87)+ABS('[12]1.2_OrigTargets_PostDataCleanse'!AY87)</f>
        <v>0</v>
      </c>
      <c r="AI74" s="101">
        <f>-ABS('[12]1.2_OrigTargets_PostDataCleanse'!AS87)+'[12]1.2_OrigTargets_PostDataCleanse'!AZ87</f>
        <v>0</v>
      </c>
      <c r="AJ74" s="101">
        <f>-ABS('[12]1.2_OrigTargets_PostDataCleanse'!AT87)+'[12]1.2_OrigTargets_PostDataCleanse'!BA87</f>
        <v>0</v>
      </c>
      <c r="AK74" s="101">
        <f>-ABS('[12]1.2_OrigTargets_PostDataCleanse'!AU87)+'[12]1.2_OrigTargets_PostDataCleanse'!BB87</f>
        <v>0</v>
      </c>
      <c r="AL74" s="101">
        <f>-ABS('[12]1.2_OrigTargets_PostDataCleanse'!AV87)+'[12]1.2_OrigTargets_PostDataCleanse'!BC87</f>
        <v>0</v>
      </c>
      <c r="AM74" s="100">
        <f>-ABS('[12]1.2_OrigTargets_PostDataCleanse'!AW87)+'[12]1.2_OrigTargets_PostDataCleanse'!BD87</f>
        <v>0</v>
      </c>
      <c r="AN74" s="94"/>
      <c r="AO74" s="101">
        <f>ABS('[12]1.2_OrigTargets_PostDataCleanse'!BF87)</f>
        <v>0</v>
      </c>
      <c r="AP74" s="101">
        <f>'[12]1.2_OrigTargets_PostDataCleanse'!BG87</f>
        <v>0</v>
      </c>
      <c r="AQ74" s="101">
        <f>'[12]1.2_OrigTargets_PostDataCleanse'!BH87</f>
        <v>0</v>
      </c>
      <c r="AR74" s="101">
        <f>'[12]1.2_OrigTargets_PostDataCleanse'!BI87</f>
        <v>0</v>
      </c>
      <c r="AS74" s="101">
        <f>'[12]1.2_OrigTargets_PostDataCleanse'!BJ87</f>
        <v>0</v>
      </c>
      <c r="AT74" s="100">
        <f>'[12]1.2_OrigTargets_PostDataCleanse'!BK87</f>
        <v>0</v>
      </c>
      <c r="AU74" s="94"/>
      <c r="AV74" s="101">
        <f>ABS('[12]1.2_OrigTargets_PostDataCleanse'!BR87)</f>
        <v>0</v>
      </c>
      <c r="AW74" s="101">
        <f>ABS('[12]1.2_OrigTargets_PostDataCleanse'!BS87)</f>
        <v>0</v>
      </c>
      <c r="AX74" s="101">
        <f>ABS('[12]1.2_OrigTargets_PostDataCleanse'!BT87)</f>
        <v>0</v>
      </c>
      <c r="AY74" s="101">
        <f>ABS('[12]1.2_OrigTargets_PostDataCleanse'!BU87)</f>
        <v>0</v>
      </c>
      <c r="AZ74" s="101">
        <f>ABS('[12]1.2_OrigTargets_PostDataCleanse'!BV87)</f>
        <v>0</v>
      </c>
      <c r="BA74" s="100">
        <f>ABS('[12]1.2_OrigTargets_PostDataCleanse'!BW87)</f>
        <v>0</v>
      </c>
    </row>
    <row r="75" spans="1:53" x14ac:dyDescent="0.3">
      <c r="A75" s="342"/>
      <c r="B75" s="23"/>
      <c r="C75" s="133"/>
      <c r="D75" s="31"/>
      <c r="E75" s="99" t="str">
        <f t="shared" si="1"/>
        <v>Medium</v>
      </c>
      <c r="F75" s="98">
        <f>'[12]1.2_OrigTargets_PostDataCleanse'!I88</f>
        <v>2</v>
      </c>
      <c r="G75" s="98">
        <f>'[12]1.2_OrigTargets_PostDataCleanse'!J88</f>
        <v>0</v>
      </c>
      <c r="H75" s="98">
        <f>'[12]1.2_OrigTargets_PostDataCleanse'!K88</f>
        <v>0</v>
      </c>
      <c r="I75" s="98">
        <f>'[12]1.2_OrigTargets_PostDataCleanse'!L88</f>
        <v>0</v>
      </c>
      <c r="J75" s="98">
        <f>'[12]1.2_OrigTargets_PostDataCleanse'!M88</f>
        <v>2</v>
      </c>
      <c r="K75" s="97">
        <f>'[12]1.2_OrigTargets_PostDataCleanse'!N88</f>
        <v>0</v>
      </c>
      <c r="M75" s="98">
        <f>'[12]1.2_OrigTargets_PostDataCleanse'!S88</f>
        <v>2</v>
      </c>
      <c r="N75" s="98">
        <f>'[12]1.2_OrigTargets_PostDataCleanse'!T88</f>
        <v>0</v>
      </c>
      <c r="O75" s="98">
        <f>'[12]1.2_OrigTargets_PostDataCleanse'!U88</f>
        <v>0</v>
      </c>
      <c r="P75" s="98">
        <f>'[12]1.2_OrigTargets_PostDataCleanse'!V88</f>
        <v>0</v>
      </c>
      <c r="Q75" s="98">
        <f>'[12]1.2_OrigTargets_PostDataCleanse'!W88</f>
        <v>1</v>
      </c>
      <c r="R75" s="97">
        <f>'[12]1.2_OrigTargets_PostDataCleanse'!X88</f>
        <v>1</v>
      </c>
      <c r="T75" s="98">
        <f>'[12]1.2_OrigTargets_PostDataCleanse'!AC88</f>
        <v>2</v>
      </c>
      <c r="U75" s="98">
        <f>'[12]1.2_OrigTargets_PostDataCleanse'!AD88</f>
        <v>0</v>
      </c>
      <c r="V75" s="98">
        <f>'[12]1.2_OrigTargets_PostDataCleanse'!AE88</f>
        <v>0</v>
      </c>
      <c r="W75" s="98">
        <f>'[12]1.2_OrigTargets_PostDataCleanse'!AF88</f>
        <v>0</v>
      </c>
      <c r="X75" s="98">
        <f>'[12]1.2_OrigTargets_PostDataCleanse'!AG88</f>
        <v>1</v>
      </c>
      <c r="Y75" s="97">
        <f>'[12]1.2_OrigTargets_PostDataCleanse'!AH88</f>
        <v>1</v>
      </c>
      <c r="AA75" s="98">
        <f>(ABS('[12]1.2_OrigTargets_PostDataCleanse'!AR88)+ABS('[12]1.2_OrigTargets_PostDataCleanse'!AY88))/2+ABS('[12]1.2_OrigTargets_PostDataCleanse'!BF88)+ABS('[12]1.2_OrigTargets_PostDataCleanse'!BR88)</f>
        <v>0</v>
      </c>
      <c r="AB75" s="98">
        <f>'[12]1.2_OrigTargets_PostDataCleanse'!AL88</f>
        <v>0</v>
      </c>
      <c r="AC75" s="98">
        <f>'[12]1.2_OrigTargets_PostDataCleanse'!AM88</f>
        <v>0</v>
      </c>
      <c r="AD75" s="98">
        <f>'[12]1.2_OrigTargets_PostDataCleanse'!AN88</f>
        <v>0</v>
      </c>
      <c r="AE75" s="98">
        <f>'[12]1.2_OrigTargets_PostDataCleanse'!AO88</f>
        <v>0</v>
      </c>
      <c r="AF75" s="97">
        <f>'[12]1.2_OrigTargets_PostDataCleanse'!AP88</f>
        <v>0</v>
      </c>
      <c r="AG75" s="94"/>
      <c r="AH75" s="98">
        <f>ABS('[12]1.2_OrigTargets_PostDataCleanse'!AR88)+ABS('[12]1.2_OrigTargets_PostDataCleanse'!AY88)</f>
        <v>0</v>
      </c>
      <c r="AI75" s="98">
        <f>-ABS('[12]1.2_OrigTargets_PostDataCleanse'!AS88)+'[12]1.2_OrigTargets_PostDataCleanse'!AZ88</f>
        <v>0</v>
      </c>
      <c r="AJ75" s="98">
        <f>-ABS('[12]1.2_OrigTargets_PostDataCleanse'!AT88)+'[12]1.2_OrigTargets_PostDataCleanse'!BA88</f>
        <v>0</v>
      </c>
      <c r="AK75" s="98">
        <f>-ABS('[12]1.2_OrigTargets_PostDataCleanse'!AU88)+'[12]1.2_OrigTargets_PostDataCleanse'!BB88</f>
        <v>0</v>
      </c>
      <c r="AL75" s="98">
        <f>-ABS('[12]1.2_OrigTargets_PostDataCleanse'!AV88)+'[12]1.2_OrigTargets_PostDataCleanse'!BC88</f>
        <v>0</v>
      </c>
      <c r="AM75" s="97">
        <f>-ABS('[12]1.2_OrigTargets_PostDataCleanse'!AW88)+'[12]1.2_OrigTargets_PostDataCleanse'!BD88</f>
        <v>0</v>
      </c>
      <c r="AN75" s="94"/>
      <c r="AO75" s="98">
        <f>ABS('[12]1.2_OrigTargets_PostDataCleanse'!BF88)</f>
        <v>0</v>
      </c>
      <c r="AP75" s="98">
        <f>'[12]1.2_OrigTargets_PostDataCleanse'!BG88</f>
        <v>0</v>
      </c>
      <c r="AQ75" s="98">
        <f>'[12]1.2_OrigTargets_PostDataCleanse'!BH88</f>
        <v>0</v>
      </c>
      <c r="AR75" s="98">
        <f>'[12]1.2_OrigTargets_PostDataCleanse'!BI88</f>
        <v>0</v>
      </c>
      <c r="AS75" s="98">
        <f>'[12]1.2_OrigTargets_PostDataCleanse'!BJ88</f>
        <v>0</v>
      </c>
      <c r="AT75" s="97">
        <f>'[12]1.2_OrigTargets_PostDataCleanse'!BK88</f>
        <v>0</v>
      </c>
      <c r="AU75" s="94"/>
      <c r="AV75" s="98">
        <f>ABS('[12]1.2_OrigTargets_PostDataCleanse'!BR88)</f>
        <v>0</v>
      </c>
      <c r="AW75" s="98">
        <f>ABS('[12]1.2_OrigTargets_PostDataCleanse'!BS88)</f>
        <v>0</v>
      </c>
      <c r="AX75" s="98">
        <f>ABS('[12]1.2_OrigTargets_PostDataCleanse'!BT88)</f>
        <v>0</v>
      </c>
      <c r="AY75" s="98">
        <f>ABS('[12]1.2_OrigTargets_PostDataCleanse'!BU88)</f>
        <v>0</v>
      </c>
      <c r="AZ75" s="98">
        <f>ABS('[12]1.2_OrigTargets_PostDataCleanse'!BV88)</f>
        <v>0</v>
      </c>
      <c r="BA75" s="97">
        <f>ABS('[12]1.2_OrigTargets_PostDataCleanse'!BW88)</f>
        <v>0</v>
      </c>
    </row>
    <row r="76" spans="1:53" x14ac:dyDescent="0.3">
      <c r="A76" s="342"/>
      <c r="B76" s="23"/>
      <c r="C76" s="133"/>
      <c r="D76" s="31"/>
      <c r="E76" s="99" t="str">
        <f t="shared" si="1"/>
        <v>High</v>
      </c>
      <c r="F76" s="98">
        <f>'[12]1.2_OrigTargets_PostDataCleanse'!I89</f>
        <v>0</v>
      </c>
      <c r="G76" s="98">
        <f>'[12]1.2_OrigTargets_PostDataCleanse'!J89</f>
        <v>0</v>
      </c>
      <c r="H76" s="98">
        <f>'[12]1.2_OrigTargets_PostDataCleanse'!K89</f>
        <v>0</v>
      </c>
      <c r="I76" s="98">
        <f>'[12]1.2_OrigTargets_PostDataCleanse'!L89</f>
        <v>0</v>
      </c>
      <c r="J76" s="98">
        <f>'[12]1.2_OrigTargets_PostDataCleanse'!M89</f>
        <v>0</v>
      </c>
      <c r="K76" s="97">
        <f>'[12]1.2_OrigTargets_PostDataCleanse'!N89</f>
        <v>0</v>
      </c>
      <c r="M76" s="98">
        <f>'[12]1.2_OrigTargets_PostDataCleanse'!S89</f>
        <v>0</v>
      </c>
      <c r="N76" s="98">
        <f>'[12]1.2_OrigTargets_PostDataCleanse'!T89</f>
        <v>0</v>
      </c>
      <c r="O76" s="98">
        <f>'[12]1.2_OrigTargets_PostDataCleanse'!U89</f>
        <v>0</v>
      </c>
      <c r="P76" s="98">
        <f>'[12]1.2_OrigTargets_PostDataCleanse'!V89</f>
        <v>0</v>
      </c>
      <c r="Q76" s="98">
        <f>'[12]1.2_OrigTargets_PostDataCleanse'!W89</f>
        <v>0</v>
      </c>
      <c r="R76" s="97">
        <f>'[12]1.2_OrigTargets_PostDataCleanse'!X89</f>
        <v>0</v>
      </c>
      <c r="T76" s="98">
        <f>'[12]1.2_OrigTargets_PostDataCleanse'!AC89</f>
        <v>0</v>
      </c>
      <c r="U76" s="98">
        <f>'[12]1.2_OrigTargets_PostDataCleanse'!AD89</f>
        <v>0</v>
      </c>
      <c r="V76" s="98">
        <f>'[12]1.2_OrigTargets_PostDataCleanse'!AE89</f>
        <v>0</v>
      </c>
      <c r="W76" s="98">
        <f>'[12]1.2_OrigTargets_PostDataCleanse'!AF89</f>
        <v>0</v>
      </c>
      <c r="X76" s="98">
        <f>'[12]1.2_OrigTargets_PostDataCleanse'!AG89</f>
        <v>0</v>
      </c>
      <c r="Y76" s="97">
        <f>'[12]1.2_OrigTargets_PostDataCleanse'!AH89</f>
        <v>0</v>
      </c>
      <c r="AA76" s="98">
        <f>(ABS('[12]1.2_OrigTargets_PostDataCleanse'!AR89)+ABS('[12]1.2_OrigTargets_PostDataCleanse'!AY89))/2+ABS('[12]1.2_OrigTargets_PostDataCleanse'!BF89)+ABS('[12]1.2_OrigTargets_PostDataCleanse'!BR89)</f>
        <v>0</v>
      </c>
      <c r="AB76" s="98">
        <f>'[12]1.2_OrigTargets_PostDataCleanse'!AL89</f>
        <v>0</v>
      </c>
      <c r="AC76" s="98">
        <f>'[12]1.2_OrigTargets_PostDataCleanse'!AM89</f>
        <v>0</v>
      </c>
      <c r="AD76" s="98">
        <f>'[12]1.2_OrigTargets_PostDataCleanse'!AN89</f>
        <v>0</v>
      </c>
      <c r="AE76" s="98">
        <f>'[12]1.2_OrigTargets_PostDataCleanse'!AO89</f>
        <v>0</v>
      </c>
      <c r="AF76" s="97">
        <f>'[12]1.2_OrigTargets_PostDataCleanse'!AP89</f>
        <v>0</v>
      </c>
      <c r="AG76" s="94"/>
      <c r="AH76" s="98">
        <f>ABS('[12]1.2_OrigTargets_PostDataCleanse'!AR89)+ABS('[12]1.2_OrigTargets_PostDataCleanse'!AY89)</f>
        <v>0</v>
      </c>
      <c r="AI76" s="98">
        <f>-ABS('[12]1.2_OrigTargets_PostDataCleanse'!AS89)+'[12]1.2_OrigTargets_PostDataCleanse'!AZ89</f>
        <v>0</v>
      </c>
      <c r="AJ76" s="98">
        <f>-ABS('[12]1.2_OrigTargets_PostDataCleanse'!AT89)+'[12]1.2_OrigTargets_PostDataCleanse'!BA89</f>
        <v>0</v>
      </c>
      <c r="AK76" s="98">
        <f>-ABS('[12]1.2_OrigTargets_PostDataCleanse'!AU89)+'[12]1.2_OrigTargets_PostDataCleanse'!BB89</f>
        <v>0</v>
      </c>
      <c r="AL76" s="98">
        <f>-ABS('[12]1.2_OrigTargets_PostDataCleanse'!AV89)+'[12]1.2_OrigTargets_PostDataCleanse'!BC89</f>
        <v>0</v>
      </c>
      <c r="AM76" s="97">
        <f>-ABS('[12]1.2_OrigTargets_PostDataCleanse'!AW89)+'[12]1.2_OrigTargets_PostDataCleanse'!BD89</f>
        <v>0</v>
      </c>
      <c r="AN76" s="94"/>
      <c r="AO76" s="98">
        <f>ABS('[12]1.2_OrigTargets_PostDataCleanse'!BF89)</f>
        <v>0</v>
      </c>
      <c r="AP76" s="98">
        <f>'[12]1.2_OrigTargets_PostDataCleanse'!BG89</f>
        <v>0</v>
      </c>
      <c r="AQ76" s="98">
        <f>'[12]1.2_OrigTargets_PostDataCleanse'!BH89</f>
        <v>0</v>
      </c>
      <c r="AR76" s="98">
        <f>'[12]1.2_OrigTargets_PostDataCleanse'!BI89</f>
        <v>0</v>
      </c>
      <c r="AS76" s="98">
        <f>'[12]1.2_OrigTargets_PostDataCleanse'!BJ89</f>
        <v>0</v>
      </c>
      <c r="AT76" s="97">
        <f>'[12]1.2_OrigTargets_PostDataCleanse'!BK89</f>
        <v>0</v>
      </c>
      <c r="AU76" s="94"/>
      <c r="AV76" s="98">
        <f>ABS('[12]1.2_OrigTargets_PostDataCleanse'!BR89)</f>
        <v>0</v>
      </c>
      <c r="AW76" s="98">
        <f>ABS('[12]1.2_OrigTargets_PostDataCleanse'!BS89)</f>
        <v>0</v>
      </c>
      <c r="AX76" s="98">
        <f>ABS('[12]1.2_OrigTargets_PostDataCleanse'!BT89)</f>
        <v>0</v>
      </c>
      <c r="AY76" s="98">
        <f>ABS('[12]1.2_OrigTargets_PostDataCleanse'!BU89)</f>
        <v>0</v>
      </c>
      <c r="AZ76" s="98">
        <f>ABS('[12]1.2_OrigTargets_PostDataCleanse'!BV89)</f>
        <v>0</v>
      </c>
      <c r="BA76" s="97">
        <f>ABS('[12]1.2_OrigTargets_PostDataCleanse'!BW89)</f>
        <v>0</v>
      </c>
    </row>
    <row r="77" spans="1:53" ht="12.75" thickBot="1" x14ac:dyDescent="0.35">
      <c r="A77" s="342"/>
      <c r="B77" s="171"/>
      <c r="C77" s="170"/>
      <c r="D77" s="96"/>
      <c r="E77" s="95" t="str">
        <f t="shared" si="1"/>
        <v>Very high</v>
      </c>
      <c r="F77" s="93">
        <f>'[12]1.2_OrigTargets_PostDataCleanse'!I90</f>
        <v>0</v>
      </c>
      <c r="G77" s="93">
        <f>'[12]1.2_OrigTargets_PostDataCleanse'!J90</f>
        <v>0</v>
      </c>
      <c r="H77" s="93">
        <f>'[12]1.2_OrigTargets_PostDataCleanse'!K90</f>
        <v>0</v>
      </c>
      <c r="I77" s="93">
        <f>'[12]1.2_OrigTargets_PostDataCleanse'!L90</f>
        <v>0</v>
      </c>
      <c r="J77" s="93">
        <f>'[12]1.2_OrigTargets_PostDataCleanse'!M90</f>
        <v>0</v>
      </c>
      <c r="K77" s="92">
        <f>'[12]1.2_OrigTargets_PostDataCleanse'!N90</f>
        <v>0</v>
      </c>
      <c r="M77" s="93">
        <f>'[12]1.2_OrigTargets_PostDataCleanse'!S90</f>
        <v>0</v>
      </c>
      <c r="N77" s="93">
        <f>'[12]1.2_OrigTargets_PostDataCleanse'!T90</f>
        <v>0</v>
      </c>
      <c r="O77" s="93">
        <f>'[12]1.2_OrigTargets_PostDataCleanse'!U90</f>
        <v>0</v>
      </c>
      <c r="P77" s="93">
        <f>'[12]1.2_OrigTargets_PostDataCleanse'!V90</f>
        <v>0</v>
      </c>
      <c r="Q77" s="93">
        <f>'[12]1.2_OrigTargets_PostDataCleanse'!W90</f>
        <v>0</v>
      </c>
      <c r="R77" s="92">
        <f>'[12]1.2_OrigTargets_PostDataCleanse'!X90</f>
        <v>0</v>
      </c>
      <c r="T77" s="93">
        <f>'[12]1.2_OrigTargets_PostDataCleanse'!AC90</f>
        <v>0</v>
      </c>
      <c r="U77" s="93">
        <f>'[12]1.2_OrigTargets_PostDataCleanse'!AD90</f>
        <v>0</v>
      </c>
      <c r="V77" s="93">
        <f>'[12]1.2_OrigTargets_PostDataCleanse'!AE90</f>
        <v>0</v>
      </c>
      <c r="W77" s="93">
        <f>'[12]1.2_OrigTargets_PostDataCleanse'!AF90</f>
        <v>0</v>
      </c>
      <c r="X77" s="93">
        <f>'[12]1.2_OrigTargets_PostDataCleanse'!AG90</f>
        <v>0</v>
      </c>
      <c r="Y77" s="92">
        <f>'[12]1.2_OrigTargets_PostDataCleanse'!AH90</f>
        <v>0</v>
      </c>
      <c r="AA77" s="93">
        <f>(ABS('[12]1.2_OrigTargets_PostDataCleanse'!AR90)+ABS('[12]1.2_OrigTargets_PostDataCleanse'!AY90))/2+ABS('[12]1.2_OrigTargets_PostDataCleanse'!BF90)+ABS('[12]1.2_OrigTargets_PostDataCleanse'!BR90)</f>
        <v>0</v>
      </c>
      <c r="AB77" s="93">
        <f>'[12]1.2_OrigTargets_PostDataCleanse'!AL90</f>
        <v>0</v>
      </c>
      <c r="AC77" s="93">
        <f>'[12]1.2_OrigTargets_PostDataCleanse'!AM90</f>
        <v>0</v>
      </c>
      <c r="AD77" s="93">
        <f>'[12]1.2_OrigTargets_PostDataCleanse'!AN90</f>
        <v>0</v>
      </c>
      <c r="AE77" s="93">
        <f>'[12]1.2_OrigTargets_PostDataCleanse'!AO90</f>
        <v>0</v>
      </c>
      <c r="AF77" s="92">
        <f>'[12]1.2_OrigTargets_PostDataCleanse'!AP90</f>
        <v>0</v>
      </c>
      <c r="AG77" s="94"/>
      <c r="AH77" s="93">
        <f>ABS('[12]1.2_OrigTargets_PostDataCleanse'!AR90)+ABS('[12]1.2_OrigTargets_PostDataCleanse'!AY90)</f>
        <v>0</v>
      </c>
      <c r="AI77" s="93">
        <f>-ABS('[12]1.2_OrigTargets_PostDataCleanse'!AS90)+'[12]1.2_OrigTargets_PostDataCleanse'!AZ90</f>
        <v>0</v>
      </c>
      <c r="AJ77" s="93">
        <f>-ABS('[12]1.2_OrigTargets_PostDataCleanse'!AT90)+'[12]1.2_OrigTargets_PostDataCleanse'!BA90</f>
        <v>0</v>
      </c>
      <c r="AK77" s="93">
        <f>-ABS('[12]1.2_OrigTargets_PostDataCleanse'!AU90)+'[12]1.2_OrigTargets_PostDataCleanse'!BB90</f>
        <v>0</v>
      </c>
      <c r="AL77" s="93">
        <f>-ABS('[12]1.2_OrigTargets_PostDataCleanse'!AV90)+'[12]1.2_OrigTargets_PostDataCleanse'!BC90</f>
        <v>0</v>
      </c>
      <c r="AM77" s="92">
        <f>-ABS('[12]1.2_OrigTargets_PostDataCleanse'!AW90)+'[12]1.2_OrigTargets_PostDataCleanse'!BD90</f>
        <v>0</v>
      </c>
      <c r="AN77" s="94"/>
      <c r="AO77" s="93">
        <f>ABS('[12]1.2_OrigTargets_PostDataCleanse'!BF90)</f>
        <v>0</v>
      </c>
      <c r="AP77" s="93">
        <f>'[12]1.2_OrigTargets_PostDataCleanse'!BG90</f>
        <v>0</v>
      </c>
      <c r="AQ77" s="93">
        <f>'[12]1.2_OrigTargets_PostDataCleanse'!BH90</f>
        <v>0</v>
      </c>
      <c r="AR77" s="93">
        <f>'[12]1.2_OrigTargets_PostDataCleanse'!BI90</f>
        <v>0</v>
      </c>
      <c r="AS77" s="93">
        <f>'[12]1.2_OrigTargets_PostDataCleanse'!BJ90</f>
        <v>0</v>
      </c>
      <c r="AT77" s="92">
        <f>'[12]1.2_OrigTargets_PostDataCleanse'!BK90</f>
        <v>0</v>
      </c>
      <c r="AU77" s="94"/>
      <c r="AV77" s="93">
        <f>ABS('[12]1.2_OrigTargets_PostDataCleanse'!BR90)</f>
        <v>0</v>
      </c>
      <c r="AW77" s="93">
        <f>ABS('[12]1.2_OrigTargets_PostDataCleanse'!BS90)</f>
        <v>0</v>
      </c>
      <c r="AX77" s="93">
        <f>ABS('[12]1.2_OrigTargets_PostDataCleanse'!BT90)</f>
        <v>0</v>
      </c>
      <c r="AY77" s="93">
        <f>ABS('[12]1.2_OrigTargets_PostDataCleanse'!BU90)</f>
        <v>0</v>
      </c>
      <c r="AZ77" s="93">
        <f>ABS('[12]1.2_OrigTargets_PostDataCleanse'!BV90)</f>
        <v>0</v>
      </c>
      <c r="BA77" s="92">
        <f>ABS('[12]1.2_OrigTargets_PostDataCleanse'!BW90)</f>
        <v>0</v>
      </c>
    </row>
    <row r="78" spans="1:53" x14ac:dyDescent="0.3">
      <c r="A78" s="341" t="str">
        <f>A74</f>
        <v>132KV Network</v>
      </c>
      <c r="B78" s="169">
        <v>4</v>
      </c>
      <c r="C78" s="168" t="s">
        <v>45</v>
      </c>
      <c r="D78" s="103" t="s">
        <v>56</v>
      </c>
      <c r="E78" s="102" t="str">
        <f t="shared" ref="E78:E93" si="2">E74</f>
        <v>Low</v>
      </c>
      <c r="F78" s="101">
        <f>'[12]1.2_OrigTargets_PostDataCleanse'!I91</f>
        <v>67.495599999999996</v>
      </c>
      <c r="G78" s="101">
        <f>'[12]1.2_OrigTargets_PostDataCleanse'!J91</f>
        <v>63.127599999999994</v>
      </c>
      <c r="H78" s="101">
        <f>'[12]1.2_OrigTargets_PostDataCleanse'!K91</f>
        <v>0</v>
      </c>
      <c r="I78" s="101">
        <f>'[12]1.2_OrigTargets_PostDataCleanse'!L91</f>
        <v>4.3680000000000003</v>
      </c>
      <c r="J78" s="101">
        <f>'[12]1.2_OrigTargets_PostDataCleanse'!M91</f>
        <v>0</v>
      </c>
      <c r="K78" s="100">
        <f>'[12]1.2_OrigTargets_PostDataCleanse'!N91</f>
        <v>0</v>
      </c>
      <c r="M78" s="101">
        <f>'[12]1.2_OrigTargets_PostDataCleanse'!S91</f>
        <v>73.795600000000007</v>
      </c>
      <c r="N78" s="101">
        <f>'[12]1.2_OrigTargets_PostDataCleanse'!T91</f>
        <v>69.427600000000012</v>
      </c>
      <c r="O78" s="101">
        <f>'[12]1.2_OrigTargets_PostDataCleanse'!U91</f>
        <v>0</v>
      </c>
      <c r="P78" s="101">
        <f>'[12]1.2_OrigTargets_PostDataCleanse'!V91</f>
        <v>4.3680000000000003</v>
      </c>
      <c r="Q78" s="101">
        <f>'[12]1.2_OrigTargets_PostDataCleanse'!W91</f>
        <v>0</v>
      </c>
      <c r="R78" s="100">
        <f>'[12]1.2_OrigTargets_PostDataCleanse'!X91</f>
        <v>0</v>
      </c>
      <c r="T78" s="101">
        <f>'[12]1.2_OrigTargets_PostDataCleanse'!AC91</f>
        <v>67.495599999999996</v>
      </c>
      <c r="U78" s="101">
        <f>'[12]1.2_OrigTargets_PostDataCleanse'!AD91</f>
        <v>63.127599999999994</v>
      </c>
      <c r="V78" s="101">
        <f>'[12]1.2_OrigTargets_PostDataCleanse'!AE91</f>
        <v>0</v>
      </c>
      <c r="W78" s="101">
        <f>'[12]1.2_OrigTargets_PostDataCleanse'!AF91</f>
        <v>4.3680000000000003</v>
      </c>
      <c r="X78" s="101">
        <f>'[12]1.2_OrigTargets_PostDataCleanse'!AG91</f>
        <v>0</v>
      </c>
      <c r="Y78" s="100">
        <f>'[12]1.2_OrigTargets_PostDataCleanse'!AH91</f>
        <v>0</v>
      </c>
      <c r="AA78" s="101">
        <f>(ABS('[12]1.2_OrigTargets_PostDataCleanse'!AR91)+ABS('[12]1.2_OrigTargets_PostDataCleanse'!AY91))/2+ABS('[12]1.2_OrigTargets_PostDataCleanse'!BF91)+ABS('[12]1.2_OrigTargets_PostDataCleanse'!BR91)</f>
        <v>3.1500000000000128</v>
      </c>
      <c r="AB78" s="101">
        <f>'[12]1.2_OrigTargets_PostDataCleanse'!AL91</f>
        <v>6.3000000000000185</v>
      </c>
      <c r="AC78" s="101">
        <f>'[12]1.2_OrigTargets_PostDataCleanse'!AM91</f>
        <v>0</v>
      </c>
      <c r="AD78" s="101">
        <f>'[12]1.2_OrigTargets_PostDataCleanse'!AN91</f>
        <v>0</v>
      </c>
      <c r="AE78" s="101">
        <f>'[12]1.2_OrigTargets_PostDataCleanse'!AO91</f>
        <v>0</v>
      </c>
      <c r="AF78" s="100">
        <f>'[12]1.2_OrigTargets_PostDataCleanse'!AP91</f>
        <v>0</v>
      </c>
      <c r="AG78" s="94"/>
      <c r="AH78" s="101">
        <f>ABS('[12]1.2_OrigTargets_PostDataCleanse'!AR91)+ABS('[12]1.2_OrigTargets_PostDataCleanse'!AY91)</f>
        <v>6.3000000000000256</v>
      </c>
      <c r="AI78" s="101">
        <f>-ABS('[12]1.2_OrigTargets_PostDataCleanse'!AS91)+'[12]1.2_OrigTargets_PostDataCleanse'!AZ91</f>
        <v>6.3000000000000256</v>
      </c>
      <c r="AJ78" s="101">
        <f>-ABS('[12]1.2_OrigTargets_PostDataCleanse'!AT91)+'[12]1.2_OrigTargets_PostDataCleanse'!BA91</f>
        <v>0</v>
      </c>
      <c r="AK78" s="101">
        <f>-ABS('[12]1.2_OrigTargets_PostDataCleanse'!AU91)+'[12]1.2_OrigTargets_PostDataCleanse'!BB91</f>
        <v>0</v>
      </c>
      <c r="AL78" s="101">
        <f>-ABS('[12]1.2_OrigTargets_PostDataCleanse'!AV91)+'[12]1.2_OrigTargets_PostDataCleanse'!BC91</f>
        <v>0</v>
      </c>
      <c r="AM78" s="100">
        <f>-ABS('[12]1.2_OrigTargets_PostDataCleanse'!AW91)+'[12]1.2_OrigTargets_PostDataCleanse'!BD91</f>
        <v>0</v>
      </c>
      <c r="AN78" s="94"/>
      <c r="AO78" s="101">
        <f>ABS('[12]1.2_OrigTargets_PostDataCleanse'!BF91)</f>
        <v>0</v>
      </c>
      <c r="AP78" s="101">
        <f>'[12]1.2_OrigTargets_PostDataCleanse'!BG91</f>
        <v>0</v>
      </c>
      <c r="AQ78" s="101">
        <f>'[12]1.2_OrigTargets_PostDataCleanse'!BH91</f>
        <v>0</v>
      </c>
      <c r="AR78" s="101">
        <f>'[12]1.2_OrigTargets_PostDataCleanse'!BI91</f>
        <v>0</v>
      </c>
      <c r="AS78" s="101">
        <f>'[12]1.2_OrigTargets_PostDataCleanse'!BJ91</f>
        <v>0</v>
      </c>
      <c r="AT78" s="100">
        <f>'[12]1.2_OrigTargets_PostDataCleanse'!BK91</f>
        <v>0</v>
      </c>
      <c r="AU78" s="94"/>
      <c r="AV78" s="101">
        <f>ABS('[12]1.2_OrigTargets_PostDataCleanse'!BR91)</f>
        <v>0</v>
      </c>
      <c r="AW78" s="101">
        <f>ABS('[12]1.2_OrigTargets_PostDataCleanse'!BS91)</f>
        <v>0</v>
      </c>
      <c r="AX78" s="101">
        <f>ABS('[12]1.2_OrigTargets_PostDataCleanse'!BT91)</f>
        <v>0</v>
      </c>
      <c r="AY78" s="101">
        <f>ABS('[12]1.2_OrigTargets_PostDataCleanse'!BU91)</f>
        <v>0</v>
      </c>
      <c r="AZ78" s="101">
        <f>ABS('[12]1.2_OrigTargets_PostDataCleanse'!BV91)</f>
        <v>0</v>
      </c>
      <c r="BA78" s="100">
        <f>ABS('[12]1.2_OrigTargets_PostDataCleanse'!BW91)</f>
        <v>0</v>
      </c>
    </row>
    <row r="79" spans="1:53" x14ac:dyDescent="0.3">
      <c r="A79" s="342"/>
      <c r="B79" s="23"/>
      <c r="C79" s="133"/>
      <c r="D79" s="31"/>
      <c r="E79" s="99" t="str">
        <f t="shared" si="2"/>
        <v>Medium</v>
      </c>
      <c r="F79" s="98">
        <f>'[12]1.2_OrigTargets_PostDataCleanse'!I92</f>
        <v>110.01690000000001</v>
      </c>
      <c r="G79" s="98">
        <f>'[12]1.2_OrigTargets_PostDataCleanse'!J92</f>
        <v>21.779100000000003</v>
      </c>
      <c r="H79" s="98">
        <f>'[12]1.2_OrigTargets_PostDataCleanse'!K92</f>
        <v>0</v>
      </c>
      <c r="I79" s="98">
        <f>'[12]1.2_OrigTargets_PostDataCleanse'!L92</f>
        <v>88.237800000000007</v>
      </c>
      <c r="J79" s="98">
        <f>'[12]1.2_OrigTargets_PostDataCleanse'!M92</f>
        <v>0</v>
      </c>
      <c r="K79" s="97">
        <f>'[12]1.2_OrigTargets_PostDataCleanse'!N92</f>
        <v>0</v>
      </c>
      <c r="M79" s="98">
        <f>'[12]1.2_OrigTargets_PostDataCleanse'!S92</f>
        <v>111.21689999999998</v>
      </c>
      <c r="N79" s="98">
        <f>'[12]1.2_OrigTargets_PostDataCleanse'!T92</f>
        <v>28.345766666666655</v>
      </c>
      <c r="O79" s="98">
        <f>'[12]1.2_OrigTargets_PostDataCleanse'!U92</f>
        <v>0</v>
      </c>
      <c r="P79" s="98">
        <f>'[12]1.2_OrigTargets_PostDataCleanse'!V92</f>
        <v>82.871133333333333</v>
      </c>
      <c r="Q79" s="98">
        <f>'[12]1.2_OrigTargets_PostDataCleanse'!W92</f>
        <v>0</v>
      </c>
      <c r="R79" s="97">
        <f>'[12]1.2_OrigTargets_PostDataCleanse'!X92</f>
        <v>0</v>
      </c>
      <c r="T79" s="98">
        <f>'[12]1.2_OrigTargets_PostDataCleanse'!AC92</f>
        <v>110.01690000000001</v>
      </c>
      <c r="U79" s="98">
        <f>'[12]1.2_OrigTargets_PostDataCleanse'!AD92</f>
        <v>21.779100000000003</v>
      </c>
      <c r="V79" s="98">
        <f>'[12]1.2_OrigTargets_PostDataCleanse'!AE92</f>
        <v>0</v>
      </c>
      <c r="W79" s="98">
        <f>'[12]1.2_OrigTargets_PostDataCleanse'!AF92</f>
        <v>88.237800000000007</v>
      </c>
      <c r="X79" s="98">
        <f>'[12]1.2_OrigTargets_PostDataCleanse'!AG92</f>
        <v>0</v>
      </c>
      <c r="Y79" s="97">
        <f>'[12]1.2_OrigTargets_PostDataCleanse'!AH92</f>
        <v>0</v>
      </c>
      <c r="AA79" s="98">
        <f>(ABS('[12]1.2_OrigTargets_PostDataCleanse'!AR92)+ABS('[12]1.2_OrigTargets_PostDataCleanse'!AY92))/2+ABS('[12]1.2_OrigTargets_PostDataCleanse'!BF92)+ABS('[12]1.2_OrigTargets_PostDataCleanse'!BR92)</f>
        <v>5.9666666666666632</v>
      </c>
      <c r="AB79" s="98">
        <f>'[12]1.2_OrigTargets_PostDataCleanse'!AL92</f>
        <v>6.5666666666666522</v>
      </c>
      <c r="AC79" s="98">
        <f>'[12]1.2_OrigTargets_PostDataCleanse'!AM92</f>
        <v>0</v>
      </c>
      <c r="AD79" s="98">
        <f>'[12]1.2_OrigTargets_PostDataCleanse'!AN92</f>
        <v>-5.3666666666666742</v>
      </c>
      <c r="AE79" s="98">
        <f>'[12]1.2_OrigTargets_PostDataCleanse'!AO92</f>
        <v>0</v>
      </c>
      <c r="AF79" s="97">
        <f>'[12]1.2_OrigTargets_PostDataCleanse'!AP92</f>
        <v>0</v>
      </c>
      <c r="AG79" s="94"/>
      <c r="AH79" s="98">
        <f>ABS('[12]1.2_OrigTargets_PostDataCleanse'!AR92)+ABS('[12]1.2_OrigTargets_PostDataCleanse'!AY92)</f>
        <v>11.933333333333326</v>
      </c>
      <c r="AI79" s="98">
        <f>-ABS('[12]1.2_OrigTargets_PostDataCleanse'!AS92)+'[12]1.2_OrigTargets_PostDataCleanse'!AZ92</f>
        <v>6.5666666666666575</v>
      </c>
      <c r="AJ79" s="98">
        <f>-ABS('[12]1.2_OrigTargets_PostDataCleanse'!AT92)+'[12]1.2_OrigTargets_PostDataCleanse'!BA92</f>
        <v>0</v>
      </c>
      <c r="AK79" s="98">
        <f>-ABS('[12]1.2_OrigTargets_PostDataCleanse'!AU92)+'[12]1.2_OrigTargets_PostDataCleanse'!BB92</f>
        <v>-5.3666666666666689</v>
      </c>
      <c r="AL79" s="98">
        <f>-ABS('[12]1.2_OrigTargets_PostDataCleanse'!AV92)+'[12]1.2_OrigTargets_PostDataCleanse'!BC92</f>
        <v>0</v>
      </c>
      <c r="AM79" s="97">
        <f>-ABS('[12]1.2_OrigTargets_PostDataCleanse'!AW92)+'[12]1.2_OrigTargets_PostDataCleanse'!BD92</f>
        <v>0</v>
      </c>
      <c r="AN79" s="94"/>
      <c r="AO79" s="98">
        <f>ABS('[12]1.2_OrigTargets_PostDataCleanse'!BF92)</f>
        <v>0</v>
      </c>
      <c r="AP79" s="98">
        <f>'[12]1.2_OrigTargets_PostDataCleanse'!BG92</f>
        <v>0</v>
      </c>
      <c r="AQ79" s="98">
        <f>'[12]1.2_OrigTargets_PostDataCleanse'!BH92</f>
        <v>0</v>
      </c>
      <c r="AR79" s="98">
        <f>'[12]1.2_OrigTargets_PostDataCleanse'!BI92</f>
        <v>0</v>
      </c>
      <c r="AS79" s="98">
        <f>'[12]1.2_OrigTargets_PostDataCleanse'!BJ92</f>
        <v>0</v>
      </c>
      <c r="AT79" s="97">
        <f>'[12]1.2_OrigTargets_PostDataCleanse'!BK92</f>
        <v>0</v>
      </c>
      <c r="AU79" s="94"/>
      <c r="AV79" s="98">
        <f>ABS('[12]1.2_OrigTargets_PostDataCleanse'!BR92)</f>
        <v>0</v>
      </c>
      <c r="AW79" s="98">
        <f>ABS('[12]1.2_OrigTargets_PostDataCleanse'!BS92)</f>
        <v>0</v>
      </c>
      <c r="AX79" s="98">
        <f>ABS('[12]1.2_OrigTargets_PostDataCleanse'!BT92)</f>
        <v>0</v>
      </c>
      <c r="AY79" s="98">
        <f>ABS('[12]1.2_OrigTargets_PostDataCleanse'!BU92)</f>
        <v>0</v>
      </c>
      <c r="AZ79" s="98">
        <f>ABS('[12]1.2_OrigTargets_PostDataCleanse'!BV92)</f>
        <v>0</v>
      </c>
      <c r="BA79" s="97">
        <f>ABS('[12]1.2_OrigTargets_PostDataCleanse'!BW92)</f>
        <v>0</v>
      </c>
    </row>
    <row r="80" spans="1:53" x14ac:dyDescent="0.3">
      <c r="A80" s="342"/>
      <c r="B80" s="23"/>
      <c r="C80" s="133"/>
      <c r="D80" s="31"/>
      <c r="E80" s="99" t="str">
        <f t="shared" si="2"/>
        <v>High</v>
      </c>
      <c r="F80" s="98">
        <f>'[12]1.2_OrigTargets_PostDataCleanse'!I93</f>
        <v>0.26600000000000001</v>
      </c>
      <c r="G80" s="98">
        <f>'[12]1.2_OrigTargets_PostDataCleanse'!J93</f>
        <v>0</v>
      </c>
      <c r="H80" s="98">
        <f>'[12]1.2_OrigTargets_PostDataCleanse'!K93</f>
        <v>0</v>
      </c>
      <c r="I80" s="98">
        <f>'[12]1.2_OrigTargets_PostDataCleanse'!L93</f>
        <v>0.26600000000000001</v>
      </c>
      <c r="J80" s="98">
        <f>'[12]1.2_OrigTargets_PostDataCleanse'!M93</f>
        <v>0</v>
      </c>
      <c r="K80" s="97">
        <f>'[12]1.2_OrigTargets_PostDataCleanse'!N93</f>
        <v>0</v>
      </c>
      <c r="M80" s="98">
        <f>'[12]1.2_OrigTargets_PostDataCleanse'!S93</f>
        <v>0.26600000000000001</v>
      </c>
      <c r="N80" s="98">
        <f>'[12]1.2_OrigTargets_PostDataCleanse'!T93</f>
        <v>0</v>
      </c>
      <c r="O80" s="98">
        <f>'[12]1.2_OrigTargets_PostDataCleanse'!U93</f>
        <v>0</v>
      </c>
      <c r="P80" s="98">
        <f>'[12]1.2_OrigTargets_PostDataCleanse'!V93</f>
        <v>0.26600000000000001</v>
      </c>
      <c r="Q80" s="98">
        <f>'[12]1.2_OrigTargets_PostDataCleanse'!W93</f>
        <v>0</v>
      </c>
      <c r="R80" s="97">
        <f>'[12]1.2_OrigTargets_PostDataCleanse'!X93</f>
        <v>0</v>
      </c>
      <c r="T80" s="98">
        <f>'[12]1.2_OrigTargets_PostDataCleanse'!AC93</f>
        <v>0.26600000000000001</v>
      </c>
      <c r="U80" s="98">
        <f>'[12]1.2_OrigTargets_PostDataCleanse'!AD93</f>
        <v>0</v>
      </c>
      <c r="V80" s="98">
        <f>'[12]1.2_OrigTargets_PostDataCleanse'!AE93</f>
        <v>0</v>
      </c>
      <c r="W80" s="98">
        <f>'[12]1.2_OrigTargets_PostDataCleanse'!AF93</f>
        <v>0.26600000000000001</v>
      </c>
      <c r="X80" s="98">
        <f>'[12]1.2_OrigTargets_PostDataCleanse'!AG93</f>
        <v>0</v>
      </c>
      <c r="Y80" s="97">
        <f>'[12]1.2_OrigTargets_PostDataCleanse'!AH93</f>
        <v>0</v>
      </c>
      <c r="AA80" s="98">
        <f>(ABS('[12]1.2_OrigTargets_PostDataCleanse'!AR93)+ABS('[12]1.2_OrigTargets_PostDataCleanse'!AY93))/2+ABS('[12]1.2_OrigTargets_PostDataCleanse'!BF93)+ABS('[12]1.2_OrigTargets_PostDataCleanse'!BR93)</f>
        <v>0</v>
      </c>
      <c r="AB80" s="98">
        <f>'[12]1.2_OrigTargets_PostDataCleanse'!AL93</f>
        <v>0</v>
      </c>
      <c r="AC80" s="98">
        <f>'[12]1.2_OrigTargets_PostDataCleanse'!AM93</f>
        <v>0</v>
      </c>
      <c r="AD80" s="98">
        <f>'[12]1.2_OrigTargets_PostDataCleanse'!AN93</f>
        <v>0</v>
      </c>
      <c r="AE80" s="98">
        <f>'[12]1.2_OrigTargets_PostDataCleanse'!AO93</f>
        <v>0</v>
      </c>
      <c r="AF80" s="97">
        <f>'[12]1.2_OrigTargets_PostDataCleanse'!AP93</f>
        <v>0</v>
      </c>
      <c r="AG80" s="94"/>
      <c r="AH80" s="98">
        <f>ABS('[12]1.2_OrigTargets_PostDataCleanse'!AR93)+ABS('[12]1.2_OrigTargets_PostDataCleanse'!AY93)</f>
        <v>0</v>
      </c>
      <c r="AI80" s="98">
        <f>-ABS('[12]1.2_OrigTargets_PostDataCleanse'!AS93)+'[12]1.2_OrigTargets_PostDataCleanse'!AZ93</f>
        <v>0</v>
      </c>
      <c r="AJ80" s="98">
        <f>-ABS('[12]1.2_OrigTargets_PostDataCleanse'!AT93)+'[12]1.2_OrigTargets_PostDataCleanse'!BA93</f>
        <v>0</v>
      </c>
      <c r="AK80" s="98">
        <f>-ABS('[12]1.2_OrigTargets_PostDataCleanse'!AU93)+'[12]1.2_OrigTargets_PostDataCleanse'!BB93</f>
        <v>0</v>
      </c>
      <c r="AL80" s="98">
        <f>-ABS('[12]1.2_OrigTargets_PostDataCleanse'!AV93)+'[12]1.2_OrigTargets_PostDataCleanse'!BC93</f>
        <v>0</v>
      </c>
      <c r="AM80" s="97">
        <f>-ABS('[12]1.2_OrigTargets_PostDataCleanse'!AW93)+'[12]1.2_OrigTargets_PostDataCleanse'!BD93</f>
        <v>0</v>
      </c>
      <c r="AN80" s="94"/>
      <c r="AO80" s="98">
        <f>ABS('[12]1.2_OrigTargets_PostDataCleanse'!BF93)</f>
        <v>0</v>
      </c>
      <c r="AP80" s="98">
        <f>'[12]1.2_OrigTargets_PostDataCleanse'!BG93</f>
        <v>0</v>
      </c>
      <c r="AQ80" s="98">
        <f>'[12]1.2_OrigTargets_PostDataCleanse'!BH93</f>
        <v>0</v>
      </c>
      <c r="AR80" s="98">
        <f>'[12]1.2_OrigTargets_PostDataCleanse'!BI93</f>
        <v>0</v>
      </c>
      <c r="AS80" s="98">
        <f>'[12]1.2_OrigTargets_PostDataCleanse'!BJ93</f>
        <v>0</v>
      </c>
      <c r="AT80" s="97">
        <f>'[12]1.2_OrigTargets_PostDataCleanse'!BK93</f>
        <v>0</v>
      </c>
      <c r="AU80" s="94"/>
      <c r="AV80" s="98">
        <f>ABS('[12]1.2_OrigTargets_PostDataCleanse'!BR93)</f>
        <v>0</v>
      </c>
      <c r="AW80" s="98">
        <f>ABS('[12]1.2_OrigTargets_PostDataCleanse'!BS93)</f>
        <v>0</v>
      </c>
      <c r="AX80" s="98">
        <f>ABS('[12]1.2_OrigTargets_PostDataCleanse'!BT93)</f>
        <v>0</v>
      </c>
      <c r="AY80" s="98">
        <f>ABS('[12]1.2_OrigTargets_PostDataCleanse'!BU93)</f>
        <v>0</v>
      </c>
      <c r="AZ80" s="98">
        <f>ABS('[12]1.2_OrigTargets_PostDataCleanse'!BV93)</f>
        <v>0</v>
      </c>
      <c r="BA80" s="97">
        <f>ABS('[12]1.2_OrigTargets_PostDataCleanse'!BW93)</f>
        <v>0</v>
      </c>
    </row>
    <row r="81" spans="1:53" ht="12.75" thickBot="1" x14ac:dyDescent="0.35">
      <c r="A81" s="342"/>
      <c r="B81" s="171"/>
      <c r="C81" s="170"/>
      <c r="D81" s="96"/>
      <c r="E81" s="95" t="str">
        <f t="shared" si="2"/>
        <v>Very high</v>
      </c>
      <c r="F81" s="93">
        <f>'[12]1.2_OrigTargets_PostDataCleanse'!I94</f>
        <v>0</v>
      </c>
      <c r="G81" s="93">
        <f>'[12]1.2_OrigTargets_PostDataCleanse'!J94</f>
        <v>0</v>
      </c>
      <c r="H81" s="93">
        <f>'[12]1.2_OrigTargets_PostDataCleanse'!K94</f>
        <v>0</v>
      </c>
      <c r="I81" s="93">
        <f>'[12]1.2_OrigTargets_PostDataCleanse'!L94</f>
        <v>0</v>
      </c>
      <c r="J81" s="93">
        <f>'[12]1.2_OrigTargets_PostDataCleanse'!M94</f>
        <v>0</v>
      </c>
      <c r="K81" s="92">
        <f>'[12]1.2_OrigTargets_PostDataCleanse'!N94</f>
        <v>0</v>
      </c>
      <c r="M81" s="93">
        <f>'[12]1.2_OrigTargets_PostDataCleanse'!S94</f>
        <v>0</v>
      </c>
      <c r="N81" s="93">
        <f>'[12]1.2_OrigTargets_PostDataCleanse'!T94</f>
        <v>0</v>
      </c>
      <c r="O81" s="93">
        <f>'[12]1.2_OrigTargets_PostDataCleanse'!U94</f>
        <v>0</v>
      </c>
      <c r="P81" s="93">
        <f>'[12]1.2_OrigTargets_PostDataCleanse'!V94</f>
        <v>0</v>
      </c>
      <c r="Q81" s="93">
        <f>'[12]1.2_OrigTargets_PostDataCleanse'!W94</f>
        <v>0</v>
      </c>
      <c r="R81" s="92">
        <f>'[12]1.2_OrigTargets_PostDataCleanse'!X94</f>
        <v>0</v>
      </c>
      <c r="T81" s="93">
        <f>'[12]1.2_OrigTargets_PostDataCleanse'!AC94</f>
        <v>0</v>
      </c>
      <c r="U81" s="93">
        <f>'[12]1.2_OrigTargets_PostDataCleanse'!AD94</f>
        <v>0</v>
      </c>
      <c r="V81" s="93">
        <f>'[12]1.2_OrigTargets_PostDataCleanse'!AE94</f>
        <v>0</v>
      </c>
      <c r="W81" s="93">
        <f>'[12]1.2_OrigTargets_PostDataCleanse'!AF94</f>
        <v>0</v>
      </c>
      <c r="X81" s="93">
        <f>'[12]1.2_OrigTargets_PostDataCleanse'!AG94</f>
        <v>0</v>
      </c>
      <c r="Y81" s="92">
        <f>'[12]1.2_OrigTargets_PostDataCleanse'!AH94</f>
        <v>0</v>
      </c>
      <c r="AA81" s="93">
        <f>(ABS('[12]1.2_OrigTargets_PostDataCleanse'!AR94)+ABS('[12]1.2_OrigTargets_PostDataCleanse'!AY94))/2+ABS('[12]1.2_OrigTargets_PostDataCleanse'!BF94)+ABS('[12]1.2_OrigTargets_PostDataCleanse'!BR94)</f>
        <v>0</v>
      </c>
      <c r="AB81" s="93">
        <f>'[12]1.2_OrigTargets_PostDataCleanse'!AL94</f>
        <v>0</v>
      </c>
      <c r="AC81" s="93">
        <f>'[12]1.2_OrigTargets_PostDataCleanse'!AM94</f>
        <v>0</v>
      </c>
      <c r="AD81" s="93">
        <f>'[12]1.2_OrigTargets_PostDataCleanse'!AN94</f>
        <v>0</v>
      </c>
      <c r="AE81" s="93">
        <f>'[12]1.2_OrigTargets_PostDataCleanse'!AO94</f>
        <v>0</v>
      </c>
      <c r="AF81" s="92">
        <f>'[12]1.2_OrigTargets_PostDataCleanse'!AP94</f>
        <v>0</v>
      </c>
      <c r="AG81" s="94"/>
      <c r="AH81" s="93">
        <f>ABS('[12]1.2_OrigTargets_PostDataCleanse'!AR94)+ABS('[12]1.2_OrigTargets_PostDataCleanse'!AY94)</f>
        <v>0</v>
      </c>
      <c r="AI81" s="93">
        <f>-ABS('[12]1.2_OrigTargets_PostDataCleanse'!AS94)+'[12]1.2_OrigTargets_PostDataCleanse'!AZ94</f>
        <v>0</v>
      </c>
      <c r="AJ81" s="93">
        <f>-ABS('[12]1.2_OrigTargets_PostDataCleanse'!AT94)+'[12]1.2_OrigTargets_PostDataCleanse'!BA94</f>
        <v>0</v>
      </c>
      <c r="AK81" s="93">
        <f>-ABS('[12]1.2_OrigTargets_PostDataCleanse'!AU94)+'[12]1.2_OrigTargets_PostDataCleanse'!BB94</f>
        <v>0</v>
      </c>
      <c r="AL81" s="93">
        <f>-ABS('[12]1.2_OrigTargets_PostDataCleanse'!AV94)+'[12]1.2_OrigTargets_PostDataCleanse'!BC94</f>
        <v>0</v>
      </c>
      <c r="AM81" s="92">
        <f>-ABS('[12]1.2_OrigTargets_PostDataCleanse'!AW94)+'[12]1.2_OrigTargets_PostDataCleanse'!BD94</f>
        <v>0</v>
      </c>
      <c r="AN81" s="94"/>
      <c r="AO81" s="93">
        <f>ABS('[12]1.2_OrigTargets_PostDataCleanse'!BF94)</f>
        <v>0</v>
      </c>
      <c r="AP81" s="93">
        <f>'[12]1.2_OrigTargets_PostDataCleanse'!BG94</f>
        <v>0</v>
      </c>
      <c r="AQ81" s="93">
        <f>'[12]1.2_OrigTargets_PostDataCleanse'!BH94</f>
        <v>0</v>
      </c>
      <c r="AR81" s="93">
        <f>'[12]1.2_OrigTargets_PostDataCleanse'!BI94</f>
        <v>0</v>
      </c>
      <c r="AS81" s="93">
        <f>'[12]1.2_OrigTargets_PostDataCleanse'!BJ94</f>
        <v>0</v>
      </c>
      <c r="AT81" s="92">
        <f>'[12]1.2_OrigTargets_PostDataCleanse'!BK94</f>
        <v>0</v>
      </c>
      <c r="AU81" s="94"/>
      <c r="AV81" s="93">
        <f>ABS('[12]1.2_OrigTargets_PostDataCleanse'!BR94)</f>
        <v>0</v>
      </c>
      <c r="AW81" s="93">
        <f>ABS('[12]1.2_OrigTargets_PostDataCleanse'!BS94)</f>
        <v>0</v>
      </c>
      <c r="AX81" s="93">
        <f>ABS('[12]1.2_OrigTargets_PostDataCleanse'!BT94)</f>
        <v>0</v>
      </c>
      <c r="AY81" s="93">
        <f>ABS('[12]1.2_OrigTargets_PostDataCleanse'!BU94)</f>
        <v>0</v>
      </c>
      <c r="AZ81" s="93">
        <f>ABS('[12]1.2_OrigTargets_PostDataCleanse'!BV94)</f>
        <v>0</v>
      </c>
      <c r="BA81" s="92">
        <f>ABS('[12]1.2_OrigTargets_PostDataCleanse'!BW94)</f>
        <v>0</v>
      </c>
    </row>
    <row r="82" spans="1:53" x14ac:dyDescent="0.3">
      <c r="A82" s="341" t="str">
        <f>A78</f>
        <v>132KV Network</v>
      </c>
      <c r="B82" s="169">
        <v>5</v>
      </c>
      <c r="C82" s="168" t="s">
        <v>46</v>
      </c>
      <c r="D82" s="103" t="s">
        <v>56</v>
      </c>
      <c r="E82" s="102" t="str">
        <f t="shared" si="2"/>
        <v>Low</v>
      </c>
      <c r="F82" s="101">
        <f>'[12]1.2_OrigTargets_PostDataCleanse'!I95</f>
        <v>597.29250000000002</v>
      </c>
      <c r="G82" s="101">
        <f>'[12]1.2_OrigTargets_PostDataCleanse'!J95</f>
        <v>145.76220000000004</v>
      </c>
      <c r="H82" s="101">
        <f>'[12]1.2_OrigTargets_PostDataCleanse'!K95</f>
        <v>0</v>
      </c>
      <c r="I82" s="101">
        <f>'[12]1.2_OrigTargets_PostDataCleanse'!L95</f>
        <v>204.84430000000003</v>
      </c>
      <c r="J82" s="101">
        <f>'[12]1.2_OrigTargets_PostDataCleanse'!M95</f>
        <v>214.10839999999999</v>
      </c>
      <c r="K82" s="100">
        <f>'[12]1.2_OrigTargets_PostDataCleanse'!N95</f>
        <v>32.577600000000004</v>
      </c>
      <c r="M82" s="101">
        <f>'[12]1.2_OrigTargets_PostDataCleanse'!S95</f>
        <v>591.77250000000004</v>
      </c>
      <c r="N82" s="101">
        <f>'[12]1.2_OrigTargets_PostDataCleanse'!T95</f>
        <v>65.911900000000017</v>
      </c>
      <c r="O82" s="101">
        <f>'[12]1.2_OrigTargets_PostDataCleanse'!U95</f>
        <v>79.850300000000004</v>
      </c>
      <c r="P82" s="101">
        <f>'[12]1.2_OrigTargets_PostDataCleanse'!V95</f>
        <v>38.106200000000001</v>
      </c>
      <c r="Q82" s="101">
        <f>'[12]1.2_OrigTargets_PostDataCleanse'!W95</f>
        <v>198.2869</v>
      </c>
      <c r="R82" s="100">
        <f>'[12]1.2_OrigTargets_PostDataCleanse'!X95</f>
        <v>209.61720000000003</v>
      </c>
      <c r="T82" s="101">
        <f>'[12]1.2_OrigTargets_PostDataCleanse'!AC95</f>
        <v>597.29250000000002</v>
      </c>
      <c r="U82" s="101">
        <f>'[12]1.2_OrigTargets_PostDataCleanse'!AD95</f>
        <v>65.911900000000017</v>
      </c>
      <c r="V82" s="101">
        <f>'[12]1.2_OrigTargets_PostDataCleanse'!AE95</f>
        <v>79.850300000000004</v>
      </c>
      <c r="W82" s="101">
        <f>'[12]1.2_OrigTargets_PostDataCleanse'!AF95</f>
        <v>38.106200000000001</v>
      </c>
      <c r="X82" s="101">
        <f>'[12]1.2_OrigTargets_PostDataCleanse'!AG95</f>
        <v>203.80690000000004</v>
      </c>
      <c r="Y82" s="100">
        <f>'[12]1.2_OrigTargets_PostDataCleanse'!AH95</f>
        <v>209.61720000000003</v>
      </c>
      <c r="AA82" s="101">
        <f>(ABS('[12]1.2_OrigTargets_PostDataCleanse'!AR95)+ABS('[12]1.2_OrigTargets_PostDataCleanse'!AY95))/2+ABS('[12]1.2_OrigTargets_PostDataCleanse'!BF95)+ABS('[12]1.2_OrigTargets_PostDataCleanse'!BR95)</f>
        <v>5.52</v>
      </c>
      <c r="AB82" s="101">
        <f>'[12]1.2_OrigTargets_PostDataCleanse'!AL95</f>
        <v>0</v>
      </c>
      <c r="AC82" s="101">
        <f>'[12]1.2_OrigTargets_PostDataCleanse'!AM95</f>
        <v>0</v>
      </c>
      <c r="AD82" s="101">
        <f>'[12]1.2_OrigTargets_PostDataCleanse'!AN95</f>
        <v>0</v>
      </c>
      <c r="AE82" s="101">
        <f>'[12]1.2_OrigTargets_PostDataCleanse'!AO95</f>
        <v>-5.5200000000000387</v>
      </c>
      <c r="AF82" s="100">
        <f>'[12]1.2_OrigTargets_PostDataCleanse'!AP95</f>
        <v>0</v>
      </c>
      <c r="AG82" s="94"/>
      <c r="AH82" s="101">
        <f>ABS('[12]1.2_OrigTargets_PostDataCleanse'!AR95)+ABS('[12]1.2_OrigTargets_PostDataCleanse'!AY95)</f>
        <v>0</v>
      </c>
      <c r="AI82" s="101">
        <f>-ABS('[12]1.2_OrigTargets_PostDataCleanse'!AS95)+'[12]1.2_OrigTargets_PostDataCleanse'!AZ95</f>
        <v>0</v>
      </c>
      <c r="AJ82" s="101">
        <f>-ABS('[12]1.2_OrigTargets_PostDataCleanse'!AT95)+'[12]1.2_OrigTargets_PostDataCleanse'!BA95</f>
        <v>0</v>
      </c>
      <c r="AK82" s="101">
        <f>-ABS('[12]1.2_OrigTargets_PostDataCleanse'!AU95)+'[12]1.2_OrigTargets_PostDataCleanse'!BB95</f>
        <v>0</v>
      </c>
      <c r="AL82" s="101">
        <f>-ABS('[12]1.2_OrigTargets_PostDataCleanse'!AV95)+'[12]1.2_OrigTargets_PostDataCleanse'!BC95</f>
        <v>0</v>
      </c>
      <c r="AM82" s="100">
        <f>-ABS('[12]1.2_OrigTargets_PostDataCleanse'!AW95)+'[12]1.2_OrigTargets_PostDataCleanse'!BD95</f>
        <v>0</v>
      </c>
      <c r="AN82" s="94"/>
      <c r="AO82" s="101">
        <f>ABS('[12]1.2_OrigTargets_PostDataCleanse'!BF95)</f>
        <v>0</v>
      </c>
      <c r="AP82" s="101">
        <f>'[12]1.2_OrigTargets_PostDataCleanse'!BG95</f>
        <v>0</v>
      </c>
      <c r="AQ82" s="101">
        <f>'[12]1.2_OrigTargets_PostDataCleanse'!BH95</f>
        <v>0</v>
      </c>
      <c r="AR82" s="101">
        <f>'[12]1.2_OrigTargets_PostDataCleanse'!BI95</f>
        <v>0</v>
      </c>
      <c r="AS82" s="101">
        <f>'[12]1.2_OrigTargets_PostDataCleanse'!BJ95</f>
        <v>0</v>
      </c>
      <c r="AT82" s="100">
        <f>'[12]1.2_OrigTargets_PostDataCleanse'!BK95</f>
        <v>0</v>
      </c>
      <c r="AU82" s="94"/>
      <c r="AV82" s="101">
        <f>ABS('[12]1.2_OrigTargets_PostDataCleanse'!BR95)</f>
        <v>5.52</v>
      </c>
      <c r="AW82" s="101">
        <f>ABS('[12]1.2_OrigTargets_PostDataCleanse'!BS95)</f>
        <v>0</v>
      </c>
      <c r="AX82" s="101">
        <f>ABS('[12]1.2_OrigTargets_PostDataCleanse'!BT95)</f>
        <v>0</v>
      </c>
      <c r="AY82" s="101">
        <f>ABS('[12]1.2_OrigTargets_PostDataCleanse'!BU95)</f>
        <v>0</v>
      </c>
      <c r="AZ82" s="101">
        <f>ABS('[12]1.2_OrigTargets_PostDataCleanse'!BV95)</f>
        <v>5.52</v>
      </c>
      <c r="BA82" s="100">
        <f>ABS('[12]1.2_OrigTargets_PostDataCleanse'!BW95)</f>
        <v>0</v>
      </c>
    </row>
    <row r="83" spans="1:53" x14ac:dyDescent="0.3">
      <c r="A83" s="342"/>
      <c r="B83" s="23"/>
      <c r="C83" s="133"/>
      <c r="D83" s="31"/>
      <c r="E83" s="99" t="str">
        <f t="shared" si="2"/>
        <v>Medium</v>
      </c>
      <c r="F83" s="98">
        <f>'[12]1.2_OrigTargets_PostDataCleanse'!I96</f>
        <v>905.21239999999989</v>
      </c>
      <c r="G83" s="98">
        <f>'[12]1.2_OrigTargets_PostDataCleanse'!J96</f>
        <v>130.4418</v>
      </c>
      <c r="H83" s="98">
        <f>'[12]1.2_OrigTargets_PostDataCleanse'!K96</f>
        <v>75.594000000000008</v>
      </c>
      <c r="I83" s="98">
        <f>'[12]1.2_OrigTargets_PostDataCleanse'!L96</f>
        <v>124.1348</v>
      </c>
      <c r="J83" s="98">
        <f>'[12]1.2_OrigTargets_PostDataCleanse'!M96</f>
        <v>289.7457</v>
      </c>
      <c r="K83" s="97">
        <f>'[12]1.2_OrigTargets_PostDataCleanse'!N96</f>
        <v>285.29609999999997</v>
      </c>
      <c r="M83" s="98">
        <f>'[12]1.2_OrigTargets_PostDataCleanse'!S96</f>
        <v>904.1454</v>
      </c>
      <c r="N83" s="98">
        <f>'[12]1.2_OrigTargets_PostDataCleanse'!T96</f>
        <v>298.16789999999992</v>
      </c>
      <c r="O83" s="98">
        <f>'[12]1.2_OrigTargets_PostDataCleanse'!U96</f>
        <v>129.15890000000002</v>
      </c>
      <c r="P83" s="98">
        <f>'[12]1.2_OrigTargets_PostDataCleanse'!V96</f>
        <v>101.15600000000001</v>
      </c>
      <c r="Q83" s="98">
        <f>'[12]1.2_OrigTargets_PostDataCleanse'!W96</f>
        <v>110.48010000000001</v>
      </c>
      <c r="R83" s="97">
        <f>'[12]1.2_OrigTargets_PostDataCleanse'!X96</f>
        <v>265.1825</v>
      </c>
      <c r="T83" s="98">
        <f>'[12]1.2_OrigTargets_PostDataCleanse'!AC96</f>
        <v>905.21239999999989</v>
      </c>
      <c r="U83" s="98">
        <f>'[12]1.2_OrigTargets_PostDataCleanse'!AD96</f>
        <v>1.2829000000000002</v>
      </c>
      <c r="V83" s="98">
        <f>'[12]1.2_OrigTargets_PostDataCleanse'!AE96</f>
        <v>129.15890000000002</v>
      </c>
      <c r="W83" s="98">
        <f>'[12]1.2_OrigTargets_PostDataCleanse'!AF96</f>
        <v>101.15600000000001</v>
      </c>
      <c r="X83" s="98">
        <f>'[12]1.2_OrigTargets_PostDataCleanse'!AG96</f>
        <v>110.48010000000001</v>
      </c>
      <c r="Y83" s="97">
        <f>'[12]1.2_OrigTargets_PostDataCleanse'!AH96</f>
        <v>563.13449999999989</v>
      </c>
      <c r="AA83" s="98">
        <f>(ABS('[12]1.2_OrigTargets_PostDataCleanse'!AR96)+ABS('[12]1.2_OrigTargets_PostDataCleanse'!AY96))/2+ABS('[12]1.2_OrigTargets_PostDataCleanse'!BF96)+ABS('[12]1.2_OrigTargets_PostDataCleanse'!BR96)</f>
        <v>297.95199999999994</v>
      </c>
      <c r="AB83" s="98">
        <f>'[12]1.2_OrigTargets_PostDataCleanse'!AL96</f>
        <v>296.88499999999993</v>
      </c>
      <c r="AC83" s="98">
        <f>'[12]1.2_OrigTargets_PostDataCleanse'!AM96</f>
        <v>0</v>
      </c>
      <c r="AD83" s="98">
        <f>'[12]1.2_OrigTargets_PostDataCleanse'!AN96</f>
        <v>0</v>
      </c>
      <c r="AE83" s="98">
        <f>'[12]1.2_OrigTargets_PostDataCleanse'!AO96</f>
        <v>0</v>
      </c>
      <c r="AF83" s="97">
        <f>'[12]1.2_OrigTargets_PostDataCleanse'!AP96</f>
        <v>-297.95199999999988</v>
      </c>
      <c r="AG83" s="94"/>
      <c r="AH83" s="98">
        <f>ABS('[12]1.2_OrigTargets_PostDataCleanse'!AR96)+ABS('[12]1.2_OrigTargets_PostDataCleanse'!AY96)</f>
        <v>593.76999999999987</v>
      </c>
      <c r="AI83" s="98">
        <f>-ABS('[12]1.2_OrigTargets_PostDataCleanse'!AS96)+'[12]1.2_OrigTargets_PostDataCleanse'!AZ96</f>
        <v>296.88499999999993</v>
      </c>
      <c r="AJ83" s="98">
        <f>-ABS('[12]1.2_OrigTargets_PostDataCleanse'!AT96)+'[12]1.2_OrigTargets_PostDataCleanse'!BA96</f>
        <v>0</v>
      </c>
      <c r="AK83" s="98">
        <f>-ABS('[12]1.2_OrigTargets_PostDataCleanse'!AU96)+'[12]1.2_OrigTargets_PostDataCleanse'!BB96</f>
        <v>0</v>
      </c>
      <c r="AL83" s="98">
        <f>-ABS('[12]1.2_OrigTargets_PostDataCleanse'!AV96)+'[12]1.2_OrigTargets_PostDataCleanse'!BC96</f>
        <v>0</v>
      </c>
      <c r="AM83" s="97">
        <f>-ABS('[12]1.2_OrigTargets_PostDataCleanse'!AW96)+'[12]1.2_OrigTargets_PostDataCleanse'!BD96</f>
        <v>-296.88499999999993</v>
      </c>
      <c r="AN83" s="94"/>
      <c r="AO83" s="98">
        <f>ABS('[12]1.2_OrigTargets_PostDataCleanse'!BF96)</f>
        <v>0</v>
      </c>
      <c r="AP83" s="98">
        <f>'[12]1.2_OrigTargets_PostDataCleanse'!BG96</f>
        <v>0</v>
      </c>
      <c r="AQ83" s="98">
        <f>'[12]1.2_OrigTargets_PostDataCleanse'!BH96</f>
        <v>0</v>
      </c>
      <c r="AR83" s="98">
        <f>'[12]1.2_OrigTargets_PostDataCleanse'!BI96</f>
        <v>0</v>
      </c>
      <c r="AS83" s="98">
        <f>'[12]1.2_OrigTargets_PostDataCleanse'!BJ96</f>
        <v>0</v>
      </c>
      <c r="AT83" s="97">
        <f>'[12]1.2_OrigTargets_PostDataCleanse'!BK96</f>
        <v>0</v>
      </c>
      <c r="AU83" s="94"/>
      <c r="AV83" s="98">
        <f>ABS('[12]1.2_OrigTargets_PostDataCleanse'!BR96)</f>
        <v>1.0669999999999999</v>
      </c>
      <c r="AW83" s="98">
        <f>ABS('[12]1.2_OrigTargets_PostDataCleanse'!BS96)</f>
        <v>0</v>
      </c>
      <c r="AX83" s="98">
        <f>ABS('[12]1.2_OrigTargets_PostDataCleanse'!BT96)</f>
        <v>0</v>
      </c>
      <c r="AY83" s="98">
        <f>ABS('[12]1.2_OrigTargets_PostDataCleanse'!BU96)</f>
        <v>0</v>
      </c>
      <c r="AZ83" s="98">
        <f>ABS('[12]1.2_OrigTargets_PostDataCleanse'!BV96)</f>
        <v>0</v>
      </c>
      <c r="BA83" s="97">
        <f>ABS('[12]1.2_OrigTargets_PostDataCleanse'!BW96)</f>
        <v>1.0669999999999999</v>
      </c>
    </row>
    <row r="84" spans="1:53" x14ac:dyDescent="0.3">
      <c r="A84" s="342"/>
      <c r="B84" s="23"/>
      <c r="C84" s="133"/>
      <c r="D84" s="31"/>
      <c r="E84" s="99" t="str">
        <f t="shared" si="2"/>
        <v>High</v>
      </c>
      <c r="F84" s="98">
        <f>'[12]1.2_OrigTargets_PostDataCleanse'!I97</f>
        <v>0</v>
      </c>
      <c r="G84" s="98">
        <f>'[12]1.2_OrigTargets_PostDataCleanse'!J97</f>
        <v>0</v>
      </c>
      <c r="H84" s="98">
        <f>'[12]1.2_OrigTargets_PostDataCleanse'!K97</f>
        <v>0</v>
      </c>
      <c r="I84" s="98">
        <f>'[12]1.2_OrigTargets_PostDataCleanse'!L97</f>
        <v>0</v>
      </c>
      <c r="J84" s="98">
        <f>'[12]1.2_OrigTargets_PostDataCleanse'!M97</f>
        <v>0</v>
      </c>
      <c r="K84" s="97">
        <f>'[12]1.2_OrigTargets_PostDataCleanse'!N97</f>
        <v>0</v>
      </c>
      <c r="M84" s="98">
        <f>'[12]1.2_OrigTargets_PostDataCleanse'!S97</f>
        <v>0</v>
      </c>
      <c r="N84" s="98">
        <f>'[12]1.2_OrigTargets_PostDataCleanse'!T97</f>
        <v>0</v>
      </c>
      <c r="O84" s="98">
        <f>'[12]1.2_OrigTargets_PostDataCleanse'!U97</f>
        <v>0</v>
      </c>
      <c r="P84" s="98">
        <f>'[12]1.2_OrigTargets_PostDataCleanse'!V97</f>
        <v>0</v>
      </c>
      <c r="Q84" s="98">
        <f>'[12]1.2_OrigTargets_PostDataCleanse'!W97</f>
        <v>0</v>
      </c>
      <c r="R84" s="97">
        <f>'[12]1.2_OrigTargets_PostDataCleanse'!X97</f>
        <v>0</v>
      </c>
      <c r="T84" s="98">
        <f>'[12]1.2_OrigTargets_PostDataCleanse'!AC97</f>
        <v>0</v>
      </c>
      <c r="U84" s="98">
        <f>'[12]1.2_OrigTargets_PostDataCleanse'!AD97</f>
        <v>0</v>
      </c>
      <c r="V84" s="98">
        <f>'[12]1.2_OrigTargets_PostDataCleanse'!AE97</f>
        <v>0</v>
      </c>
      <c r="W84" s="98">
        <f>'[12]1.2_OrigTargets_PostDataCleanse'!AF97</f>
        <v>0</v>
      </c>
      <c r="X84" s="98">
        <f>'[12]1.2_OrigTargets_PostDataCleanse'!AG97</f>
        <v>0</v>
      </c>
      <c r="Y84" s="97">
        <f>'[12]1.2_OrigTargets_PostDataCleanse'!AH97</f>
        <v>0</v>
      </c>
      <c r="AA84" s="98">
        <f>(ABS('[12]1.2_OrigTargets_PostDataCleanse'!AR97)+ABS('[12]1.2_OrigTargets_PostDataCleanse'!AY97))/2+ABS('[12]1.2_OrigTargets_PostDataCleanse'!BF97)+ABS('[12]1.2_OrigTargets_PostDataCleanse'!BR97)</f>
        <v>0</v>
      </c>
      <c r="AB84" s="98">
        <f>'[12]1.2_OrigTargets_PostDataCleanse'!AL97</f>
        <v>0</v>
      </c>
      <c r="AC84" s="98">
        <f>'[12]1.2_OrigTargets_PostDataCleanse'!AM97</f>
        <v>0</v>
      </c>
      <c r="AD84" s="98">
        <f>'[12]1.2_OrigTargets_PostDataCleanse'!AN97</f>
        <v>0</v>
      </c>
      <c r="AE84" s="98">
        <f>'[12]1.2_OrigTargets_PostDataCleanse'!AO97</f>
        <v>0</v>
      </c>
      <c r="AF84" s="97">
        <f>'[12]1.2_OrigTargets_PostDataCleanse'!AP97</f>
        <v>0</v>
      </c>
      <c r="AG84" s="94"/>
      <c r="AH84" s="98">
        <f>ABS('[12]1.2_OrigTargets_PostDataCleanse'!AR97)+ABS('[12]1.2_OrigTargets_PostDataCleanse'!AY97)</f>
        <v>0</v>
      </c>
      <c r="AI84" s="98">
        <f>-ABS('[12]1.2_OrigTargets_PostDataCleanse'!AS97)+'[12]1.2_OrigTargets_PostDataCleanse'!AZ97</f>
        <v>0</v>
      </c>
      <c r="AJ84" s="98">
        <f>-ABS('[12]1.2_OrigTargets_PostDataCleanse'!AT97)+'[12]1.2_OrigTargets_PostDataCleanse'!BA97</f>
        <v>0</v>
      </c>
      <c r="AK84" s="98">
        <f>-ABS('[12]1.2_OrigTargets_PostDataCleanse'!AU97)+'[12]1.2_OrigTargets_PostDataCleanse'!BB97</f>
        <v>0</v>
      </c>
      <c r="AL84" s="98">
        <f>-ABS('[12]1.2_OrigTargets_PostDataCleanse'!AV97)+'[12]1.2_OrigTargets_PostDataCleanse'!BC97</f>
        <v>0</v>
      </c>
      <c r="AM84" s="97">
        <f>-ABS('[12]1.2_OrigTargets_PostDataCleanse'!AW97)+'[12]1.2_OrigTargets_PostDataCleanse'!BD97</f>
        <v>0</v>
      </c>
      <c r="AN84" s="94"/>
      <c r="AO84" s="98">
        <f>ABS('[12]1.2_OrigTargets_PostDataCleanse'!BF97)</f>
        <v>0</v>
      </c>
      <c r="AP84" s="98">
        <f>'[12]1.2_OrigTargets_PostDataCleanse'!BG97</f>
        <v>0</v>
      </c>
      <c r="AQ84" s="98">
        <f>'[12]1.2_OrigTargets_PostDataCleanse'!BH97</f>
        <v>0</v>
      </c>
      <c r="AR84" s="98">
        <f>'[12]1.2_OrigTargets_PostDataCleanse'!BI97</f>
        <v>0</v>
      </c>
      <c r="AS84" s="98">
        <f>'[12]1.2_OrigTargets_PostDataCleanse'!BJ97</f>
        <v>0</v>
      </c>
      <c r="AT84" s="97">
        <f>'[12]1.2_OrigTargets_PostDataCleanse'!BK97</f>
        <v>0</v>
      </c>
      <c r="AU84" s="94"/>
      <c r="AV84" s="98">
        <f>ABS('[12]1.2_OrigTargets_PostDataCleanse'!BR97)</f>
        <v>0</v>
      </c>
      <c r="AW84" s="98">
        <f>ABS('[12]1.2_OrigTargets_PostDataCleanse'!BS97)</f>
        <v>0</v>
      </c>
      <c r="AX84" s="98">
        <f>ABS('[12]1.2_OrigTargets_PostDataCleanse'!BT97)</f>
        <v>0</v>
      </c>
      <c r="AY84" s="98">
        <f>ABS('[12]1.2_OrigTargets_PostDataCleanse'!BU97)</f>
        <v>0</v>
      </c>
      <c r="AZ84" s="98">
        <f>ABS('[12]1.2_OrigTargets_PostDataCleanse'!BV97)</f>
        <v>0</v>
      </c>
      <c r="BA84" s="97">
        <f>ABS('[12]1.2_OrigTargets_PostDataCleanse'!BW97)</f>
        <v>0</v>
      </c>
    </row>
    <row r="85" spans="1:53" ht="12.75" thickBot="1" x14ac:dyDescent="0.35">
      <c r="A85" s="342"/>
      <c r="B85" s="171"/>
      <c r="C85" s="170"/>
      <c r="D85" s="96"/>
      <c r="E85" s="95" t="str">
        <f t="shared" si="2"/>
        <v>Very high</v>
      </c>
      <c r="F85" s="93">
        <f>'[12]1.2_OrigTargets_PostDataCleanse'!I98</f>
        <v>0</v>
      </c>
      <c r="G85" s="93">
        <f>'[12]1.2_OrigTargets_PostDataCleanse'!J98</f>
        <v>0</v>
      </c>
      <c r="H85" s="93">
        <f>'[12]1.2_OrigTargets_PostDataCleanse'!K98</f>
        <v>0</v>
      </c>
      <c r="I85" s="93">
        <f>'[12]1.2_OrigTargets_PostDataCleanse'!L98</f>
        <v>0</v>
      </c>
      <c r="J85" s="93">
        <f>'[12]1.2_OrigTargets_PostDataCleanse'!M98</f>
        <v>0</v>
      </c>
      <c r="K85" s="92">
        <f>'[12]1.2_OrigTargets_PostDataCleanse'!N98</f>
        <v>0</v>
      </c>
      <c r="M85" s="93">
        <f>'[12]1.2_OrigTargets_PostDataCleanse'!S98</f>
        <v>0</v>
      </c>
      <c r="N85" s="93">
        <f>'[12]1.2_OrigTargets_PostDataCleanse'!T98</f>
        <v>0</v>
      </c>
      <c r="O85" s="93">
        <f>'[12]1.2_OrigTargets_PostDataCleanse'!U98</f>
        <v>0</v>
      </c>
      <c r="P85" s="93">
        <f>'[12]1.2_OrigTargets_PostDataCleanse'!V98</f>
        <v>0</v>
      </c>
      <c r="Q85" s="93">
        <f>'[12]1.2_OrigTargets_PostDataCleanse'!W98</f>
        <v>0</v>
      </c>
      <c r="R85" s="92">
        <f>'[12]1.2_OrigTargets_PostDataCleanse'!X98</f>
        <v>0</v>
      </c>
      <c r="T85" s="93">
        <f>'[12]1.2_OrigTargets_PostDataCleanse'!AC98</f>
        <v>0</v>
      </c>
      <c r="U85" s="93">
        <f>'[12]1.2_OrigTargets_PostDataCleanse'!AD98</f>
        <v>0</v>
      </c>
      <c r="V85" s="93">
        <f>'[12]1.2_OrigTargets_PostDataCleanse'!AE98</f>
        <v>0</v>
      </c>
      <c r="W85" s="93">
        <f>'[12]1.2_OrigTargets_PostDataCleanse'!AF98</f>
        <v>0</v>
      </c>
      <c r="X85" s="93">
        <f>'[12]1.2_OrigTargets_PostDataCleanse'!AG98</f>
        <v>0</v>
      </c>
      <c r="Y85" s="92">
        <f>'[12]1.2_OrigTargets_PostDataCleanse'!AH98</f>
        <v>0</v>
      </c>
      <c r="AA85" s="93">
        <f>(ABS('[12]1.2_OrigTargets_PostDataCleanse'!AR98)+ABS('[12]1.2_OrigTargets_PostDataCleanse'!AY98))/2+ABS('[12]1.2_OrigTargets_PostDataCleanse'!BF98)+ABS('[12]1.2_OrigTargets_PostDataCleanse'!BR98)</f>
        <v>0</v>
      </c>
      <c r="AB85" s="93">
        <f>'[12]1.2_OrigTargets_PostDataCleanse'!AL98</f>
        <v>0</v>
      </c>
      <c r="AC85" s="93">
        <f>'[12]1.2_OrigTargets_PostDataCleanse'!AM98</f>
        <v>0</v>
      </c>
      <c r="AD85" s="93">
        <f>'[12]1.2_OrigTargets_PostDataCleanse'!AN98</f>
        <v>0</v>
      </c>
      <c r="AE85" s="93">
        <f>'[12]1.2_OrigTargets_PostDataCleanse'!AO98</f>
        <v>0</v>
      </c>
      <c r="AF85" s="92">
        <f>'[12]1.2_OrigTargets_PostDataCleanse'!AP98</f>
        <v>0</v>
      </c>
      <c r="AG85" s="94"/>
      <c r="AH85" s="93">
        <f>ABS('[12]1.2_OrigTargets_PostDataCleanse'!AR98)+ABS('[12]1.2_OrigTargets_PostDataCleanse'!AY98)</f>
        <v>0</v>
      </c>
      <c r="AI85" s="93">
        <f>-ABS('[12]1.2_OrigTargets_PostDataCleanse'!AS98)+'[12]1.2_OrigTargets_PostDataCleanse'!AZ98</f>
        <v>0</v>
      </c>
      <c r="AJ85" s="93">
        <f>-ABS('[12]1.2_OrigTargets_PostDataCleanse'!AT98)+'[12]1.2_OrigTargets_PostDataCleanse'!BA98</f>
        <v>0</v>
      </c>
      <c r="AK85" s="93">
        <f>-ABS('[12]1.2_OrigTargets_PostDataCleanse'!AU98)+'[12]1.2_OrigTargets_PostDataCleanse'!BB98</f>
        <v>0</v>
      </c>
      <c r="AL85" s="93">
        <f>-ABS('[12]1.2_OrigTargets_PostDataCleanse'!AV98)+'[12]1.2_OrigTargets_PostDataCleanse'!BC98</f>
        <v>0</v>
      </c>
      <c r="AM85" s="92">
        <f>-ABS('[12]1.2_OrigTargets_PostDataCleanse'!AW98)+'[12]1.2_OrigTargets_PostDataCleanse'!BD98</f>
        <v>0</v>
      </c>
      <c r="AN85" s="94"/>
      <c r="AO85" s="93">
        <f>ABS('[12]1.2_OrigTargets_PostDataCleanse'!BF98)</f>
        <v>0</v>
      </c>
      <c r="AP85" s="93">
        <f>'[12]1.2_OrigTargets_PostDataCleanse'!BG98</f>
        <v>0</v>
      </c>
      <c r="AQ85" s="93">
        <f>'[12]1.2_OrigTargets_PostDataCleanse'!BH98</f>
        <v>0</v>
      </c>
      <c r="AR85" s="93">
        <f>'[12]1.2_OrigTargets_PostDataCleanse'!BI98</f>
        <v>0</v>
      </c>
      <c r="AS85" s="93">
        <f>'[12]1.2_OrigTargets_PostDataCleanse'!BJ98</f>
        <v>0</v>
      </c>
      <c r="AT85" s="92">
        <f>'[12]1.2_OrigTargets_PostDataCleanse'!BK98</f>
        <v>0</v>
      </c>
      <c r="AU85" s="94"/>
      <c r="AV85" s="93">
        <f>ABS('[12]1.2_OrigTargets_PostDataCleanse'!BR98)</f>
        <v>0</v>
      </c>
      <c r="AW85" s="93">
        <f>ABS('[12]1.2_OrigTargets_PostDataCleanse'!BS98)</f>
        <v>0</v>
      </c>
      <c r="AX85" s="93">
        <f>ABS('[12]1.2_OrigTargets_PostDataCleanse'!BT98)</f>
        <v>0</v>
      </c>
      <c r="AY85" s="93">
        <f>ABS('[12]1.2_OrigTargets_PostDataCleanse'!BU98)</f>
        <v>0</v>
      </c>
      <c r="AZ85" s="93">
        <f>ABS('[12]1.2_OrigTargets_PostDataCleanse'!BV98)</f>
        <v>0</v>
      </c>
      <c r="BA85" s="92">
        <f>ABS('[12]1.2_OrigTargets_PostDataCleanse'!BW98)</f>
        <v>0</v>
      </c>
    </row>
    <row r="86" spans="1:53" x14ac:dyDescent="0.3">
      <c r="A86" s="341" t="str">
        <f>A82</f>
        <v>132KV Network</v>
      </c>
      <c r="B86" s="169">
        <v>6</v>
      </c>
      <c r="C86" s="168" t="s">
        <v>47</v>
      </c>
      <c r="D86" s="103" t="s">
        <v>58</v>
      </c>
      <c r="E86" s="102" t="str">
        <f t="shared" si="2"/>
        <v>Low</v>
      </c>
      <c r="F86" s="101">
        <f>'[12]1.2_OrigTargets_PostDataCleanse'!I99</f>
        <v>597.29250000000002</v>
      </c>
      <c r="G86" s="101">
        <f>'[12]1.2_OrigTargets_PostDataCleanse'!J99</f>
        <v>261.12419999999997</v>
      </c>
      <c r="H86" s="101">
        <f>'[12]1.2_OrigTargets_PostDataCleanse'!K99</f>
        <v>37.341000000000001</v>
      </c>
      <c r="I86" s="101">
        <f>'[12]1.2_OrigTargets_PostDataCleanse'!L99</f>
        <v>166.09080000000003</v>
      </c>
      <c r="J86" s="101">
        <f>'[12]1.2_OrigTargets_PostDataCleanse'!M99</f>
        <v>129.71039999999999</v>
      </c>
      <c r="K86" s="100">
        <f>'[12]1.2_OrigTargets_PostDataCleanse'!N99</f>
        <v>3.0260999999999996</v>
      </c>
      <c r="M86" s="101">
        <f>'[12]1.2_OrigTargets_PostDataCleanse'!S99</f>
        <v>591.77250000000004</v>
      </c>
      <c r="N86" s="101">
        <f>'[12]1.2_OrigTargets_PostDataCleanse'!T99</f>
        <v>0</v>
      </c>
      <c r="O86" s="101">
        <f>'[12]1.2_OrigTargets_PostDataCleanse'!U99</f>
        <v>269.61320000000001</v>
      </c>
      <c r="P86" s="101">
        <f>'[12]1.2_OrigTargets_PostDataCleanse'!V99</f>
        <v>30.568000000000005</v>
      </c>
      <c r="Q86" s="101">
        <f>'[12]1.2_OrigTargets_PostDataCleanse'!W99</f>
        <v>196.96100000000001</v>
      </c>
      <c r="R86" s="100">
        <f>'[12]1.2_OrigTargets_PostDataCleanse'!X99</f>
        <v>94.630299999999977</v>
      </c>
      <c r="T86" s="101">
        <f>'[12]1.2_OrigTargets_PostDataCleanse'!AC99</f>
        <v>597.29250000000002</v>
      </c>
      <c r="U86" s="101">
        <f>'[12]1.2_OrigTargets_PostDataCleanse'!AD99</f>
        <v>0</v>
      </c>
      <c r="V86" s="101">
        <f>'[12]1.2_OrigTargets_PostDataCleanse'!AE99</f>
        <v>269.61320000000001</v>
      </c>
      <c r="W86" s="101">
        <f>'[12]1.2_OrigTargets_PostDataCleanse'!AF99</f>
        <v>36.088000000000001</v>
      </c>
      <c r="X86" s="101">
        <f>'[12]1.2_OrigTargets_PostDataCleanse'!AG99</f>
        <v>196.96100000000001</v>
      </c>
      <c r="Y86" s="100">
        <f>'[12]1.2_OrigTargets_PostDataCleanse'!AH99</f>
        <v>94.630299999999977</v>
      </c>
      <c r="AA86" s="101">
        <f>(ABS('[12]1.2_OrigTargets_PostDataCleanse'!AR99)+ABS('[12]1.2_OrigTargets_PostDataCleanse'!AY99))/2+ABS('[12]1.2_OrigTargets_PostDataCleanse'!BF99)+ABS('[12]1.2_OrigTargets_PostDataCleanse'!BR99)</f>
        <v>5.52</v>
      </c>
      <c r="AB86" s="101">
        <f>'[12]1.2_OrigTargets_PostDataCleanse'!AL99</f>
        <v>0</v>
      </c>
      <c r="AC86" s="101">
        <f>'[12]1.2_OrigTargets_PostDataCleanse'!AM99</f>
        <v>0</v>
      </c>
      <c r="AD86" s="101">
        <f>'[12]1.2_OrigTargets_PostDataCleanse'!AN99</f>
        <v>-5.519999999999996</v>
      </c>
      <c r="AE86" s="101">
        <f>'[12]1.2_OrigTargets_PostDataCleanse'!AO99</f>
        <v>0</v>
      </c>
      <c r="AF86" s="100">
        <f>'[12]1.2_OrigTargets_PostDataCleanse'!AP99</f>
        <v>0</v>
      </c>
      <c r="AG86" s="94"/>
      <c r="AH86" s="101">
        <f>ABS('[12]1.2_OrigTargets_PostDataCleanse'!AR99)+ABS('[12]1.2_OrigTargets_PostDataCleanse'!AY99)</f>
        <v>0</v>
      </c>
      <c r="AI86" s="101">
        <f>-ABS('[12]1.2_OrigTargets_PostDataCleanse'!AS99)+'[12]1.2_OrigTargets_PostDataCleanse'!AZ99</f>
        <v>0</v>
      </c>
      <c r="AJ86" s="101">
        <f>-ABS('[12]1.2_OrigTargets_PostDataCleanse'!AT99)+'[12]1.2_OrigTargets_PostDataCleanse'!BA99</f>
        <v>0</v>
      </c>
      <c r="AK86" s="101">
        <f>-ABS('[12]1.2_OrigTargets_PostDataCleanse'!AU99)+'[12]1.2_OrigTargets_PostDataCleanse'!BB99</f>
        <v>0</v>
      </c>
      <c r="AL86" s="101">
        <f>-ABS('[12]1.2_OrigTargets_PostDataCleanse'!AV99)+'[12]1.2_OrigTargets_PostDataCleanse'!BC99</f>
        <v>0</v>
      </c>
      <c r="AM86" s="100">
        <f>-ABS('[12]1.2_OrigTargets_PostDataCleanse'!AW99)+'[12]1.2_OrigTargets_PostDataCleanse'!BD99</f>
        <v>0</v>
      </c>
      <c r="AN86" s="94"/>
      <c r="AO86" s="101">
        <f>ABS('[12]1.2_OrigTargets_PostDataCleanse'!BF99)</f>
        <v>0</v>
      </c>
      <c r="AP86" s="101">
        <f>'[12]1.2_OrigTargets_PostDataCleanse'!BG99</f>
        <v>0</v>
      </c>
      <c r="AQ86" s="101">
        <f>'[12]1.2_OrigTargets_PostDataCleanse'!BH99</f>
        <v>0</v>
      </c>
      <c r="AR86" s="101">
        <f>'[12]1.2_OrigTargets_PostDataCleanse'!BI99</f>
        <v>0</v>
      </c>
      <c r="AS86" s="101">
        <f>'[12]1.2_OrigTargets_PostDataCleanse'!BJ99</f>
        <v>0</v>
      </c>
      <c r="AT86" s="100">
        <f>'[12]1.2_OrigTargets_PostDataCleanse'!BK99</f>
        <v>0</v>
      </c>
      <c r="AU86" s="94"/>
      <c r="AV86" s="101">
        <f>ABS('[12]1.2_OrigTargets_PostDataCleanse'!BR99)</f>
        <v>5.52</v>
      </c>
      <c r="AW86" s="101">
        <f>ABS('[12]1.2_OrigTargets_PostDataCleanse'!BS99)</f>
        <v>0</v>
      </c>
      <c r="AX86" s="101">
        <f>ABS('[12]1.2_OrigTargets_PostDataCleanse'!BT99)</f>
        <v>0</v>
      </c>
      <c r="AY86" s="101">
        <f>ABS('[12]1.2_OrigTargets_PostDataCleanse'!BU99)</f>
        <v>5.52</v>
      </c>
      <c r="AZ86" s="101">
        <f>ABS('[12]1.2_OrigTargets_PostDataCleanse'!BV99)</f>
        <v>0</v>
      </c>
      <c r="BA86" s="100">
        <f>ABS('[12]1.2_OrigTargets_PostDataCleanse'!BW99)</f>
        <v>0</v>
      </c>
    </row>
    <row r="87" spans="1:53" x14ac:dyDescent="0.3">
      <c r="A87" s="342"/>
      <c r="B87" s="23"/>
      <c r="C87" s="133"/>
      <c r="D87" s="31"/>
      <c r="E87" s="99" t="str">
        <f t="shared" si="2"/>
        <v>Medium</v>
      </c>
      <c r="F87" s="98">
        <f>'[12]1.2_OrigTargets_PostDataCleanse'!I100</f>
        <v>905.21240000000012</v>
      </c>
      <c r="G87" s="98">
        <f>'[12]1.2_OrigTargets_PostDataCleanse'!J100</f>
        <v>33.118500000000004</v>
      </c>
      <c r="H87" s="98">
        <f>'[12]1.2_OrigTargets_PostDataCleanse'!K100</f>
        <v>148.96130000000002</v>
      </c>
      <c r="I87" s="98">
        <f>'[12]1.2_OrigTargets_PostDataCleanse'!L100</f>
        <v>409.63760000000008</v>
      </c>
      <c r="J87" s="98">
        <f>'[12]1.2_OrigTargets_PostDataCleanse'!M100</f>
        <v>291.8485</v>
      </c>
      <c r="K87" s="97">
        <f>'[12]1.2_OrigTargets_PostDataCleanse'!N100</f>
        <v>21.646500000000003</v>
      </c>
      <c r="M87" s="98">
        <f>'[12]1.2_OrigTargets_PostDataCleanse'!S100</f>
        <v>904.14539999999988</v>
      </c>
      <c r="N87" s="98">
        <f>'[12]1.2_OrigTargets_PostDataCleanse'!T100</f>
        <v>296.88499999999993</v>
      </c>
      <c r="O87" s="98">
        <f>'[12]1.2_OrigTargets_PostDataCleanse'!U100</f>
        <v>58.2547</v>
      </c>
      <c r="P87" s="98">
        <f>'[12]1.2_OrigTargets_PostDataCleanse'!V100</f>
        <v>183.30960000000002</v>
      </c>
      <c r="Q87" s="98">
        <f>'[12]1.2_OrigTargets_PostDataCleanse'!W100</f>
        <v>211.54409999999999</v>
      </c>
      <c r="R87" s="97">
        <f>'[12]1.2_OrigTargets_PostDataCleanse'!X100</f>
        <v>154.15199999999999</v>
      </c>
      <c r="T87" s="98">
        <f>'[12]1.2_OrigTargets_PostDataCleanse'!AC100</f>
        <v>905.2124</v>
      </c>
      <c r="U87" s="98">
        <f>'[12]1.2_OrigTargets_PostDataCleanse'!AD100</f>
        <v>0</v>
      </c>
      <c r="V87" s="98">
        <f>'[12]1.2_OrigTargets_PostDataCleanse'!AE100</f>
        <v>59.321699999999993</v>
      </c>
      <c r="W87" s="98">
        <f>'[12]1.2_OrigTargets_PostDataCleanse'!AF100</f>
        <v>183.30960000000002</v>
      </c>
      <c r="X87" s="98">
        <f>'[12]1.2_OrigTargets_PostDataCleanse'!AG100</f>
        <v>349.08610000000004</v>
      </c>
      <c r="Y87" s="97">
        <f>'[12]1.2_OrigTargets_PostDataCleanse'!AH100</f>
        <v>313.495</v>
      </c>
      <c r="AA87" s="98">
        <f>(ABS('[12]1.2_OrigTargets_PostDataCleanse'!AR100)+ABS('[12]1.2_OrigTargets_PostDataCleanse'!AY100))/2+ABS('[12]1.2_OrigTargets_PostDataCleanse'!BF100)+ABS('[12]1.2_OrigTargets_PostDataCleanse'!BR100)</f>
        <v>297.952</v>
      </c>
      <c r="AB87" s="98">
        <f>'[12]1.2_OrigTargets_PostDataCleanse'!AL100</f>
        <v>296.88499999999993</v>
      </c>
      <c r="AC87" s="98">
        <f>'[12]1.2_OrigTargets_PostDataCleanse'!AM100</f>
        <v>-1.0669999999999931</v>
      </c>
      <c r="AD87" s="98">
        <f>'[12]1.2_OrigTargets_PostDataCleanse'!AN100</f>
        <v>0</v>
      </c>
      <c r="AE87" s="98">
        <f>'[12]1.2_OrigTargets_PostDataCleanse'!AO100</f>
        <v>-137.54200000000006</v>
      </c>
      <c r="AF87" s="97">
        <f>'[12]1.2_OrigTargets_PostDataCleanse'!AP100</f>
        <v>-159.34300000000002</v>
      </c>
      <c r="AG87" s="94"/>
      <c r="AH87" s="98">
        <f>ABS('[12]1.2_OrigTargets_PostDataCleanse'!AR100)+ABS('[12]1.2_OrigTargets_PostDataCleanse'!AY100)</f>
        <v>593.77</v>
      </c>
      <c r="AI87" s="98">
        <f>-ABS('[12]1.2_OrigTargets_PostDataCleanse'!AS100)+'[12]1.2_OrigTargets_PostDataCleanse'!AZ100</f>
        <v>296.88499999999993</v>
      </c>
      <c r="AJ87" s="98">
        <f>-ABS('[12]1.2_OrigTargets_PostDataCleanse'!AT100)+'[12]1.2_OrigTargets_PostDataCleanse'!BA100</f>
        <v>0</v>
      </c>
      <c r="AK87" s="98">
        <f>-ABS('[12]1.2_OrigTargets_PostDataCleanse'!AU100)+'[12]1.2_OrigTargets_PostDataCleanse'!BB100</f>
        <v>0</v>
      </c>
      <c r="AL87" s="98">
        <f>-ABS('[12]1.2_OrigTargets_PostDataCleanse'!AV100)+'[12]1.2_OrigTargets_PostDataCleanse'!BC100</f>
        <v>-137.54199999999997</v>
      </c>
      <c r="AM87" s="97">
        <f>-ABS('[12]1.2_OrigTargets_PostDataCleanse'!AW100)+'[12]1.2_OrigTargets_PostDataCleanse'!BD100</f>
        <v>-159.34299999999999</v>
      </c>
      <c r="AN87" s="94"/>
      <c r="AO87" s="98">
        <f>ABS('[12]1.2_OrigTargets_PostDataCleanse'!BF100)</f>
        <v>0</v>
      </c>
      <c r="AP87" s="98">
        <f>'[12]1.2_OrigTargets_PostDataCleanse'!BG100</f>
        <v>0</v>
      </c>
      <c r="AQ87" s="98">
        <f>'[12]1.2_OrigTargets_PostDataCleanse'!BH100</f>
        <v>0</v>
      </c>
      <c r="AR87" s="98">
        <f>'[12]1.2_OrigTargets_PostDataCleanse'!BI100</f>
        <v>0</v>
      </c>
      <c r="AS87" s="98">
        <f>'[12]1.2_OrigTargets_PostDataCleanse'!BJ100</f>
        <v>0</v>
      </c>
      <c r="AT87" s="97">
        <f>'[12]1.2_OrigTargets_PostDataCleanse'!BK100</f>
        <v>0</v>
      </c>
      <c r="AU87" s="94"/>
      <c r="AV87" s="98">
        <f>ABS('[12]1.2_OrigTargets_PostDataCleanse'!BR100)</f>
        <v>1.0669999999999999</v>
      </c>
      <c r="AW87" s="98">
        <f>ABS('[12]1.2_OrigTargets_PostDataCleanse'!BS100)</f>
        <v>0</v>
      </c>
      <c r="AX87" s="98">
        <f>ABS('[12]1.2_OrigTargets_PostDataCleanse'!BT100)</f>
        <v>1.0669999999999999</v>
      </c>
      <c r="AY87" s="98">
        <f>ABS('[12]1.2_OrigTargets_PostDataCleanse'!BU100)</f>
        <v>0</v>
      </c>
      <c r="AZ87" s="98">
        <f>ABS('[12]1.2_OrigTargets_PostDataCleanse'!BV100)</f>
        <v>0</v>
      </c>
      <c r="BA87" s="97">
        <f>ABS('[12]1.2_OrigTargets_PostDataCleanse'!BW100)</f>
        <v>0</v>
      </c>
    </row>
    <row r="88" spans="1:53" x14ac:dyDescent="0.3">
      <c r="A88" s="342"/>
      <c r="B88" s="23"/>
      <c r="C88" s="133"/>
      <c r="D88" s="31"/>
      <c r="E88" s="99" t="str">
        <f t="shared" si="2"/>
        <v>High</v>
      </c>
      <c r="F88" s="98">
        <f>'[12]1.2_OrigTargets_PostDataCleanse'!I101</f>
        <v>0</v>
      </c>
      <c r="G88" s="98">
        <f>'[12]1.2_OrigTargets_PostDataCleanse'!J101</f>
        <v>0</v>
      </c>
      <c r="H88" s="98">
        <f>'[12]1.2_OrigTargets_PostDataCleanse'!K101</f>
        <v>0</v>
      </c>
      <c r="I88" s="98">
        <f>'[12]1.2_OrigTargets_PostDataCleanse'!L101</f>
        <v>0</v>
      </c>
      <c r="J88" s="98">
        <f>'[12]1.2_OrigTargets_PostDataCleanse'!M101</f>
        <v>0</v>
      </c>
      <c r="K88" s="97">
        <f>'[12]1.2_OrigTargets_PostDataCleanse'!N101</f>
        <v>0</v>
      </c>
      <c r="M88" s="98">
        <f>'[12]1.2_OrigTargets_PostDataCleanse'!S101</f>
        <v>0</v>
      </c>
      <c r="N88" s="98">
        <f>'[12]1.2_OrigTargets_PostDataCleanse'!T101</f>
        <v>0</v>
      </c>
      <c r="O88" s="98">
        <f>'[12]1.2_OrigTargets_PostDataCleanse'!U101</f>
        <v>0</v>
      </c>
      <c r="P88" s="98">
        <f>'[12]1.2_OrigTargets_PostDataCleanse'!V101</f>
        <v>0</v>
      </c>
      <c r="Q88" s="98">
        <f>'[12]1.2_OrigTargets_PostDataCleanse'!W101</f>
        <v>0</v>
      </c>
      <c r="R88" s="97">
        <f>'[12]1.2_OrigTargets_PostDataCleanse'!X101</f>
        <v>0</v>
      </c>
      <c r="T88" s="98">
        <f>'[12]1.2_OrigTargets_PostDataCleanse'!AC101</f>
        <v>0</v>
      </c>
      <c r="U88" s="98">
        <f>'[12]1.2_OrigTargets_PostDataCleanse'!AD101</f>
        <v>0</v>
      </c>
      <c r="V88" s="98">
        <f>'[12]1.2_OrigTargets_PostDataCleanse'!AE101</f>
        <v>0</v>
      </c>
      <c r="W88" s="98">
        <f>'[12]1.2_OrigTargets_PostDataCleanse'!AF101</f>
        <v>0</v>
      </c>
      <c r="X88" s="98">
        <f>'[12]1.2_OrigTargets_PostDataCleanse'!AG101</f>
        <v>0</v>
      </c>
      <c r="Y88" s="97">
        <f>'[12]1.2_OrigTargets_PostDataCleanse'!AH101</f>
        <v>0</v>
      </c>
      <c r="AA88" s="98">
        <f>(ABS('[12]1.2_OrigTargets_PostDataCleanse'!AR101)+ABS('[12]1.2_OrigTargets_PostDataCleanse'!AY101))/2+ABS('[12]1.2_OrigTargets_PostDataCleanse'!BF101)+ABS('[12]1.2_OrigTargets_PostDataCleanse'!BR101)</f>
        <v>0</v>
      </c>
      <c r="AB88" s="98">
        <f>'[12]1.2_OrigTargets_PostDataCleanse'!AL101</f>
        <v>0</v>
      </c>
      <c r="AC88" s="98">
        <f>'[12]1.2_OrigTargets_PostDataCleanse'!AM101</f>
        <v>0</v>
      </c>
      <c r="AD88" s="98">
        <f>'[12]1.2_OrigTargets_PostDataCleanse'!AN101</f>
        <v>0</v>
      </c>
      <c r="AE88" s="98">
        <f>'[12]1.2_OrigTargets_PostDataCleanse'!AO101</f>
        <v>0</v>
      </c>
      <c r="AF88" s="97">
        <f>'[12]1.2_OrigTargets_PostDataCleanse'!AP101</f>
        <v>0</v>
      </c>
      <c r="AG88" s="94"/>
      <c r="AH88" s="98">
        <f>ABS('[12]1.2_OrigTargets_PostDataCleanse'!AR101)+ABS('[12]1.2_OrigTargets_PostDataCleanse'!AY101)</f>
        <v>0</v>
      </c>
      <c r="AI88" s="98">
        <f>-ABS('[12]1.2_OrigTargets_PostDataCleanse'!AS101)+'[12]1.2_OrigTargets_PostDataCleanse'!AZ101</f>
        <v>0</v>
      </c>
      <c r="AJ88" s="98">
        <f>-ABS('[12]1.2_OrigTargets_PostDataCleanse'!AT101)+'[12]1.2_OrigTargets_PostDataCleanse'!BA101</f>
        <v>0</v>
      </c>
      <c r="AK88" s="98">
        <f>-ABS('[12]1.2_OrigTargets_PostDataCleanse'!AU101)+'[12]1.2_OrigTargets_PostDataCleanse'!BB101</f>
        <v>0</v>
      </c>
      <c r="AL88" s="98">
        <f>-ABS('[12]1.2_OrigTargets_PostDataCleanse'!AV101)+'[12]1.2_OrigTargets_PostDataCleanse'!BC101</f>
        <v>0</v>
      </c>
      <c r="AM88" s="97">
        <f>-ABS('[12]1.2_OrigTargets_PostDataCleanse'!AW101)+'[12]1.2_OrigTargets_PostDataCleanse'!BD101</f>
        <v>0</v>
      </c>
      <c r="AN88" s="94"/>
      <c r="AO88" s="98">
        <f>ABS('[12]1.2_OrigTargets_PostDataCleanse'!BF101)</f>
        <v>0</v>
      </c>
      <c r="AP88" s="98">
        <f>'[12]1.2_OrigTargets_PostDataCleanse'!BG101</f>
        <v>0</v>
      </c>
      <c r="AQ88" s="98">
        <f>'[12]1.2_OrigTargets_PostDataCleanse'!BH101</f>
        <v>0</v>
      </c>
      <c r="AR88" s="98">
        <f>'[12]1.2_OrigTargets_PostDataCleanse'!BI101</f>
        <v>0</v>
      </c>
      <c r="AS88" s="98">
        <f>'[12]1.2_OrigTargets_PostDataCleanse'!BJ101</f>
        <v>0</v>
      </c>
      <c r="AT88" s="97">
        <f>'[12]1.2_OrigTargets_PostDataCleanse'!BK101</f>
        <v>0</v>
      </c>
      <c r="AU88" s="94"/>
      <c r="AV88" s="98">
        <f>ABS('[12]1.2_OrigTargets_PostDataCleanse'!BR101)</f>
        <v>0</v>
      </c>
      <c r="AW88" s="98">
        <f>ABS('[12]1.2_OrigTargets_PostDataCleanse'!BS101)</f>
        <v>0</v>
      </c>
      <c r="AX88" s="98">
        <f>ABS('[12]1.2_OrigTargets_PostDataCleanse'!BT101)</f>
        <v>0</v>
      </c>
      <c r="AY88" s="98">
        <f>ABS('[12]1.2_OrigTargets_PostDataCleanse'!BU101)</f>
        <v>0</v>
      </c>
      <c r="AZ88" s="98">
        <f>ABS('[12]1.2_OrigTargets_PostDataCleanse'!BV101)</f>
        <v>0</v>
      </c>
      <c r="BA88" s="97">
        <f>ABS('[12]1.2_OrigTargets_PostDataCleanse'!BW101)</f>
        <v>0</v>
      </c>
    </row>
    <row r="89" spans="1:53" ht="12.75" thickBot="1" x14ac:dyDescent="0.35">
      <c r="A89" s="342"/>
      <c r="B89" s="171"/>
      <c r="C89" s="170"/>
      <c r="D89" s="96"/>
      <c r="E89" s="95" t="str">
        <f t="shared" si="2"/>
        <v>Very high</v>
      </c>
      <c r="F89" s="93">
        <f>'[12]1.2_OrigTargets_PostDataCleanse'!I102</f>
        <v>0</v>
      </c>
      <c r="G89" s="93">
        <f>'[12]1.2_OrigTargets_PostDataCleanse'!J102</f>
        <v>0</v>
      </c>
      <c r="H89" s="93">
        <f>'[12]1.2_OrigTargets_PostDataCleanse'!K102</f>
        <v>0</v>
      </c>
      <c r="I89" s="93">
        <f>'[12]1.2_OrigTargets_PostDataCleanse'!L102</f>
        <v>0</v>
      </c>
      <c r="J89" s="93">
        <f>'[12]1.2_OrigTargets_PostDataCleanse'!M102</f>
        <v>0</v>
      </c>
      <c r="K89" s="92">
        <f>'[12]1.2_OrigTargets_PostDataCleanse'!N102</f>
        <v>0</v>
      </c>
      <c r="M89" s="93">
        <f>'[12]1.2_OrigTargets_PostDataCleanse'!S102</f>
        <v>0</v>
      </c>
      <c r="N89" s="93">
        <f>'[12]1.2_OrigTargets_PostDataCleanse'!T102</f>
        <v>0</v>
      </c>
      <c r="O89" s="93">
        <f>'[12]1.2_OrigTargets_PostDataCleanse'!U102</f>
        <v>0</v>
      </c>
      <c r="P89" s="93">
        <f>'[12]1.2_OrigTargets_PostDataCleanse'!V102</f>
        <v>0</v>
      </c>
      <c r="Q89" s="93">
        <f>'[12]1.2_OrigTargets_PostDataCleanse'!W102</f>
        <v>0</v>
      </c>
      <c r="R89" s="92">
        <f>'[12]1.2_OrigTargets_PostDataCleanse'!X102</f>
        <v>0</v>
      </c>
      <c r="T89" s="93">
        <f>'[12]1.2_OrigTargets_PostDataCleanse'!AC102</f>
        <v>0</v>
      </c>
      <c r="U89" s="93">
        <f>'[12]1.2_OrigTargets_PostDataCleanse'!AD102</f>
        <v>0</v>
      </c>
      <c r="V89" s="93">
        <f>'[12]1.2_OrigTargets_PostDataCleanse'!AE102</f>
        <v>0</v>
      </c>
      <c r="W89" s="93">
        <f>'[12]1.2_OrigTargets_PostDataCleanse'!AF102</f>
        <v>0</v>
      </c>
      <c r="X89" s="93">
        <f>'[12]1.2_OrigTargets_PostDataCleanse'!AG102</f>
        <v>0</v>
      </c>
      <c r="Y89" s="92">
        <f>'[12]1.2_OrigTargets_PostDataCleanse'!AH102</f>
        <v>0</v>
      </c>
      <c r="AA89" s="93">
        <f>(ABS('[12]1.2_OrigTargets_PostDataCleanse'!AR102)+ABS('[12]1.2_OrigTargets_PostDataCleanse'!AY102))/2+ABS('[12]1.2_OrigTargets_PostDataCleanse'!BF102)+ABS('[12]1.2_OrigTargets_PostDataCleanse'!BR102)</f>
        <v>0</v>
      </c>
      <c r="AB89" s="93">
        <f>'[12]1.2_OrigTargets_PostDataCleanse'!AL102</f>
        <v>0</v>
      </c>
      <c r="AC89" s="93">
        <f>'[12]1.2_OrigTargets_PostDataCleanse'!AM102</f>
        <v>0</v>
      </c>
      <c r="AD89" s="93">
        <f>'[12]1.2_OrigTargets_PostDataCleanse'!AN102</f>
        <v>0</v>
      </c>
      <c r="AE89" s="93">
        <f>'[12]1.2_OrigTargets_PostDataCleanse'!AO102</f>
        <v>0</v>
      </c>
      <c r="AF89" s="92">
        <f>'[12]1.2_OrigTargets_PostDataCleanse'!AP102</f>
        <v>0</v>
      </c>
      <c r="AG89" s="94"/>
      <c r="AH89" s="93">
        <f>ABS('[12]1.2_OrigTargets_PostDataCleanse'!AR102)+ABS('[12]1.2_OrigTargets_PostDataCleanse'!AY102)</f>
        <v>0</v>
      </c>
      <c r="AI89" s="93">
        <f>-ABS('[12]1.2_OrigTargets_PostDataCleanse'!AS102)+'[12]1.2_OrigTargets_PostDataCleanse'!AZ102</f>
        <v>0</v>
      </c>
      <c r="AJ89" s="93">
        <f>-ABS('[12]1.2_OrigTargets_PostDataCleanse'!AT102)+'[12]1.2_OrigTargets_PostDataCleanse'!BA102</f>
        <v>0</v>
      </c>
      <c r="AK89" s="93">
        <f>-ABS('[12]1.2_OrigTargets_PostDataCleanse'!AU102)+'[12]1.2_OrigTargets_PostDataCleanse'!BB102</f>
        <v>0</v>
      </c>
      <c r="AL89" s="93">
        <f>-ABS('[12]1.2_OrigTargets_PostDataCleanse'!AV102)+'[12]1.2_OrigTargets_PostDataCleanse'!BC102</f>
        <v>0</v>
      </c>
      <c r="AM89" s="92">
        <f>-ABS('[12]1.2_OrigTargets_PostDataCleanse'!AW102)+'[12]1.2_OrigTargets_PostDataCleanse'!BD102</f>
        <v>0</v>
      </c>
      <c r="AN89" s="94"/>
      <c r="AO89" s="93">
        <f>ABS('[12]1.2_OrigTargets_PostDataCleanse'!BF102)</f>
        <v>0</v>
      </c>
      <c r="AP89" s="93">
        <f>'[12]1.2_OrigTargets_PostDataCleanse'!BG102</f>
        <v>0</v>
      </c>
      <c r="AQ89" s="93">
        <f>'[12]1.2_OrigTargets_PostDataCleanse'!BH102</f>
        <v>0</v>
      </c>
      <c r="AR89" s="93">
        <f>'[12]1.2_OrigTargets_PostDataCleanse'!BI102</f>
        <v>0</v>
      </c>
      <c r="AS89" s="93">
        <f>'[12]1.2_OrigTargets_PostDataCleanse'!BJ102</f>
        <v>0</v>
      </c>
      <c r="AT89" s="92">
        <f>'[12]1.2_OrigTargets_PostDataCleanse'!BK102</f>
        <v>0</v>
      </c>
      <c r="AU89" s="94"/>
      <c r="AV89" s="93">
        <f>ABS('[12]1.2_OrigTargets_PostDataCleanse'!BR102)</f>
        <v>0</v>
      </c>
      <c r="AW89" s="93">
        <f>ABS('[12]1.2_OrigTargets_PostDataCleanse'!BS102)</f>
        <v>0</v>
      </c>
      <c r="AX89" s="93">
        <f>ABS('[12]1.2_OrigTargets_PostDataCleanse'!BT102)</f>
        <v>0</v>
      </c>
      <c r="AY89" s="93">
        <f>ABS('[12]1.2_OrigTargets_PostDataCleanse'!BU102)</f>
        <v>0</v>
      </c>
      <c r="AZ89" s="93">
        <f>ABS('[12]1.2_OrigTargets_PostDataCleanse'!BV102)</f>
        <v>0</v>
      </c>
      <c r="BA89" s="92">
        <f>ABS('[12]1.2_OrigTargets_PostDataCleanse'!BW102)</f>
        <v>0</v>
      </c>
    </row>
    <row r="90" spans="1:53" x14ac:dyDescent="0.3">
      <c r="A90" s="341" t="str">
        <f>A86</f>
        <v>132KV Network</v>
      </c>
      <c r="B90" s="169">
        <v>7</v>
      </c>
      <c r="C90" s="168" t="s">
        <v>48</v>
      </c>
      <c r="D90" s="103" t="s">
        <v>56</v>
      </c>
      <c r="E90" s="102" t="str">
        <f t="shared" si="2"/>
        <v>Low</v>
      </c>
      <c r="F90" s="101">
        <f>'[12]1.2_OrigTargets_PostDataCleanse'!I103</f>
        <v>1372</v>
      </c>
      <c r="G90" s="101">
        <f>'[12]1.2_OrigTargets_PostDataCleanse'!J103</f>
        <v>734</v>
      </c>
      <c r="H90" s="101">
        <f>'[12]1.2_OrigTargets_PostDataCleanse'!K103</f>
        <v>208</v>
      </c>
      <c r="I90" s="101">
        <f>'[12]1.2_OrigTargets_PostDataCleanse'!L103</f>
        <v>178</v>
      </c>
      <c r="J90" s="101">
        <f>'[12]1.2_OrigTargets_PostDataCleanse'!M103</f>
        <v>96</v>
      </c>
      <c r="K90" s="100">
        <f>'[12]1.2_OrigTargets_PostDataCleanse'!N103</f>
        <v>156</v>
      </c>
      <c r="M90" s="101">
        <f>'[12]1.2_OrigTargets_PostDataCleanse'!S103</f>
        <v>1362</v>
      </c>
      <c r="N90" s="101">
        <f>'[12]1.2_OrigTargets_PostDataCleanse'!T103</f>
        <v>692</v>
      </c>
      <c r="O90" s="101">
        <f>'[12]1.2_OrigTargets_PostDataCleanse'!U103</f>
        <v>151</v>
      </c>
      <c r="P90" s="101">
        <f>'[12]1.2_OrigTargets_PostDataCleanse'!V103</f>
        <v>146</v>
      </c>
      <c r="Q90" s="101">
        <f>'[12]1.2_OrigTargets_PostDataCleanse'!W103</f>
        <v>217</v>
      </c>
      <c r="R90" s="100">
        <f>'[12]1.2_OrigTargets_PostDataCleanse'!X103</f>
        <v>156</v>
      </c>
      <c r="T90" s="101">
        <f>'[12]1.2_OrigTargets_PostDataCleanse'!AC103</f>
        <v>1372</v>
      </c>
      <c r="U90" s="101">
        <f>'[12]1.2_OrigTargets_PostDataCleanse'!AD103</f>
        <v>692</v>
      </c>
      <c r="V90" s="101">
        <f>'[12]1.2_OrigTargets_PostDataCleanse'!AE103</f>
        <v>161</v>
      </c>
      <c r="W90" s="101">
        <f>'[12]1.2_OrigTargets_PostDataCleanse'!AF103</f>
        <v>146</v>
      </c>
      <c r="X90" s="101">
        <f>'[12]1.2_OrigTargets_PostDataCleanse'!AG103</f>
        <v>217</v>
      </c>
      <c r="Y90" s="100">
        <f>'[12]1.2_OrigTargets_PostDataCleanse'!AH103</f>
        <v>156</v>
      </c>
      <c r="AA90" s="101">
        <f>(ABS('[12]1.2_OrigTargets_PostDataCleanse'!AR103)+ABS('[12]1.2_OrigTargets_PostDataCleanse'!AY103))/2+ABS('[12]1.2_OrigTargets_PostDataCleanse'!BF103)+ABS('[12]1.2_OrigTargets_PostDataCleanse'!BR103)</f>
        <v>10</v>
      </c>
      <c r="AB90" s="101">
        <f>'[12]1.2_OrigTargets_PostDataCleanse'!AL103</f>
        <v>0</v>
      </c>
      <c r="AC90" s="101">
        <f>'[12]1.2_OrigTargets_PostDataCleanse'!AM103</f>
        <v>-10</v>
      </c>
      <c r="AD90" s="101">
        <f>'[12]1.2_OrigTargets_PostDataCleanse'!AN103</f>
        <v>0</v>
      </c>
      <c r="AE90" s="101">
        <f>'[12]1.2_OrigTargets_PostDataCleanse'!AO103</f>
        <v>0</v>
      </c>
      <c r="AF90" s="100">
        <f>'[12]1.2_OrigTargets_PostDataCleanse'!AP103</f>
        <v>0</v>
      </c>
      <c r="AG90" s="94"/>
      <c r="AH90" s="101">
        <f>ABS('[12]1.2_OrigTargets_PostDataCleanse'!AR103)+ABS('[12]1.2_OrigTargets_PostDataCleanse'!AY103)</f>
        <v>0</v>
      </c>
      <c r="AI90" s="101">
        <f>-ABS('[12]1.2_OrigTargets_PostDataCleanse'!AS103)+'[12]1.2_OrigTargets_PostDataCleanse'!AZ103</f>
        <v>0</v>
      </c>
      <c r="AJ90" s="101">
        <f>-ABS('[12]1.2_OrigTargets_PostDataCleanse'!AT103)+'[12]1.2_OrigTargets_PostDataCleanse'!BA103</f>
        <v>0</v>
      </c>
      <c r="AK90" s="101">
        <f>-ABS('[12]1.2_OrigTargets_PostDataCleanse'!AU103)+'[12]1.2_OrigTargets_PostDataCleanse'!BB103</f>
        <v>0</v>
      </c>
      <c r="AL90" s="101">
        <f>-ABS('[12]1.2_OrigTargets_PostDataCleanse'!AV103)+'[12]1.2_OrigTargets_PostDataCleanse'!BC103</f>
        <v>0</v>
      </c>
      <c r="AM90" s="100">
        <f>-ABS('[12]1.2_OrigTargets_PostDataCleanse'!AW103)+'[12]1.2_OrigTargets_PostDataCleanse'!BD103</f>
        <v>0</v>
      </c>
      <c r="AN90" s="94"/>
      <c r="AO90" s="101">
        <f>ABS('[12]1.2_OrigTargets_PostDataCleanse'!BF103)</f>
        <v>0</v>
      </c>
      <c r="AP90" s="101">
        <f>'[12]1.2_OrigTargets_PostDataCleanse'!BG103</f>
        <v>0</v>
      </c>
      <c r="AQ90" s="101">
        <f>'[12]1.2_OrigTargets_PostDataCleanse'!BH103</f>
        <v>0</v>
      </c>
      <c r="AR90" s="101">
        <f>'[12]1.2_OrigTargets_PostDataCleanse'!BI103</f>
        <v>0</v>
      </c>
      <c r="AS90" s="101">
        <f>'[12]1.2_OrigTargets_PostDataCleanse'!BJ103</f>
        <v>0</v>
      </c>
      <c r="AT90" s="100">
        <f>'[12]1.2_OrigTargets_PostDataCleanse'!BK103</f>
        <v>0</v>
      </c>
      <c r="AU90" s="94"/>
      <c r="AV90" s="101">
        <f>ABS('[12]1.2_OrigTargets_PostDataCleanse'!BR103)</f>
        <v>10</v>
      </c>
      <c r="AW90" s="101">
        <f>ABS('[12]1.2_OrigTargets_PostDataCleanse'!BS103)</f>
        <v>0</v>
      </c>
      <c r="AX90" s="101">
        <f>ABS('[12]1.2_OrigTargets_PostDataCleanse'!BT103)</f>
        <v>10</v>
      </c>
      <c r="AY90" s="101">
        <f>ABS('[12]1.2_OrigTargets_PostDataCleanse'!BU103)</f>
        <v>0</v>
      </c>
      <c r="AZ90" s="101">
        <f>ABS('[12]1.2_OrigTargets_PostDataCleanse'!BV103)</f>
        <v>0</v>
      </c>
      <c r="BA90" s="100">
        <f>ABS('[12]1.2_OrigTargets_PostDataCleanse'!BW103)</f>
        <v>0</v>
      </c>
    </row>
    <row r="91" spans="1:53" x14ac:dyDescent="0.3">
      <c r="A91" s="22"/>
      <c r="B91" s="23"/>
      <c r="C91" s="133"/>
      <c r="D91" s="31"/>
      <c r="E91" s="99" t="str">
        <f t="shared" si="2"/>
        <v>Medium</v>
      </c>
      <c r="F91" s="98">
        <f>'[12]1.2_OrigTargets_PostDataCleanse'!I104</f>
        <v>2308</v>
      </c>
      <c r="G91" s="98">
        <f>'[12]1.2_OrigTargets_PostDataCleanse'!J104</f>
        <v>342</v>
      </c>
      <c r="H91" s="98">
        <f>'[12]1.2_OrigTargets_PostDataCleanse'!K104</f>
        <v>74</v>
      </c>
      <c r="I91" s="98">
        <f>'[12]1.2_OrigTargets_PostDataCleanse'!L104</f>
        <v>312</v>
      </c>
      <c r="J91" s="98">
        <f>'[12]1.2_OrigTargets_PostDataCleanse'!M104</f>
        <v>456</v>
      </c>
      <c r="K91" s="97">
        <f>'[12]1.2_OrigTargets_PostDataCleanse'!N104</f>
        <v>1124</v>
      </c>
      <c r="M91" s="98">
        <f>'[12]1.2_OrigTargets_PostDataCleanse'!S104</f>
        <v>2303</v>
      </c>
      <c r="N91" s="98">
        <f>'[12]1.2_OrigTargets_PostDataCleanse'!T104</f>
        <v>519</v>
      </c>
      <c r="O91" s="98">
        <f>'[12]1.2_OrigTargets_PostDataCleanse'!U104</f>
        <v>409</v>
      </c>
      <c r="P91" s="98">
        <f>'[12]1.2_OrigTargets_PostDataCleanse'!V104</f>
        <v>186</v>
      </c>
      <c r="Q91" s="98">
        <f>'[12]1.2_OrigTargets_PostDataCleanse'!W104</f>
        <v>348</v>
      </c>
      <c r="R91" s="97">
        <f>'[12]1.2_OrigTargets_PostDataCleanse'!X104</f>
        <v>841</v>
      </c>
      <c r="T91" s="98">
        <f>'[12]1.2_OrigTargets_PostDataCleanse'!AC104</f>
        <v>2308</v>
      </c>
      <c r="U91" s="98">
        <f>'[12]1.2_OrigTargets_PostDataCleanse'!AD104</f>
        <v>236</v>
      </c>
      <c r="V91" s="98">
        <f>'[12]1.2_OrigTargets_PostDataCleanse'!AE104</f>
        <v>106</v>
      </c>
      <c r="W91" s="98">
        <f>'[12]1.2_OrigTargets_PostDataCleanse'!AF104</f>
        <v>186</v>
      </c>
      <c r="X91" s="98">
        <f>'[12]1.2_OrigTargets_PostDataCleanse'!AG104</f>
        <v>656</v>
      </c>
      <c r="Y91" s="97">
        <f>'[12]1.2_OrigTargets_PostDataCleanse'!AH104</f>
        <v>1124</v>
      </c>
      <c r="AA91" s="98">
        <f>(ABS('[12]1.2_OrigTargets_PostDataCleanse'!AR104)+ABS('[12]1.2_OrigTargets_PostDataCleanse'!AY104))/2+ABS('[12]1.2_OrigTargets_PostDataCleanse'!BF104)+ABS('[12]1.2_OrigTargets_PostDataCleanse'!BR104)</f>
        <v>591</v>
      </c>
      <c r="AB91" s="98">
        <f>'[12]1.2_OrigTargets_PostDataCleanse'!AL104</f>
        <v>283</v>
      </c>
      <c r="AC91" s="98">
        <f>'[12]1.2_OrigTargets_PostDataCleanse'!AM104</f>
        <v>303</v>
      </c>
      <c r="AD91" s="98">
        <f>'[12]1.2_OrigTargets_PostDataCleanse'!AN104</f>
        <v>0</v>
      </c>
      <c r="AE91" s="98">
        <f>'[12]1.2_OrigTargets_PostDataCleanse'!AO104</f>
        <v>-308</v>
      </c>
      <c r="AF91" s="97">
        <f>'[12]1.2_OrigTargets_PostDataCleanse'!AP104</f>
        <v>-283</v>
      </c>
      <c r="AG91" s="94"/>
      <c r="AH91" s="98">
        <f>ABS('[12]1.2_OrigTargets_PostDataCleanse'!AR104)+ABS('[12]1.2_OrigTargets_PostDataCleanse'!AY104)</f>
        <v>566</v>
      </c>
      <c r="AI91" s="98">
        <f>-ABS('[12]1.2_OrigTargets_PostDataCleanse'!AS104)+'[12]1.2_OrigTargets_PostDataCleanse'!AZ104</f>
        <v>283</v>
      </c>
      <c r="AJ91" s="98">
        <f>-ABS('[12]1.2_OrigTargets_PostDataCleanse'!AT104)+'[12]1.2_OrigTargets_PostDataCleanse'!BA104</f>
        <v>0</v>
      </c>
      <c r="AK91" s="98">
        <f>-ABS('[12]1.2_OrigTargets_PostDataCleanse'!AU104)+'[12]1.2_OrigTargets_PostDataCleanse'!BB104</f>
        <v>0</v>
      </c>
      <c r="AL91" s="98">
        <f>-ABS('[12]1.2_OrigTargets_PostDataCleanse'!AV104)+'[12]1.2_OrigTargets_PostDataCleanse'!BC104</f>
        <v>0</v>
      </c>
      <c r="AM91" s="97">
        <f>-ABS('[12]1.2_OrigTargets_PostDataCleanse'!AW104)+'[12]1.2_OrigTargets_PostDataCleanse'!BD104</f>
        <v>-283</v>
      </c>
      <c r="AN91" s="94"/>
      <c r="AO91" s="98">
        <f>ABS('[12]1.2_OrigTargets_PostDataCleanse'!BF104)</f>
        <v>303</v>
      </c>
      <c r="AP91" s="98">
        <f>'[12]1.2_OrigTargets_PostDataCleanse'!BG104</f>
        <v>0</v>
      </c>
      <c r="AQ91" s="98">
        <f>'[12]1.2_OrigTargets_PostDataCleanse'!BH104</f>
        <v>0</v>
      </c>
      <c r="AR91" s="98">
        <f>'[12]1.2_OrigTargets_PostDataCleanse'!BI104</f>
        <v>0</v>
      </c>
      <c r="AS91" s="98">
        <f>'[12]1.2_OrigTargets_PostDataCleanse'!BJ104</f>
        <v>-303</v>
      </c>
      <c r="AT91" s="97">
        <f>'[12]1.2_OrigTargets_PostDataCleanse'!BK104</f>
        <v>0</v>
      </c>
      <c r="AU91" s="94"/>
      <c r="AV91" s="98">
        <f>ABS('[12]1.2_OrigTargets_PostDataCleanse'!BR104)</f>
        <v>5</v>
      </c>
      <c r="AW91" s="98">
        <f>ABS('[12]1.2_OrigTargets_PostDataCleanse'!BS104)</f>
        <v>0</v>
      </c>
      <c r="AX91" s="98">
        <f>ABS('[12]1.2_OrigTargets_PostDataCleanse'!BT104)</f>
        <v>0</v>
      </c>
      <c r="AY91" s="98">
        <f>ABS('[12]1.2_OrigTargets_PostDataCleanse'!BU104)</f>
        <v>0</v>
      </c>
      <c r="AZ91" s="98">
        <f>ABS('[12]1.2_OrigTargets_PostDataCleanse'!BV104)</f>
        <v>5</v>
      </c>
      <c r="BA91" s="97">
        <f>ABS('[12]1.2_OrigTargets_PostDataCleanse'!BW104)</f>
        <v>0</v>
      </c>
    </row>
    <row r="92" spans="1:53" x14ac:dyDescent="0.3">
      <c r="A92" s="22"/>
      <c r="B92" s="23"/>
      <c r="C92" s="133"/>
      <c r="D92" s="31"/>
      <c r="E92" s="99" t="str">
        <f t="shared" si="2"/>
        <v>High</v>
      </c>
      <c r="F92" s="98">
        <f>'[12]1.2_OrigTargets_PostDataCleanse'!I105</f>
        <v>0</v>
      </c>
      <c r="G92" s="98">
        <f>'[12]1.2_OrigTargets_PostDataCleanse'!J105</f>
        <v>0</v>
      </c>
      <c r="H92" s="98">
        <f>'[12]1.2_OrigTargets_PostDataCleanse'!K105</f>
        <v>0</v>
      </c>
      <c r="I92" s="98">
        <f>'[12]1.2_OrigTargets_PostDataCleanse'!L105</f>
        <v>0</v>
      </c>
      <c r="J92" s="98">
        <f>'[12]1.2_OrigTargets_PostDataCleanse'!M105</f>
        <v>0</v>
      </c>
      <c r="K92" s="97">
        <f>'[12]1.2_OrigTargets_PostDataCleanse'!N105</f>
        <v>0</v>
      </c>
      <c r="M92" s="98">
        <f>'[12]1.2_OrigTargets_PostDataCleanse'!S105</f>
        <v>0</v>
      </c>
      <c r="N92" s="98">
        <f>'[12]1.2_OrigTargets_PostDataCleanse'!T105</f>
        <v>0</v>
      </c>
      <c r="O92" s="98">
        <f>'[12]1.2_OrigTargets_PostDataCleanse'!U105</f>
        <v>0</v>
      </c>
      <c r="P92" s="98">
        <f>'[12]1.2_OrigTargets_PostDataCleanse'!V105</f>
        <v>0</v>
      </c>
      <c r="Q92" s="98">
        <f>'[12]1.2_OrigTargets_PostDataCleanse'!W105</f>
        <v>0</v>
      </c>
      <c r="R92" s="97">
        <f>'[12]1.2_OrigTargets_PostDataCleanse'!X105</f>
        <v>0</v>
      </c>
      <c r="T92" s="98">
        <f>'[12]1.2_OrigTargets_PostDataCleanse'!AC105</f>
        <v>0</v>
      </c>
      <c r="U92" s="98">
        <f>'[12]1.2_OrigTargets_PostDataCleanse'!AD105</f>
        <v>0</v>
      </c>
      <c r="V92" s="98">
        <f>'[12]1.2_OrigTargets_PostDataCleanse'!AE105</f>
        <v>0</v>
      </c>
      <c r="W92" s="98">
        <f>'[12]1.2_OrigTargets_PostDataCleanse'!AF105</f>
        <v>0</v>
      </c>
      <c r="X92" s="98">
        <f>'[12]1.2_OrigTargets_PostDataCleanse'!AG105</f>
        <v>0</v>
      </c>
      <c r="Y92" s="97">
        <f>'[12]1.2_OrigTargets_PostDataCleanse'!AH105</f>
        <v>0</v>
      </c>
      <c r="AA92" s="98">
        <f>(ABS('[12]1.2_OrigTargets_PostDataCleanse'!AR105)+ABS('[12]1.2_OrigTargets_PostDataCleanse'!AY105))/2+ABS('[12]1.2_OrigTargets_PostDataCleanse'!BF105)+ABS('[12]1.2_OrigTargets_PostDataCleanse'!BR105)</f>
        <v>0</v>
      </c>
      <c r="AB92" s="98">
        <f>'[12]1.2_OrigTargets_PostDataCleanse'!AL105</f>
        <v>0</v>
      </c>
      <c r="AC92" s="98">
        <f>'[12]1.2_OrigTargets_PostDataCleanse'!AM105</f>
        <v>0</v>
      </c>
      <c r="AD92" s="98">
        <f>'[12]1.2_OrigTargets_PostDataCleanse'!AN105</f>
        <v>0</v>
      </c>
      <c r="AE92" s="98">
        <f>'[12]1.2_OrigTargets_PostDataCleanse'!AO105</f>
        <v>0</v>
      </c>
      <c r="AF92" s="97">
        <f>'[12]1.2_OrigTargets_PostDataCleanse'!AP105</f>
        <v>0</v>
      </c>
      <c r="AG92" s="94"/>
      <c r="AH92" s="98">
        <f>ABS('[12]1.2_OrigTargets_PostDataCleanse'!AR105)+ABS('[12]1.2_OrigTargets_PostDataCleanse'!AY105)</f>
        <v>0</v>
      </c>
      <c r="AI92" s="98">
        <f>-ABS('[12]1.2_OrigTargets_PostDataCleanse'!AS105)+'[12]1.2_OrigTargets_PostDataCleanse'!AZ105</f>
        <v>0</v>
      </c>
      <c r="AJ92" s="98">
        <f>-ABS('[12]1.2_OrigTargets_PostDataCleanse'!AT105)+'[12]1.2_OrigTargets_PostDataCleanse'!BA105</f>
        <v>0</v>
      </c>
      <c r="AK92" s="98">
        <f>-ABS('[12]1.2_OrigTargets_PostDataCleanse'!AU105)+'[12]1.2_OrigTargets_PostDataCleanse'!BB105</f>
        <v>0</v>
      </c>
      <c r="AL92" s="98">
        <f>-ABS('[12]1.2_OrigTargets_PostDataCleanse'!AV105)+'[12]1.2_OrigTargets_PostDataCleanse'!BC105</f>
        <v>0</v>
      </c>
      <c r="AM92" s="97">
        <f>-ABS('[12]1.2_OrigTargets_PostDataCleanse'!AW105)+'[12]1.2_OrigTargets_PostDataCleanse'!BD105</f>
        <v>0</v>
      </c>
      <c r="AN92" s="94"/>
      <c r="AO92" s="98">
        <f>ABS('[12]1.2_OrigTargets_PostDataCleanse'!BF105)</f>
        <v>0</v>
      </c>
      <c r="AP92" s="98">
        <f>'[12]1.2_OrigTargets_PostDataCleanse'!BG105</f>
        <v>0</v>
      </c>
      <c r="AQ92" s="98">
        <f>'[12]1.2_OrigTargets_PostDataCleanse'!BH105</f>
        <v>0</v>
      </c>
      <c r="AR92" s="98">
        <f>'[12]1.2_OrigTargets_PostDataCleanse'!BI105</f>
        <v>0</v>
      </c>
      <c r="AS92" s="98">
        <f>'[12]1.2_OrigTargets_PostDataCleanse'!BJ105</f>
        <v>0</v>
      </c>
      <c r="AT92" s="97">
        <f>'[12]1.2_OrigTargets_PostDataCleanse'!BK105</f>
        <v>0</v>
      </c>
      <c r="AU92" s="94"/>
      <c r="AV92" s="98">
        <f>ABS('[12]1.2_OrigTargets_PostDataCleanse'!BR105)</f>
        <v>0</v>
      </c>
      <c r="AW92" s="98">
        <f>ABS('[12]1.2_OrigTargets_PostDataCleanse'!BS105)</f>
        <v>0</v>
      </c>
      <c r="AX92" s="98">
        <f>ABS('[12]1.2_OrigTargets_PostDataCleanse'!BT105)</f>
        <v>0</v>
      </c>
      <c r="AY92" s="98">
        <f>ABS('[12]1.2_OrigTargets_PostDataCleanse'!BU105)</f>
        <v>0</v>
      </c>
      <c r="AZ92" s="98">
        <f>ABS('[12]1.2_OrigTargets_PostDataCleanse'!BV105)</f>
        <v>0</v>
      </c>
      <c r="BA92" s="97">
        <f>ABS('[12]1.2_OrigTargets_PostDataCleanse'!BW105)</f>
        <v>0</v>
      </c>
    </row>
    <row r="93" spans="1:53" ht="12.75" thickBot="1" x14ac:dyDescent="0.35">
      <c r="A93" s="22"/>
      <c r="B93" s="26"/>
      <c r="C93" s="132"/>
      <c r="D93" s="96"/>
      <c r="E93" s="95" t="str">
        <f t="shared" si="2"/>
        <v>Very high</v>
      </c>
      <c r="F93" s="93">
        <f>'[12]1.2_OrigTargets_PostDataCleanse'!I106</f>
        <v>0</v>
      </c>
      <c r="G93" s="93">
        <f>'[12]1.2_OrigTargets_PostDataCleanse'!J106</f>
        <v>0</v>
      </c>
      <c r="H93" s="93">
        <f>'[12]1.2_OrigTargets_PostDataCleanse'!K106</f>
        <v>0</v>
      </c>
      <c r="I93" s="93">
        <f>'[12]1.2_OrigTargets_PostDataCleanse'!L106</f>
        <v>0</v>
      </c>
      <c r="J93" s="93">
        <f>'[12]1.2_OrigTargets_PostDataCleanse'!M106</f>
        <v>0</v>
      </c>
      <c r="K93" s="92">
        <f>'[12]1.2_OrigTargets_PostDataCleanse'!N106</f>
        <v>0</v>
      </c>
      <c r="M93" s="93">
        <f>'[12]1.2_OrigTargets_PostDataCleanse'!S106</f>
        <v>0</v>
      </c>
      <c r="N93" s="93">
        <f>'[12]1.2_OrigTargets_PostDataCleanse'!T106</f>
        <v>0</v>
      </c>
      <c r="O93" s="93">
        <f>'[12]1.2_OrigTargets_PostDataCleanse'!U106</f>
        <v>0</v>
      </c>
      <c r="P93" s="93">
        <f>'[12]1.2_OrigTargets_PostDataCleanse'!V106</f>
        <v>0</v>
      </c>
      <c r="Q93" s="93">
        <f>'[12]1.2_OrigTargets_PostDataCleanse'!W106</f>
        <v>0</v>
      </c>
      <c r="R93" s="92">
        <f>'[12]1.2_OrigTargets_PostDataCleanse'!X106</f>
        <v>0</v>
      </c>
      <c r="T93" s="93">
        <f>'[12]1.2_OrigTargets_PostDataCleanse'!AC106</f>
        <v>0</v>
      </c>
      <c r="U93" s="93">
        <f>'[12]1.2_OrigTargets_PostDataCleanse'!AD106</f>
        <v>0</v>
      </c>
      <c r="V93" s="93">
        <f>'[12]1.2_OrigTargets_PostDataCleanse'!AE106</f>
        <v>0</v>
      </c>
      <c r="W93" s="93">
        <f>'[12]1.2_OrigTargets_PostDataCleanse'!AF106</f>
        <v>0</v>
      </c>
      <c r="X93" s="93">
        <f>'[12]1.2_OrigTargets_PostDataCleanse'!AG106</f>
        <v>0</v>
      </c>
      <c r="Y93" s="92">
        <f>'[12]1.2_OrigTargets_PostDataCleanse'!AH106</f>
        <v>0</v>
      </c>
      <c r="AA93" s="93">
        <f>(ABS('[12]1.2_OrigTargets_PostDataCleanse'!AR106)+ABS('[12]1.2_OrigTargets_PostDataCleanse'!AY106))/2+ABS('[12]1.2_OrigTargets_PostDataCleanse'!BF106)+ABS('[12]1.2_OrigTargets_PostDataCleanse'!BR106)</f>
        <v>0</v>
      </c>
      <c r="AB93" s="93">
        <f>'[12]1.2_OrigTargets_PostDataCleanse'!AL106</f>
        <v>0</v>
      </c>
      <c r="AC93" s="93">
        <f>'[12]1.2_OrigTargets_PostDataCleanse'!AM106</f>
        <v>0</v>
      </c>
      <c r="AD93" s="93">
        <f>'[12]1.2_OrigTargets_PostDataCleanse'!AN106</f>
        <v>0</v>
      </c>
      <c r="AE93" s="93">
        <f>'[12]1.2_OrigTargets_PostDataCleanse'!AO106</f>
        <v>0</v>
      </c>
      <c r="AF93" s="92">
        <f>'[12]1.2_OrigTargets_PostDataCleanse'!AP106</f>
        <v>0</v>
      </c>
      <c r="AG93" s="94"/>
      <c r="AH93" s="93">
        <f>ABS('[12]1.2_OrigTargets_PostDataCleanse'!AR106)+ABS('[12]1.2_OrigTargets_PostDataCleanse'!AY106)</f>
        <v>0</v>
      </c>
      <c r="AI93" s="93">
        <f>-ABS('[12]1.2_OrigTargets_PostDataCleanse'!AS106)+'[12]1.2_OrigTargets_PostDataCleanse'!AZ106</f>
        <v>0</v>
      </c>
      <c r="AJ93" s="93">
        <f>-ABS('[12]1.2_OrigTargets_PostDataCleanse'!AT106)+'[12]1.2_OrigTargets_PostDataCleanse'!BA106</f>
        <v>0</v>
      </c>
      <c r="AK93" s="93">
        <f>-ABS('[12]1.2_OrigTargets_PostDataCleanse'!AU106)+'[12]1.2_OrigTargets_PostDataCleanse'!BB106</f>
        <v>0</v>
      </c>
      <c r="AL93" s="93">
        <f>-ABS('[12]1.2_OrigTargets_PostDataCleanse'!AV106)+'[12]1.2_OrigTargets_PostDataCleanse'!BC106</f>
        <v>0</v>
      </c>
      <c r="AM93" s="92">
        <f>-ABS('[12]1.2_OrigTargets_PostDataCleanse'!AW106)+'[12]1.2_OrigTargets_PostDataCleanse'!BD106</f>
        <v>0</v>
      </c>
      <c r="AN93" s="94"/>
      <c r="AO93" s="93">
        <f>ABS('[12]1.2_OrigTargets_PostDataCleanse'!BF106)</f>
        <v>0</v>
      </c>
      <c r="AP93" s="93">
        <f>'[12]1.2_OrigTargets_PostDataCleanse'!BG106</f>
        <v>0</v>
      </c>
      <c r="AQ93" s="93">
        <f>'[12]1.2_OrigTargets_PostDataCleanse'!BH106</f>
        <v>0</v>
      </c>
      <c r="AR93" s="93">
        <f>'[12]1.2_OrigTargets_PostDataCleanse'!BI106</f>
        <v>0</v>
      </c>
      <c r="AS93" s="93">
        <f>'[12]1.2_OrigTargets_PostDataCleanse'!BJ106</f>
        <v>0</v>
      </c>
      <c r="AT93" s="92">
        <f>'[12]1.2_OrigTargets_PostDataCleanse'!BK106</f>
        <v>0</v>
      </c>
      <c r="AU93" s="94"/>
      <c r="AV93" s="93">
        <f>ABS('[12]1.2_OrigTargets_PostDataCleanse'!BR106)</f>
        <v>0</v>
      </c>
      <c r="AW93" s="93">
        <f>ABS('[12]1.2_OrigTargets_PostDataCleanse'!BS106)</f>
        <v>0</v>
      </c>
      <c r="AX93" s="93">
        <f>ABS('[12]1.2_OrigTargets_PostDataCleanse'!BT106)</f>
        <v>0</v>
      </c>
      <c r="AY93" s="93">
        <f>ABS('[12]1.2_OrigTargets_PostDataCleanse'!BU106)</f>
        <v>0</v>
      </c>
      <c r="AZ93" s="93">
        <f>ABS('[12]1.2_OrigTargets_PostDataCleanse'!BV106)</f>
        <v>0</v>
      </c>
      <c r="BA93" s="92">
        <f>ABS('[12]1.2_OrigTargets_PostDataCleanse'!BW106)</f>
        <v>0</v>
      </c>
    </row>
  </sheetData>
  <mergeCells count="14">
    <mergeCell ref="AH8:AM8"/>
    <mergeCell ref="F8:K8"/>
    <mergeCell ref="AV7:BA7"/>
    <mergeCell ref="AV8:BA8"/>
    <mergeCell ref="AO8:AT8"/>
    <mergeCell ref="AO7:AT7"/>
    <mergeCell ref="AH7:AM7"/>
    <mergeCell ref="F7:K7"/>
    <mergeCell ref="M7:R7"/>
    <mergeCell ref="T7:Y7"/>
    <mergeCell ref="AA7:AF7"/>
    <mergeCell ref="M8:R8"/>
    <mergeCell ref="T8:Y8"/>
    <mergeCell ref="AA8:AF8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B93"/>
  <sheetViews>
    <sheetView showGridLines="0" topLeftCell="D1" zoomScaleNormal="100" workbookViewId="0">
      <selection activeCell="L13" sqref="L13"/>
    </sheetView>
  </sheetViews>
  <sheetFormatPr defaultRowHeight="12.4" x14ac:dyDescent="0.3"/>
  <cols>
    <col min="1" max="1" width="13.3515625" customWidth="1"/>
    <col min="2" max="2" width="10.05859375" customWidth="1"/>
    <col min="3" max="3" width="28.5859375" bestFit="1" customWidth="1"/>
    <col min="4" max="4" width="11.46875" bestFit="1" customWidth="1"/>
    <col min="5" max="5" width="9.234375" bestFit="1" customWidth="1"/>
    <col min="6" max="6" width="15.3515625" bestFit="1" customWidth="1"/>
    <col min="7" max="11" width="5" customWidth="1"/>
    <col min="12" max="12" width="2.234375" customWidth="1"/>
    <col min="13" max="13" width="15.3515625" bestFit="1" customWidth="1"/>
    <col min="14" max="18" width="5" customWidth="1"/>
    <col min="19" max="19" width="2.234375" customWidth="1"/>
    <col min="20" max="20" width="15.3515625" bestFit="1" customWidth="1"/>
    <col min="21" max="25" width="5" customWidth="1"/>
    <col min="26" max="26" width="9" customWidth="1"/>
    <col min="27" max="27" width="15.3515625" bestFit="1" customWidth="1"/>
    <col min="28" max="32" width="5" customWidth="1"/>
    <col min="33" max="33" width="2.234375" customWidth="1"/>
    <col min="34" max="34" width="15.3515625" bestFit="1" customWidth="1"/>
    <col min="35" max="39" width="5" customWidth="1"/>
    <col min="40" max="40" width="2.234375" customWidth="1"/>
    <col min="41" max="41" width="15.3515625" bestFit="1" customWidth="1"/>
    <col min="42" max="46" width="5" customWidth="1"/>
    <col min="47" max="47" width="2.234375" customWidth="1"/>
    <col min="48" max="48" width="15.3515625" bestFit="1" customWidth="1"/>
    <col min="49" max="53" width="5" customWidth="1"/>
    <col min="54" max="54" width="2.234375" customWidth="1"/>
    <col min="55" max="55" width="15.3515625" customWidth="1"/>
    <col min="56" max="60" width="5" customWidth="1"/>
  </cols>
  <sheetData>
    <row r="1" spans="1:54" ht="13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3.5" x14ac:dyDescent="0.3">
      <c r="A2" s="1"/>
      <c r="B2" s="1"/>
      <c r="C2" s="1"/>
      <c r="D2" s="1"/>
      <c r="E2" s="4" t="s">
        <v>202</v>
      </c>
      <c r="F2" s="1"/>
      <c r="G2" s="1"/>
      <c r="H2" s="1"/>
      <c r="I2" s="1"/>
      <c r="J2" s="4"/>
      <c r="K2" s="1"/>
      <c r="L2" s="1"/>
      <c r="M2" s="1"/>
      <c r="N2" s="1"/>
      <c r="O2" s="1"/>
      <c r="P2" s="1"/>
      <c r="Q2" s="4"/>
      <c r="R2" s="1"/>
      <c r="S2" s="4"/>
      <c r="T2" s="1"/>
      <c r="U2" s="1"/>
      <c r="V2" s="1"/>
      <c r="W2" s="1"/>
      <c r="X2" s="4"/>
      <c r="Y2" s="1"/>
      <c r="Z2" s="1"/>
      <c r="AA2" s="1"/>
      <c r="AB2" s="1"/>
      <c r="AC2" s="1"/>
      <c r="AD2" s="1"/>
      <c r="AE2" s="4"/>
      <c r="AF2" s="1"/>
      <c r="AG2" s="4"/>
      <c r="AH2" s="1"/>
      <c r="AI2" s="1"/>
      <c r="AJ2" s="1"/>
      <c r="AK2" s="1"/>
      <c r="AL2" s="4"/>
      <c r="AM2" s="1"/>
      <c r="AN2" s="1"/>
      <c r="AO2" s="1"/>
      <c r="AP2" s="1"/>
      <c r="AQ2" s="1"/>
      <c r="AR2" s="1"/>
      <c r="AS2" s="4"/>
      <c r="AT2" s="1"/>
      <c r="AU2" s="1"/>
      <c r="AV2" s="1"/>
      <c r="AW2" s="1"/>
      <c r="AX2" s="1"/>
      <c r="AY2" s="1"/>
      <c r="AZ2" s="4"/>
      <c r="BA2" s="1"/>
      <c r="BB2" s="1"/>
    </row>
    <row r="3" spans="1:54" ht="13.5" x14ac:dyDescent="0.3">
      <c r="A3" s="1"/>
      <c r="B3" s="1"/>
      <c r="C3" s="1"/>
      <c r="D3" s="1"/>
      <c r="E3" s="5" t="s">
        <v>1</v>
      </c>
      <c r="F3" s="1"/>
      <c r="G3" s="1"/>
      <c r="H3" s="1"/>
      <c r="I3" s="1"/>
      <c r="J3" s="5"/>
      <c r="K3" s="1"/>
      <c r="L3" s="1"/>
      <c r="M3" s="1"/>
      <c r="N3" s="1"/>
      <c r="O3" s="1"/>
      <c r="P3" s="1"/>
      <c r="Q3" s="5"/>
      <c r="R3" s="1"/>
      <c r="S3" s="5"/>
      <c r="T3" s="1"/>
      <c r="U3" s="1"/>
      <c r="V3" s="1"/>
      <c r="W3" s="1"/>
      <c r="X3" s="5"/>
      <c r="Y3" s="1"/>
      <c r="Z3" s="1"/>
      <c r="AA3" s="1"/>
      <c r="AB3" s="1"/>
      <c r="AC3" s="1"/>
      <c r="AD3" s="1"/>
      <c r="AE3" s="5"/>
      <c r="AF3" s="1"/>
      <c r="AG3" s="5"/>
      <c r="AH3" s="1"/>
      <c r="AI3" s="1"/>
      <c r="AJ3" s="1"/>
      <c r="AK3" s="1"/>
      <c r="AL3" s="5"/>
      <c r="AM3" s="1"/>
      <c r="AN3" s="1"/>
      <c r="AO3" s="1"/>
      <c r="AP3" s="1"/>
      <c r="AQ3" s="1"/>
      <c r="AR3" s="1"/>
      <c r="AS3" s="5"/>
      <c r="AT3" s="1"/>
      <c r="AU3" s="1"/>
      <c r="AV3" s="1"/>
      <c r="AW3" s="1"/>
      <c r="AX3" s="1"/>
      <c r="AY3" s="1"/>
      <c r="AZ3" s="5"/>
      <c r="BA3" s="1"/>
      <c r="BB3" s="1"/>
    </row>
    <row r="4" spans="1:54" ht="13.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6" spans="1:54" ht="18" customHeight="1" thickBot="1" x14ac:dyDescent="0.35">
      <c r="A6" s="115" t="s">
        <v>81</v>
      </c>
      <c r="B6" s="115"/>
      <c r="C6" s="115" t="s">
        <v>205</v>
      </c>
    </row>
    <row r="7" spans="1:54" ht="12.4" customHeight="1" x14ac:dyDescent="0.3">
      <c r="A7" s="114"/>
      <c r="F7" s="421" t="s">
        <v>79</v>
      </c>
      <c r="G7" s="422"/>
      <c r="H7" s="422"/>
      <c r="I7" s="422"/>
      <c r="J7" s="422"/>
      <c r="K7" s="423"/>
      <c r="M7" s="421" t="s">
        <v>78</v>
      </c>
      <c r="N7" s="422"/>
      <c r="O7" s="422"/>
      <c r="P7" s="422"/>
      <c r="Q7" s="422"/>
      <c r="R7" s="423"/>
      <c r="T7" s="421" t="s">
        <v>77</v>
      </c>
      <c r="U7" s="422"/>
      <c r="V7" s="422"/>
      <c r="W7" s="422"/>
      <c r="X7" s="422"/>
      <c r="Y7" s="423"/>
      <c r="AA7" s="421" t="s">
        <v>76</v>
      </c>
      <c r="AB7" s="422"/>
      <c r="AC7" s="422"/>
      <c r="AD7" s="422"/>
      <c r="AE7" s="422"/>
      <c r="AF7" s="423"/>
      <c r="AH7" s="421" t="s">
        <v>76</v>
      </c>
      <c r="AI7" s="422"/>
      <c r="AJ7" s="422"/>
      <c r="AK7" s="422"/>
      <c r="AL7" s="422"/>
      <c r="AM7" s="423"/>
      <c r="AO7" s="421" t="s">
        <v>76</v>
      </c>
      <c r="AP7" s="422"/>
      <c r="AQ7" s="422"/>
      <c r="AR7" s="422"/>
      <c r="AS7" s="422"/>
      <c r="AT7" s="423"/>
      <c r="AV7" s="421" t="s">
        <v>76</v>
      </c>
      <c r="AW7" s="422"/>
      <c r="AX7" s="422"/>
      <c r="AY7" s="422"/>
      <c r="AZ7" s="422"/>
      <c r="BA7" s="423"/>
    </row>
    <row r="8" spans="1:54" ht="24.75" customHeight="1" thickBot="1" x14ac:dyDescent="0.35">
      <c r="F8" s="424" t="s">
        <v>75</v>
      </c>
      <c r="G8" s="425"/>
      <c r="H8" s="425"/>
      <c r="I8" s="425"/>
      <c r="J8" s="425"/>
      <c r="K8" s="426"/>
      <c r="M8" s="424" t="s">
        <v>74</v>
      </c>
      <c r="N8" s="425"/>
      <c r="O8" s="425"/>
      <c r="P8" s="425"/>
      <c r="Q8" s="425"/>
      <c r="R8" s="426"/>
      <c r="T8" s="424" t="s">
        <v>74</v>
      </c>
      <c r="U8" s="425"/>
      <c r="V8" s="425"/>
      <c r="W8" s="425"/>
      <c r="X8" s="425"/>
      <c r="Y8" s="426"/>
      <c r="AA8" s="424" t="s">
        <v>73</v>
      </c>
      <c r="AB8" s="425"/>
      <c r="AC8" s="425"/>
      <c r="AD8" s="425"/>
      <c r="AE8" s="425"/>
      <c r="AF8" s="426"/>
      <c r="AH8" s="424" t="s">
        <v>72</v>
      </c>
      <c r="AI8" s="425"/>
      <c r="AJ8" s="425"/>
      <c r="AK8" s="425"/>
      <c r="AL8" s="425"/>
      <c r="AM8" s="426"/>
      <c r="AO8" s="424" t="s">
        <v>71</v>
      </c>
      <c r="AP8" s="425"/>
      <c r="AQ8" s="425"/>
      <c r="AR8" s="425"/>
      <c r="AS8" s="425"/>
      <c r="AT8" s="426"/>
      <c r="AV8" s="424" t="s">
        <v>187</v>
      </c>
      <c r="AW8" s="425"/>
      <c r="AX8" s="425"/>
      <c r="AY8" s="425"/>
      <c r="AZ8" s="425"/>
      <c r="BA8" s="426"/>
    </row>
    <row r="9" spans="1:54" ht="24.75" customHeight="1" thickBot="1" x14ac:dyDescent="0.35">
      <c r="A9" s="52" t="s">
        <v>40</v>
      </c>
      <c r="B9" s="53" t="s">
        <v>10</v>
      </c>
      <c r="C9" s="54" t="s">
        <v>41</v>
      </c>
      <c r="D9" s="111" t="s">
        <v>70</v>
      </c>
      <c r="E9" s="110" t="s">
        <v>69</v>
      </c>
      <c r="F9" s="108" t="s">
        <v>68</v>
      </c>
      <c r="G9" s="107" t="s">
        <v>63</v>
      </c>
      <c r="H9" s="106" t="s">
        <v>62</v>
      </c>
      <c r="I9" s="106" t="s">
        <v>61</v>
      </c>
      <c r="J9" s="105" t="s">
        <v>60</v>
      </c>
      <c r="K9" s="104" t="s">
        <v>59</v>
      </c>
      <c r="M9" s="108" t="s">
        <v>68</v>
      </c>
      <c r="N9" s="107" t="s">
        <v>63</v>
      </c>
      <c r="O9" s="106" t="s">
        <v>62</v>
      </c>
      <c r="P9" s="106" t="s">
        <v>61</v>
      </c>
      <c r="Q9" s="105" t="s">
        <v>60</v>
      </c>
      <c r="R9" s="104" t="s">
        <v>59</v>
      </c>
      <c r="T9" s="108" t="s">
        <v>68</v>
      </c>
      <c r="U9" s="107" t="s">
        <v>63</v>
      </c>
      <c r="V9" s="106" t="s">
        <v>62</v>
      </c>
      <c r="W9" s="106" t="s">
        <v>61</v>
      </c>
      <c r="X9" s="105" t="s">
        <v>60</v>
      </c>
      <c r="Y9" s="104" t="s">
        <v>59</v>
      </c>
      <c r="AA9" s="108" t="s">
        <v>67</v>
      </c>
      <c r="AB9" s="107" t="s">
        <v>63</v>
      </c>
      <c r="AC9" s="106" t="s">
        <v>62</v>
      </c>
      <c r="AD9" s="106" t="s">
        <v>61</v>
      </c>
      <c r="AE9" s="105" t="s">
        <v>60</v>
      </c>
      <c r="AF9" s="104" t="s">
        <v>59</v>
      </c>
      <c r="AH9" s="108" t="s">
        <v>66</v>
      </c>
      <c r="AI9" s="107" t="s">
        <v>63</v>
      </c>
      <c r="AJ9" s="106" t="s">
        <v>62</v>
      </c>
      <c r="AK9" s="106" t="s">
        <v>61</v>
      </c>
      <c r="AL9" s="105" t="s">
        <v>60</v>
      </c>
      <c r="AM9" s="104" t="s">
        <v>59</v>
      </c>
      <c r="AO9" s="109" t="s">
        <v>65</v>
      </c>
      <c r="AP9" s="107" t="s">
        <v>63</v>
      </c>
      <c r="AQ9" s="106" t="s">
        <v>62</v>
      </c>
      <c r="AR9" s="106" t="s">
        <v>61</v>
      </c>
      <c r="AS9" s="105" t="s">
        <v>60</v>
      </c>
      <c r="AT9" s="104" t="s">
        <v>59</v>
      </c>
      <c r="AV9" s="108" t="s">
        <v>64</v>
      </c>
      <c r="AW9" s="107" t="s">
        <v>63</v>
      </c>
      <c r="AX9" s="106" t="s">
        <v>62</v>
      </c>
      <c r="AY9" s="106" t="s">
        <v>61</v>
      </c>
      <c r="AZ9" s="105" t="s">
        <v>60</v>
      </c>
      <c r="BA9" s="104" t="s">
        <v>59</v>
      </c>
    </row>
    <row r="10" spans="1:54" ht="13.5" x14ac:dyDescent="0.3">
      <c r="A10" s="340" t="s">
        <v>37</v>
      </c>
      <c r="B10" s="169">
        <v>1</v>
      </c>
      <c r="C10" s="168" t="s">
        <v>42</v>
      </c>
      <c r="D10" s="103" t="s">
        <v>57</v>
      </c>
      <c r="E10" s="102" t="s">
        <v>51</v>
      </c>
      <c r="F10" s="101">
        <f>'[12]2.1_RebasedTargets_Volumes'!I23</f>
        <v>28</v>
      </c>
      <c r="G10" s="101">
        <f>'[12]2.1_RebasedTargets_Volumes'!J23</f>
        <v>12</v>
      </c>
      <c r="H10" s="101">
        <f>'[12]2.1_RebasedTargets_Volumes'!K23</f>
        <v>8</v>
      </c>
      <c r="I10" s="101">
        <f>'[12]2.1_RebasedTargets_Volumes'!L23</f>
        <v>1</v>
      </c>
      <c r="J10" s="101">
        <f>'[12]2.1_RebasedTargets_Volumes'!M23</f>
        <v>5</v>
      </c>
      <c r="K10" s="100">
        <f>'[12]2.1_RebasedTargets_Volumes'!N23</f>
        <v>2</v>
      </c>
      <c r="M10" s="101">
        <f>'[12]2.1_RebasedTargets_Volumes'!S23</f>
        <v>28</v>
      </c>
      <c r="N10" s="101">
        <f>'[12]2.1_RebasedTargets_Volumes'!T23</f>
        <v>14</v>
      </c>
      <c r="O10" s="101">
        <f>'[12]2.1_RebasedTargets_Volumes'!U23</f>
        <v>0</v>
      </c>
      <c r="P10" s="101">
        <f>'[12]2.1_RebasedTargets_Volumes'!V23</f>
        <v>0</v>
      </c>
      <c r="Q10" s="101">
        <f>'[12]2.1_RebasedTargets_Volumes'!W23</f>
        <v>8</v>
      </c>
      <c r="R10" s="100">
        <f>'[12]2.1_RebasedTargets_Volumes'!X23</f>
        <v>6</v>
      </c>
      <c r="T10" s="101">
        <f>'[12]2.1_RebasedTargets_Volumes'!AC23</f>
        <v>28</v>
      </c>
      <c r="U10" s="101">
        <f>'[12]2.1_RebasedTargets_Volumes'!AD23</f>
        <v>12</v>
      </c>
      <c r="V10" s="101">
        <f>'[12]2.1_RebasedTargets_Volumes'!AE23</f>
        <v>0</v>
      </c>
      <c r="W10" s="101">
        <f>'[12]2.1_RebasedTargets_Volumes'!AF23</f>
        <v>0</v>
      </c>
      <c r="X10" s="101">
        <f>'[12]2.1_RebasedTargets_Volumes'!AG23</f>
        <v>8</v>
      </c>
      <c r="Y10" s="100">
        <f>'[12]2.1_RebasedTargets_Volumes'!AH23</f>
        <v>8</v>
      </c>
      <c r="AA10" s="101">
        <f>(ABS('[12]2.1_RebasedTargets_Volumes'!AR23)+ABS('[12]2.1_RebasedTargets_Volumes'!AY23))/2+ABS('[12]2.1_RebasedTargets_Volumes'!BF23)+ABS('[12]2.1_RebasedTargets_Volumes'!BR23)</f>
        <v>2</v>
      </c>
      <c r="AB10" s="101">
        <f>'[12]2.1_RebasedTargets_Volumes'!AL23</f>
        <v>2</v>
      </c>
      <c r="AC10" s="101">
        <f>'[12]2.1_RebasedTargets_Volumes'!AM23</f>
        <v>0</v>
      </c>
      <c r="AD10" s="101">
        <f>'[12]2.1_RebasedTargets_Volumes'!AN23</f>
        <v>0</v>
      </c>
      <c r="AE10" s="101">
        <f>'[12]2.1_RebasedTargets_Volumes'!AO23</f>
        <v>0</v>
      </c>
      <c r="AF10" s="100">
        <f>'[12]2.1_RebasedTargets_Volumes'!AP23</f>
        <v>-2</v>
      </c>
      <c r="AG10" s="94"/>
      <c r="AH10" s="101">
        <f>ABS('[12]2.1_RebasedTargets_Volumes'!AR23)+ABS('[12]2.1_RebasedTargets_Volumes'!AY23)</f>
        <v>4</v>
      </c>
      <c r="AI10" s="101">
        <f>-ABS('[12]2.1_RebasedTargets_Volumes'!AS23)+'[12]2.1_RebasedTargets_Volumes'!AZ23</f>
        <v>2</v>
      </c>
      <c r="AJ10" s="101">
        <f>-ABS('[12]2.1_RebasedTargets_Volumes'!AT23)+'[12]2.1_RebasedTargets_Volumes'!BA23</f>
        <v>0</v>
      </c>
      <c r="AK10" s="101">
        <f>-ABS('[12]2.1_RebasedTargets_Volumes'!AU23)+'[12]2.1_RebasedTargets_Volumes'!BB23</f>
        <v>0</v>
      </c>
      <c r="AL10" s="101">
        <f>-ABS('[12]2.1_RebasedTargets_Volumes'!AV23)+'[12]2.1_RebasedTargets_Volumes'!BC23</f>
        <v>0</v>
      </c>
      <c r="AM10" s="100">
        <f>-ABS('[12]2.1_RebasedTargets_Volumes'!AW23)+'[12]2.1_RebasedTargets_Volumes'!BD23</f>
        <v>-2</v>
      </c>
      <c r="AN10" s="94"/>
      <c r="AO10" s="101">
        <f>ABS('[12]2.1_RebasedTargets_Volumes'!BF23)</f>
        <v>0</v>
      </c>
      <c r="AP10" s="101">
        <f>-ABS('[12]2.1_RebasedTargets_Volumes'!BG23)</f>
        <v>0</v>
      </c>
      <c r="AQ10" s="101">
        <f>-ABS('[12]2.1_RebasedTargets_Volumes'!BH23)</f>
        <v>0</v>
      </c>
      <c r="AR10" s="101">
        <f>-ABS('[12]2.1_RebasedTargets_Volumes'!BI23)</f>
        <v>0</v>
      </c>
      <c r="AS10" s="101">
        <f>-ABS('[12]2.1_RebasedTargets_Volumes'!BJ23)</f>
        <v>0</v>
      </c>
      <c r="AT10" s="100">
        <f>-ABS('[12]2.1_RebasedTargets_Volumes'!BK23)</f>
        <v>0</v>
      </c>
      <c r="AU10" s="94"/>
      <c r="AV10" s="101">
        <f>'[12]2.1_RebasedTargets_Volumes'!BR23</f>
        <v>0</v>
      </c>
      <c r="AW10" s="101">
        <f>'[12]2.1_RebasedTargets_Volumes'!BS23</f>
        <v>0</v>
      </c>
      <c r="AX10" s="101">
        <f>'[12]2.1_RebasedTargets_Volumes'!BT23</f>
        <v>0</v>
      </c>
      <c r="AY10" s="101">
        <f>'[12]2.1_RebasedTargets_Volumes'!BU23</f>
        <v>0</v>
      </c>
      <c r="AZ10" s="101">
        <f>'[12]2.1_RebasedTargets_Volumes'!BV23</f>
        <v>0</v>
      </c>
      <c r="BA10" s="100">
        <f>'[12]2.1_RebasedTargets_Volumes'!BW23</f>
        <v>0</v>
      </c>
      <c r="BB10" s="94"/>
    </row>
    <row r="11" spans="1:54" ht="13.5" x14ac:dyDescent="0.3">
      <c r="A11" s="22"/>
      <c r="B11" s="23"/>
      <c r="C11" s="133"/>
      <c r="D11" s="31"/>
      <c r="E11" s="99" t="s">
        <v>52</v>
      </c>
      <c r="F11" s="98">
        <f>'[12]2.1_RebasedTargets_Volumes'!I24</f>
        <v>32</v>
      </c>
      <c r="G11" s="98">
        <f>'[12]2.1_RebasedTargets_Volumes'!J24</f>
        <v>22</v>
      </c>
      <c r="H11" s="98">
        <f>'[12]2.1_RebasedTargets_Volumes'!K24</f>
        <v>3</v>
      </c>
      <c r="I11" s="98">
        <f>'[12]2.1_RebasedTargets_Volumes'!L24</f>
        <v>0</v>
      </c>
      <c r="J11" s="98">
        <f>'[12]2.1_RebasedTargets_Volumes'!M24</f>
        <v>2</v>
      </c>
      <c r="K11" s="97">
        <f>'[12]2.1_RebasedTargets_Volumes'!N24</f>
        <v>5</v>
      </c>
      <c r="M11" s="98">
        <f>'[12]2.1_RebasedTargets_Volumes'!S24</f>
        <v>32</v>
      </c>
      <c r="N11" s="98">
        <f>'[12]2.1_RebasedTargets_Volumes'!T24</f>
        <v>27</v>
      </c>
      <c r="O11" s="98">
        <f>'[12]2.1_RebasedTargets_Volumes'!U24</f>
        <v>0</v>
      </c>
      <c r="P11" s="98">
        <f>'[12]2.1_RebasedTargets_Volumes'!V24</f>
        <v>0</v>
      </c>
      <c r="Q11" s="98">
        <f>'[12]2.1_RebasedTargets_Volumes'!W24</f>
        <v>3</v>
      </c>
      <c r="R11" s="97">
        <f>'[12]2.1_RebasedTargets_Volumes'!X24</f>
        <v>2</v>
      </c>
      <c r="T11" s="98">
        <f>'[12]2.1_RebasedTargets_Volumes'!AC24</f>
        <v>32</v>
      </c>
      <c r="U11" s="98">
        <f>'[12]2.1_RebasedTargets_Volumes'!AD24</f>
        <v>22</v>
      </c>
      <c r="V11" s="98">
        <f>'[12]2.1_RebasedTargets_Volumes'!AE24</f>
        <v>0</v>
      </c>
      <c r="W11" s="98">
        <f>'[12]2.1_RebasedTargets_Volumes'!AF24</f>
        <v>0</v>
      </c>
      <c r="X11" s="98">
        <f>'[12]2.1_RebasedTargets_Volumes'!AG24</f>
        <v>3</v>
      </c>
      <c r="Y11" s="97">
        <f>'[12]2.1_RebasedTargets_Volumes'!AH24</f>
        <v>7</v>
      </c>
      <c r="AA11" s="98">
        <f>(ABS('[12]2.1_RebasedTargets_Volumes'!AR24)+ABS('[12]2.1_RebasedTargets_Volumes'!AY24))/2+ABS('[12]2.1_RebasedTargets_Volumes'!BF24)+ABS('[12]2.1_RebasedTargets_Volumes'!BR24)</f>
        <v>5</v>
      </c>
      <c r="AB11" s="98">
        <f>'[12]2.1_RebasedTargets_Volumes'!AL24</f>
        <v>5</v>
      </c>
      <c r="AC11" s="98">
        <f>'[12]2.1_RebasedTargets_Volumes'!AM24</f>
        <v>0</v>
      </c>
      <c r="AD11" s="98">
        <f>'[12]2.1_RebasedTargets_Volumes'!AN24</f>
        <v>0</v>
      </c>
      <c r="AE11" s="98">
        <f>'[12]2.1_RebasedTargets_Volumes'!AO24</f>
        <v>0</v>
      </c>
      <c r="AF11" s="97">
        <f>'[12]2.1_RebasedTargets_Volumes'!AP24</f>
        <v>-5</v>
      </c>
      <c r="AG11" s="94"/>
      <c r="AH11" s="98">
        <f>'[12]2.1_RebasedTargets_Volumes'!AR24+'[12]2.1_RebasedTargets_Volumes'!AY24</f>
        <v>10</v>
      </c>
      <c r="AI11" s="98">
        <f>-ABS('[12]2.1_RebasedTargets_Volumes'!AS24)+'[12]2.1_RebasedTargets_Volumes'!AZ24</f>
        <v>5</v>
      </c>
      <c r="AJ11" s="98">
        <f>-ABS('[12]2.1_RebasedTargets_Volumes'!AT24)+'[12]2.1_RebasedTargets_Volumes'!BA24</f>
        <v>0</v>
      </c>
      <c r="AK11" s="98">
        <f>-ABS('[12]2.1_RebasedTargets_Volumes'!AU24)+'[12]2.1_RebasedTargets_Volumes'!BB24</f>
        <v>0</v>
      </c>
      <c r="AL11" s="98">
        <f>-ABS('[12]2.1_RebasedTargets_Volumes'!AV24)+'[12]2.1_RebasedTargets_Volumes'!BC24</f>
        <v>0</v>
      </c>
      <c r="AM11" s="97">
        <f>-ABS('[12]2.1_RebasedTargets_Volumes'!AW24)+'[12]2.1_RebasedTargets_Volumes'!BD24</f>
        <v>-5</v>
      </c>
      <c r="AN11" s="94"/>
      <c r="AO11" s="98">
        <f>ABS('[12]2.1_RebasedTargets_Volumes'!BF24)</f>
        <v>0</v>
      </c>
      <c r="AP11" s="98">
        <f>-ABS('[12]2.1_RebasedTargets_Volumes'!BG24)</f>
        <v>0</v>
      </c>
      <c r="AQ11" s="98">
        <f>-ABS('[12]2.1_RebasedTargets_Volumes'!BH24)</f>
        <v>0</v>
      </c>
      <c r="AR11" s="98">
        <f>-ABS('[12]2.1_RebasedTargets_Volumes'!BI24)</f>
        <v>0</v>
      </c>
      <c r="AS11" s="98">
        <f>-ABS('[12]2.1_RebasedTargets_Volumes'!BJ24)</f>
        <v>0</v>
      </c>
      <c r="AT11" s="97">
        <f>-ABS('[12]2.1_RebasedTargets_Volumes'!BK24)</f>
        <v>0</v>
      </c>
      <c r="AU11" s="94"/>
      <c r="AV11" s="98">
        <f>'[12]2.1_RebasedTargets_Volumes'!BR24</f>
        <v>0</v>
      </c>
      <c r="AW11" s="98">
        <f>'[12]2.1_RebasedTargets_Volumes'!BS24</f>
        <v>0</v>
      </c>
      <c r="AX11" s="98">
        <f>'[12]2.1_RebasedTargets_Volumes'!BT24</f>
        <v>0</v>
      </c>
      <c r="AY11" s="98">
        <f>'[12]2.1_RebasedTargets_Volumes'!BU24</f>
        <v>0</v>
      </c>
      <c r="AZ11" s="98">
        <f>'[12]2.1_RebasedTargets_Volumes'!BV24</f>
        <v>0</v>
      </c>
      <c r="BA11" s="97">
        <f>'[12]2.1_RebasedTargets_Volumes'!BW24</f>
        <v>0</v>
      </c>
      <c r="BB11" s="94"/>
    </row>
    <row r="12" spans="1:54" ht="13.5" x14ac:dyDescent="0.3">
      <c r="A12" s="22"/>
      <c r="B12" s="23"/>
      <c r="C12" s="133"/>
      <c r="D12" s="31"/>
      <c r="E12" s="99" t="s">
        <v>53</v>
      </c>
      <c r="F12" s="98">
        <f>'[12]2.1_RebasedTargets_Volumes'!I25</f>
        <v>2</v>
      </c>
      <c r="G12" s="98">
        <f>'[12]2.1_RebasedTargets_Volumes'!J25</f>
        <v>1</v>
      </c>
      <c r="H12" s="98">
        <f>'[12]2.1_RebasedTargets_Volumes'!K25</f>
        <v>0</v>
      </c>
      <c r="I12" s="98">
        <f>'[12]2.1_RebasedTargets_Volumes'!L25</f>
        <v>1</v>
      </c>
      <c r="J12" s="98">
        <f>'[12]2.1_RebasedTargets_Volumes'!M25</f>
        <v>0</v>
      </c>
      <c r="K12" s="97">
        <f>'[12]2.1_RebasedTargets_Volumes'!N25</f>
        <v>0</v>
      </c>
      <c r="M12" s="98">
        <f>'[12]2.1_RebasedTargets_Volumes'!S25</f>
        <v>2</v>
      </c>
      <c r="N12" s="98">
        <f>'[12]2.1_RebasedTargets_Volumes'!T25</f>
        <v>1</v>
      </c>
      <c r="O12" s="98">
        <f>'[12]2.1_RebasedTargets_Volumes'!U25</f>
        <v>0</v>
      </c>
      <c r="P12" s="98">
        <f>'[12]2.1_RebasedTargets_Volumes'!V25</f>
        <v>0</v>
      </c>
      <c r="Q12" s="98">
        <f>'[12]2.1_RebasedTargets_Volumes'!W25</f>
        <v>0</v>
      </c>
      <c r="R12" s="97">
        <f>'[12]2.1_RebasedTargets_Volumes'!X25</f>
        <v>1</v>
      </c>
      <c r="T12" s="98">
        <f>'[12]2.1_RebasedTargets_Volumes'!AC25</f>
        <v>2</v>
      </c>
      <c r="U12" s="98">
        <f>'[12]2.1_RebasedTargets_Volumes'!AD25</f>
        <v>1</v>
      </c>
      <c r="V12" s="98">
        <f>'[12]2.1_RebasedTargets_Volumes'!AE25</f>
        <v>0</v>
      </c>
      <c r="W12" s="98">
        <f>'[12]2.1_RebasedTargets_Volumes'!AF25</f>
        <v>0</v>
      </c>
      <c r="X12" s="98">
        <f>'[12]2.1_RebasedTargets_Volumes'!AG25</f>
        <v>0</v>
      </c>
      <c r="Y12" s="97">
        <f>'[12]2.1_RebasedTargets_Volumes'!AH25</f>
        <v>1</v>
      </c>
      <c r="AA12" s="98">
        <f>(ABS('[12]2.1_RebasedTargets_Volumes'!AR25)+ABS('[12]2.1_RebasedTargets_Volumes'!AY25))/2+ABS('[12]2.1_RebasedTargets_Volumes'!BF25)+ABS('[12]2.1_RebasedTargets_Volumes'!BR25)</f>
        <v>0</v>
      </c>
      <c r="AB12" s="98">
        <f>'[12]2.1_RebasedTargets_Volumes'!AL25</f>
        <v>0</v>
      </c>
      <c r="AC12" s="98">
        <f>'[12]2.1_RebasedTargets_Volumes'!AM25</f>
        <v>0</v>
      </c>
      <c r="AD12" s="98">
        <f>'[12]2.1_RebasedTargets_Volumes'!AN25</f>
        <v>0</v>
      </c>
      <c r="AE12" s="98">
        <f>'[12]2.1_RebasedTargets_Volumes'!AO25</f>
        <v>0</v>
      </c>
      <c r="AF12" s="97">
        <f>'[12]2.1_RebasedTargets_Volumes'!AP25</f>
        <v>0</v>
      </c>
      <c r="AG12" s="94"/>
      <c r="AH12" s="98">
        <f>'[12]2.1_RebasedTargets_Volumes'!AR25+'[12]2.1_RebasedTargets_Volumes'!AY25</f>
        <v>0</v>
      </c>
      <c r="AI12" s="98">
        <f>-ABS('[12]2.1_RebasedTargets_Volumes'!AS25)+'[12]2.1_RebasedTargets_Volumes'!AZ25</f>
        <v>0</v>
      </c>
      <c r="AJ12" s="98">
        <f>-ABS('[12]2.1_RebasedTargets_Volumes'!AT25)+'[12]2.1_RebasedTargets_Volumes'!BA25</f>
        <v>0</v>
      </c>
      <c r="AK12" s="98">
        <f>-ABS('[12]2.1_RebasedTargets_Volumes'!AU25)+'[12]2.1_RebasedTargets_Volumes'!BB25</f>
        <v>0</v>
      </c>
      <c r="AL12" s="98">
        <f>-ABS('[12]2.1_RebasedTargets_Volumes'!AV25)+'[12]2.1_RebasedTargets_Volumes'!BC25</f>
        <v>0</v>
      </c>
      <c r="AM12" s="97">
        <f>-ABS('[12]2.1_RebasedTargets_Volumes'!AW25)+'[12]2.1_RebasedTargets_Volumes'!BD25</f>
        <v>0</v>
      </c>
      <c r="AN12" s="94"/>
      <c r="AO12" s="98">
        <f>ABS('[12]2.1_RebasedTargets_Volumes'!BF25)</f>
        <v>0</v>
      </c>
      <c r="AP12" s="98">
        <f>-ABS('[12]2.1_RebasedTargets_Volumes'!BG25)</f>
        <v>0</v>
      </c>
      <c r="AQ12" s="98">
        <f>-ABS('[12]2.1_RebasedTargets_Volumes'!BH25)</f>
        <v>0</v>
      </c>
      <c r="AR12" s="98">
        <f>-ABS('[12]2.1_RebasedTargets_Volumes'!BI25)</f>
        <v>0</v>
      </c>
      <c r="AS12" s="98">
        <f>-ABS('[12]2.1_RebasedTargets_Volumes'!BJ25)</f>
        <v>0</v>
      </c>
      <c r="AT12" s="97">
        <f>-ABS('[12]2.1_RebasedTargets_Volumes'!BK25)</f>
        <v>0</v>
      </c>
      <c r="AU12" s="94"/>
      <c r="AV12" s="98">
        <f>'[12]2.1_RebasedTargets_Volumes'!BR25</f>
        <v>0</v>
      </c>
      <c r="AW12" s="98">
        <f>'[12]2.1_RebasedTargets_Volumes'!BS25</f>
        <v>0</v>
      </c>
      <c r="AX12" s="98">
        <f>'[12]2.1_RebasedTargets_Volumes'!BT25</f>
        <v>0</v>
      </c>
      <c r="AY12" s="98">
        <f>'[12]2.1_RebasedTargets_Volumes'!BU25</f>
        <v>0</v>
      </c>
      <c r="AZ12" s="98">
        <f>'[12]2.1_RebasedTargets_Volumes'!BV25</f>
        <v>0</v>
      </c>
      <c r="BA12" s="97">
        <f>'[12]2.1_RebasedTargets_Volumes'!BW25</f>
        <v>0</v>
      </c>
      <c r="BB12" s="94"/>
    </row>
    <row r="13" spans="1:54" ht="14" thickBot="1" x14ac:dyDescent="0.35">
      <c r="A13" s="22"/>
      <c r="B13" s="171"/>
      <c r="C13" s="170"/>
      <c r="D13" s="96"/>
      <c r="E13" s="95" t="s">
        <v>54</v>
      </c>
      <c r="F13" s="93">
        <f>'[12]2.1_RebasedTargets_Volumes'!I26</f>
        <v>5</v>
      </c>
      <c r="G13" s="93">
        <f>'[12]2.1_RebasedTargets_Volumes'!J26</f>
        <v>4</v>
      </c>
      <c r="H13" s="93">
        <f>'[12]2.1_RebasedTargets_Volumes'!K26</f>
        <v>0</v>
      </c>
      <c r="I13" s="93">
        <f>'[12]2.1_RebasedTargets_Volumes'!L26</f>
        <v>0</v>
      </c>
      <c r="J13" s="93">
        <f>'[12]2.1_RebasedTargets_Volumes'!M26</f>
        <v>0</v>
      </c>
      <c r="K13" s="92">
        <f>'[12]2.1_RebasedTargets_Volumes'!N26</f>
        <v>1</v>
      </c>
      <c r="M13" s="93">
        <f>'[12]2.1_RebasedTargets_Volumes'!S26</f>
        <v>5</v>
      </c>
      <c r="N13" s="93">
        <f>'[12]2.1_RebasedTargets_Volumes'!T26</f>
        <v>4</v>
      </c>
      <c r="O13" s="93">
        <f>'[12]2.1_RebasedTargets_Volumes'!U26</f>
        <v>0</v>
      </c>
      <c r="P13" s="93">
        <f>'[12]2.1_RebasedTargets_Volumes'!V26</f>
        <v>0</v>
      </c>
      <c r="Q13" s="93">
        <f>'[12]2.1_RebasedTargets_Volumes'!W26</f>
        <v>0</v>
      </c>
      <c r="R13" s="92">
        <f>'[12]2.1_RebasedTargets_Volumes'!X26</f>
        <v>1</v>
      </c>
      <c r="T13" s="93">
        <f>'[12]2.1_RebasedTargets_Volumes'!AC26</f>
        <v>5</v>
      </c>
      <c r="U13" s="93">
        <f>'[12]2.1_RebasedTargets_Volumes'!AD26</f>
        <v>4</v>
      </c>
      <c r="V13" s="93">
        <f>'[12]2.1_RebasedTargets_Volumes'!AE26</f>
        <v>0</v>
      </c>
      <c r="W13" s="93">
        <f>'[12]2.1_RebasedTargets_Volumes'!AF26</f>
        <v>0</v>
      </c>
      <c r="X13" s="93">
        <f>'[12]2.1_RebasedTargets_Volumes'!AG26</f>
        <v>0</v>
      </c>
      <c r="Y13" s="92">
        <f>'[12]2.1_RebasedTargets_Volumes'!AH26</f>
        <v>1</v>
      </c>
      <c r="AA13" s="93">
        <f>(ABS('[12]2.1_RebasedTargets_Volumes'!AR26)+ABS('[12]2.1_RebasedTargets_Volumes'!AY26))/2+ABS('[12]2.1_RebasedTargets_Volumes'!BF26)+ABS('[12]2.1_RebasedTargets_Volumes'!BR26)</f>
        <v>0</v>
      </c>
      <c r="AB13" s="93">
        <f>'[12]2.1_RebasedTargets_Volumes'!AL26</f>
        <v>0</v>
      </c>
      <c r="AC13" s="93">
        <f>'[12]2.1_RebasedTargets_Volumes'!AM26</f>
        <v>0</v>
      </c>
      <c r="AD13" s="93">
        <f>'[12]2.1_RebasedTargets_Volumes'!AN26</f>
        <v>0</v>
      </c>
      <c r="AE13" s="93">
        <f>'[12]2.1_RebasedTargets_Volumes'!AO26</f>
        <v>0</v>
      </c>
      <c r="AF13" s="92">
        <f>'[12]2.1_RebasedTargets_Volumes'!AP26</f>
        <v>0</v>
      </c>
      <c r="AG13" s="94"/>
      <c r="AH13" s="93">
        <f>'[12]2.1_RebasedTargets_Volumes'!AR26+'[12]2.1_RebasedTargets_Volumes'!AY26</f>
        <v>0</v>
      </c>
      <c r="AI13" s="93">
        <f>-ABS('[12]2.1_RebasedTargets_Volumes'!AS26)+'[12]2.1_RebasedTargets_Volumes'!AZ26</f>
        <v>0</v>
      </c>
      <c r="AJ13" s="93">
        <f>-ABS('[12]2.1_RebasedTargets_Volumes'!AT26)+'[12]2.1_RebasedTargets_Volumes'!BA26</f>
        <v>0</v>
      </c>
      <c r="AK13" s="93">
        <f>-ABS('[12]2.1_RebasedTargets_Volumes'!AU26)+'[12]2.1_RebasedTargets_Volumes'!BB26</f>
        <v>0</v>
      </c>
      <c r="AL13" s="93">
        <f>-ABS('[12]2.1_RebasedTargets_Volumes'!AV26)+'[12]2.1_RebasedTargets_Volumes'!BC26</f>
        <v>0</v>
      </c>
      <c r="AM13" s="92">
        <f>-ABS('[12]2.1_RebasedTargets_Volumes'!AW26)+'[12]2.1_RebasedTargets_Volumes'!BD26</f>
        <v>0</v>
      </c>
      <c r="AN13" s="94"/>
      <c r="AO13" s="93">
        <f>ABS('[12]2.1_RebasedTargets_Volumes'!BF26)</f>
        <v>0</v>
      </c>
      <c r="AP13" s="93">
        <f>-ABS('[12]2.1_RebasedTargets_Volumes'!BG26)</f>
        <v>0</v>
      </c>
      <c r="AQ13" s="93">
        <f>-ABS('[12]2.1_RebasedTargets_Volumes'!BH26)</f>
        <v>0</v>
      </c>
      <c r="AR13" s="93">
        <f>-ABS('[12]2.1_RebasedTargets_Volumes'!BI26)</f>
        <v>0</v>
      </c>
      <c r="AS13" s="93">
        <f>-ABS('[12]2.1_RebasedTargets_Volumes'!BJ26)</f>
        <v>0</v>
      </c>
      <c r="AT13" s="92">
        <f>-ABS('[12]2.1_RebasedTargets_Volumes'!BK26)</f>
        <v>0</v>
      </c>
      <c r="AU13" s="94"/>
      <c r="AV13" s="93">
        <f>'[12]2.1_RebasedTargets_Volumes'!BR26</f>
        <v>0</v>
      </c>
      <c r="AW13" s="93">
        <f>'[12]2.1_RebasedTargets_Volumes'!BS26</f>
        <v>0</v>
      </c>
      <c r="AX13" s="93">
        <f>'[12]2.1_RebasedTargets_Volumes'!BT26</f>
        <v>0</v>
      </c>
      <c r="AY13" s="93">
        <f>'[12]2.1_RebasedTargets_Volumes'!BU26</f>
        <v>0</v>
      </c>
      <c r="AZ13" s="93">
        <f>'[12]2.1_RebasedTargets_Volumes'!BV26</f>
        <v>0</v>
      </c>
      <c r="BA13" s="92">
        <f>'[12]2.1_RebasedTargets_Volumes'!BW26</f>
        <v>0</v>
      </c>
      <c r="BB13" s="94"/>
    </row>
    <row r="14" spans="1:54" ht="13.5" x14ac:dyDescent="0.3">
      <c r="A14" s="341" t="str">
        <f>A10</f>
        <v>400KV Network</v>
      </c>
      <c r="B14" s="169">
        <v>2</v>
      </c>
      <c r="C14" s="168" t="s">
        <v>43</v>
      </c>
      <c r="D14" s="103" t="s">
        <v>55</v>
      </c>
      <c r="E14" s="102" t="str">
        <f t="shared" ref="E14:E45" si="0">E10</f>
        <v>Low</v>
      </c>
      <c r="F14" s="101">
        <f>'[12]2.1_RebasedTargets_Volumes'!I27</f>
        <v>8</v>
      </c>
      <c r="G14" s="101">
        <f>'[12]2.1_RebasedTargets_Volumes'!J27</f>
        <v>6</v>
      </c>
      <c r="H14" s="101">
        <f>'[12]2.1_RebasedTargets_Volumes'!K27</f>
        <v>2</v>
      </c>
      <c r="I14" s="101">
        <f>'[12]2.1_RebasedTargets_Volumes'!L27</f>
        <v>0</v>
      </c>
      <c r="J14" s="101">
        <f>'[12]2.1_RebasedTargets_Volumes'!M27</f>
        <v>0</v>
      </c>
      <c r="K14" s="100">
        <f>'[12]2.1_RebasedTargets_Volumes'!N27</f>
        <v>0</v>
      </c>
      <c r="M14" s="101">
        <f>'[12]2.1_RebasedTargets_Volumes'!S27</f>
        <v>8</v>
      </c>
      <c r="N14" s="101">
        <f>'[12]2.1_RebasedTargets_Volumes'!T27</f>
        <v>5</v>
      </c>
      <c r="O14" s="101">
        <f>'[12]2.1_RebasedTargets_Volumes'!U27</f>
        <v>1</v>
      </c>
      <c r="P14" s="101">
        <f>'[12]2.1_RebasedTargets_Volumes'!V27</f>
        <v>2</v>
      </c>
      <c r="Q14" s="101">
        <f>'[12]2.1_RebasedTargets_Volumes'!W27</f>
        <v>0</v>
      </c>
      <c r="R14" s="100">
        <f>'[12]2.1_RebasedTargets_Volumes'!X27</f>
        <v>0</v>
      </c>
      <c r="T14" s="101">
        <f>'[12]2.1_RebasedTargets_Volumes'!AC27</f>
        <v>8</v>
      </c>
      <c r="U14" s="101">
        <f>'[12]2.1_RebasedTargets_Volumes'!AD27</f>
        <v>5</v>
      </c>
      <c r="V14" s="101">
        <f>'[12]2.1_RebasedTargets_Volumes'!AE27</f>
        <v>1</v>
      </c>
      <c r="W14" s="101">
        <f>'[12]2.1_RebasedTargets_Volumes'!AF27</f>
        <v>2</v>
      </c>
      <c r="X14" s="101">
        <f>'[12]2.1_RebasedTargets_Volumes'!AG27</f>
        <v>0</v>
      </c>
      <c r="Y14" s="100">
        <f>'[12]2.1_RebasedTargets_Volumes'!AH27</f>
        <v>0</v>
      </c>
      <c r="AA14" s="101">
        <f>(ABS('[12]2.1_RebasedTargets_Volumes'!AR27)+ABS('[12]2.1_RebasedTargets_Volumes'!AY27))/2+ABS('[12]2.1_RebasedTargets_Volumes'!BF27)+ABS('[12]2.1_RebasedTargets_Volumes'!BR27)</f>
        <v>0</v>
      </c>
      <c r="AB14" s="101">
        <f>'[12]2.1_RebasedTargets_Volumes'!AL27</f>
        <v>0</v>
      </c>
      <c r="AC14" s="101">
        <f>'[12]2.1_RebasedTargets_Volumes'!AM27</f>
        <v>0</v>
      </c>
      <c r="AD14" s="101">
        <f>'[12]2.1_RebasedTargets_Volumes'!AN27</f>
        <v>0</v>
      </c>
      <c r="AE14" s="101">
        <f>'[12]2.1_RebasedTargets_Volumes'!AO27</f>
        <v>0</v>
      </c>
      <c r="AF14" s="100">
        <f>'[12]2.1_RebasedTargets_Volumes'!AP27</f>
        <v>0</v>
      </c>
      <c r="AG14" s="94"/>
      <c r="AH14" s="101">
        <f>'[12]2.1_RebasedTargets_Volumes'!AR27+'[12]2.1_RebasedTargets_Volumes'!AY27</f>
        <v>0</v>
      </c>
      <c r="AI14" s="101">
        <f>-ABS('[12]2.1_RebasedTargets_Volumes'!AS27)+'[12]2.1_RebasedTargets_Volumes'!AZ27</f>
        <v>0</v>
      </c>
      <c r="AJ14" s="101">
        <f>-ABS('[12]2.1_RebasedTargets_Volumes'!AT27)+'[12]2.1_RebasedTargets_Volumes'!BA27</f>
        <v>0</v>
      </c>
      <c r="AK14" s="101">
        <f>-ABS('[12]2.1_RebasedTargets_Volumes'!AU27)+'[12]2.1_RebasedTargets_Volumes'!BB27</f>
        <v>0</v>
      </c>
      <c r="AL14" s="101">
        <f>-ABS('[12]2.1_RebasedTargets_Volumes'!AV27)+'[12]2.1_RebasedTargets_Volumes'!BC27</f>
        <v>0</v>
      </c>
      <c r="AM14" s="100">
        <f>-ABS('[12]2.1_RebasedTargets_Volumes'!AW27)+'[12]2.1_RebasedTargets_Volumes'!BD27</f>
        <v>0</v>
      </c>
      <c r="AN14" s="94"/>
      <c r="AO14" s="101">
        <f>ABS('[12]2.1_RebasedTargets_Volumes'!BF27)</f>
        <v>0</v>
      </c>
      <c r="AP14" s="101">
        <f>-ABS('[12]2.1_RebasedTargets_Volumes'!BG27)</f>
        <v>0</v>
      </c>
      <c r="AQ14" s="101">
        <f>-ABS('[12]2.1_RebasedTargets_Volumes'!BH27)</f>
        <v>0</v>
      </c>
      <c r="AR14" s="101">
        <f>-ABS('[12]2.1_RebasedTargets_Volumes'!BI27)</f>
        <v>0</v>
      </c>
      <c r="AS14" s="101">
        <f>-ABS('[12]2.1_RebasedTargets_Volumes'!BJ27)</f>
        <v>0</v>
      </c>
      <c r="AT14" s="100">
        <f>-ABS('[12]2.1_RebasedTargets_Volumes'!BK27)</f>
        <v>0</v>
      </c>
      <c r="AU14" s="94"/>
      <c r="AV14" s="101">
        <f>'[12]2.1_RebasedTargets_Volumes'!BR27</f>
        <v>0</v>
      </c>
      <c r="AW14" s="101">
        <f>'[12]2.1_RebasedTargets_Volumes'!BS27</f>
        <v>0</v>
      </c>
      <c r="AX14" s="101">
        <f>'[12]2.1_RebasedTargets_Volumes'!BT27</f>
        <v>0</v>
      </c>
      <c r="AY14" s="101">
        <f>'[12]2.1_RebasedTargets_Volumes'!BU27</f>
        <v>0</v>
      </c>
      <c r="AZ14" s="101">
        <f>'[12]2.1_RebasedTargets_Volumes'!BV27</f>
        <v>0</v>
      </c>
      <c r="BA14" s="100">
        <f>'[12]2.1_RebasedTargets_Volumes'!BW27</f>
        <v>0</v>
      </c>
      <c r="BB14" s="94"/>
    </row>
    <row r="15" spans="1:54" ht="13.5" x14ac:dyDescent="0.3">
      <c r="A15" s="342"/>
      <c r="B15" s="23"/>
      <c r="C15" s="133"/>
      <c r="D15" s="31"/>
      <c r="E15" s="99" t="str">
        <f t="shared" si="0"/>
        <v>Medium</v>
      </c>
      <c r="F15" s="98">
        <f>'[12]2.1_RebasedTargets_Volumes'!I28</f>
        <v>8</v>
      </c>
      <c r="G15" s="98">
        <f>'[12]2.1_RebasedTargets_Volumes'!J28</f>
        <v>4</v>
      </c>
      <c r="H15" s="98">
        <f>'[12]2.1_RebasedTargets_Volumes'!K28</f>
        <v>4</v>
      </c>
      <c r="I15" s="98">
        <f>'[12]2.1_RebasedTargets_Volumes'!L28</f>
        <v>0</v>
      </c>
      <c r="J15" s="98">
        <f>'[12]2.1_RebasedTargets_Volumes'!M28</f>
        <v>0</v>
      </c>
      <c r="K15" s="97">
        <f>'[12]2.1_RebasedTargets_Volumes'!N28</f>
        <v>0</v>
      </c>
      <c r="M15" s="98">
        <f>'[12]2.1_RebasedTargets_Volumes'!S28</f>
        <v>8</v>
      </c>
      <c r="N15" s="98">
        <f>'[12]2.1_RebasedTargets_Volumes'!T28</f>
        <v>4</v>
      </c>
      <c r="O15" s="98">
        <f>'[12]2.1_RebasedTargets_Volumes'!U28</f>
        <v>0</v>
      </c>
      <c r="P15" s="98">
        <f>'[12]2.1_RebasedTargets_Volumes'!V28</f>
        <v>3</v>
      </c>
      <c r="Q15" s="98">
        <f>'[12]2.1_RebasedTargets_Volumes'!W28</f>
        <v>1</v>
      </c>
      <c r="R15" s="97">
        <f>'[12]2.1_RebasedTargets_Volumes'!X28</f>
        <v>0</v>
      </c>
      <c r="T15" s="98">
        <f>'[12]2.1_RebasedTargets_Volumes'!AC28</f>
        <v>8</v>
      </c>
      <c r="U15" s="98">
        <f>'[12]2.1_RebasedTargets_Volumes'!AD28</f>
        <v>4</v>
      </c>
      <c r="V15" s="98">
        <f>'[12]2.1_RebasedTargets_Volumes'!AE28</f>
        <v>0</v>
      </c>
      <c r="W15" s="98">
        <f>'[12]2.1_RebasedTargets_Volumes'!AF28</f>
        <v>3</v>
      </c>
      <c r="X15" s="98">
        <f>'[12]2.1_RebasedTargets_Volumes'!AG28</f>
        <v>1</v>
      </c>
      <c r="Y15" s="97">
        <f>'[12]2.1_RebasedTargets_Volumes'!AH28</f>
        <v>0</v>
      </c>
      <c r="AA15" s="98">
        <f>(ABS('[12]2.1_RebasedTargets_Volumes'!AR28)+ABS('[12]2.1_RebasedTargets_Volumes'!AY28))/2+ABS('[12]2.1_RebasedTargets_Volumes'!BF28)+ABS('[12]2.1_RebasedTargets_Volumes'!BR28)</f>
        <v>0</v>
      </c>
      <c r="AB15" s="98">
        <f>'[12]2.1_RebasedTargets_Volumes'!AL28</f>
        <v>0</v>
      </c>
      <c r="AC15" s="98">
        <f>'[12]2.1_RebasedTargets_Volumes'!AM28</f>
        <v>0</v>
      </c>
      <c r="AD15" s="98">
        <f>'[12]2.1_RebasedTargets_Volumes'!AN28</f>
        <v>0</v>
      </c>
      <c r="AE15" s="98">
        <f>'[12]2.1_RebasedTargets_Volumes'!AO28</f>
        <v>0</v>
      </c>
      <c r="AF15" s="97">
        <f>'[12]2.1_RebasedTargets_Volumes'!AP28</f>
        <v>0</v>
      </c>
      <c r="AG15" s="94"/>
      <c r="AH15" s="98">
        <f>'[12]2.1_RebasedTargets_Volumes'!AR28+'[12]2.1_RebasedTargets_Volumes'!AY28</f>
        <v>0</v>
      </c>
      <c r="AI15" s="98">
        <f>-ABS('[12]2.1_RebasedTargets_Volumes'!AS28)+'[12]2.1_RebasedTargets_Volumes'!AZ28</f>
        <v>0</v>
      </c>
      <c r="AJ15" s="98">
        <f>-ABS('[12]2.1_RebasedTargets_Volumes'!AT28)+'[12]2.1_RebasedTargets_Volumes'!BA28</f>
        <v>0</v>
      </c>
      <c r="AK15" s="98">
        <f>-ABS('[12]2.1_RebasedTargets_Volumes'!AU28)+'[12]2.1_RebasedTargets_Volumes'!BB28</f>
        <v>0</v>
      </c>
      <c r="AL15" s="98">
        <f>-ABS('[12]2.1_RebasedTargets_Volumes'!AV28)+'[12]2.1_RebasedTargets_Volumes'!BC28</f>
        <v>0</v>
      </c>
      <c r="AM15" s="97">
        <f>-ABS('[12]2.1_RebasedTargets_Volumes'!AW28)+'[12]2.1_RebasedTargets_Volumes'!BD28</f>
        <v>0</v>
      </c>
      <c r="AN15" s="94"/>
      <c r="AO15" s="98">
        <f>ABS('[12]2.1_RebasedTargets_Volumes'!BF28)</f>
        <v>0</v>
      </c>
      <c r="AP15" s="98">
        <f>-ABS('[12]2.1_RebasedTargets_Volumes'!BG28)</f>
        <v>0</v>
      </c>
      <c r="AQ15" s="98">
        <f>-ABS('[12]2.1_RebasedTargets_Volumes'!BH28)</f>
        <v>0</v>
      </c>
      <c r="AR15" s="98">
        <f>-ABS('[12]2.1_RebasedTargets_Volumes'!BI28)</f>
        <v>0</v>
      </c>
      <c r="AS15" s="98">
        <f>-ABS('[12]2.1_RebasedTargets_Volumes'!BJ28)</f>
        <v>0</v>
      </c>
      <c r="AT15" s="97">
        <f>-ABS('[12]2.1_RebasedTargets_Volumes'!BK28)</f>
        <v>0</v>
      </c>
      <c r="AU15" s="94"/>
      <c r="AV15" s="98">
        <f>'[12]2.1_RebasedTargets_Volumes'!BR28</f>
        <v>0</v>
      </c>
      <c r="AW15" s="98">
        <f>'[12]2.1_RebasedTargets_Volumes'!BS28</f>
        <v>0</v>
      </c>
      <c r="AX15" s="98">
        <f>'[12]2.1_RebasedTargets_Volumes'!BT28</f>
        <v>0</v>
      </c>
      <c r="AY15" s="98">
        <f>'[12]2.1_RebasedTargets_Volumes'!BU28</f>
        <v>0</v>
      </c>
      <c r="AZ15" s="98">
        <f>'[12]2.1_RebasedTargets_Volumes'!BV28</f>
        <v>0</v>
      </c>
      <c r="BA15" s="97">
        <f>'[12]2.1_RebasedTargets_Volumes'!BW28</f>
        <v>0</v>
      </c>
      <c r="BB15" s="94"/>
    </row>
    <row r="16" spans="1:54" ht="13.5" x14ac:dyDescent="0.3">
      <c r="A16" s="342"/>
      <c r="B16" s="23"/>
      <c r="C16" s="133"/>
      <c r="D16" s="31"/>
      <c r="E16" s="99" t="str">
        <f t="shared" si="0"/>
        <v>High</v>
      </c>
      <c r="F16" s="98">
        <f>'[12]2.1_RebasedTargets_Volumes'!I29</f>
        <v>9</v>
      </c>
      <c r="G16" s="98">
        <f>'[12]2.1_RebasedTargets_Volumes'!J29</f>
        <v>4</v>
      </c>
      <c r="H16" s="98">
        <f>'[12]2.1_RebasedTargets_Volumes'!K29</f>
        <v>5</v>
      </c>
      <c r="I16" s="98">
        <f>'[12]2.1_RebasedTargets_Volumes'!L29</f>
        <v>0</v>
      </c>
      <c r="J16" s="98">
        <f>'[12]2.1_RebasedTargets_Volumes'!M29</f>
        <v>0</v>
      </c>
      <c r="K16" s="97">
        <f>'[12]2.1_RebasedTargets_Volumes'!N29</f>
        <v>0</v>
      </c>
      <c r="M16" s="98">
        <f>'[12]2.1_RebasedTargets_Volumes'!S29</f>
        <v>9</v>
      </c>
      <c r="N16" s="98">
        <f>'[12]2.1_RebasedTargets_Volumes'!T29</f>
        <v>2</v>
      </c>
      <c r="O16" s="98">
        <f>'[12]2.1_RebasedTargets_Volumes'!U29</f>
        <v>2</v>
      </c>
      <c r="P16" s="98">
        <f>'[12]2.1_RebasedTargets_Volumes'!V29</f>
        <v>1</v>
      </c>
      <c r="Q16" s="98">
        <f>'[12]2.1_RebasedTargets_Volumes'!W29</f>
        <v>4</v>
      </c>
      <c r="R16" s="97">
        <f>'[12]2.1_RebasedTargets_Volumes'!X29</f>
        <v>0</v>
      </c>
      <c r="T16" s="98">
        <f>'[12]2.1_RebasedTargets_Volumes'!AC29</f>
        <v>9</v>
      </c>
      <c r="U16" s="98">
        <f>'[12]2.1_RebasedTargets_Volumes'!AD29</f>
        <v>2</v>
      </c>
      <c r="V16" s="98">
        <f>'[12]2.1_RebasedTargets_Volumes'!AE29</f>
        <v>2</v>
      </c>
      <c r="W16" s="98">
        <f>'[12]2.1_RebasedTargets_Volumes'!AF29</f>
        <v>1</v>
      </c>
      <c r="X16" s="98">
        <f>'[12]2.1_RebasedTargets_Volumes'!AG29</f>
        <v>4</v>
      </c>
      <c r="Y16" s="97">
        <f>'[12]2.1_RebasedTargets_Volumes'!AH29</f>
        <v>0</v>
      </c>
      <c r="AA16" s="98">
        <f>(ABS('[12]2.1_RebasedTargets_Volumes'!AR29)+ABS('[12]2.1_RebasedTargets_Volumes'!AY29))/2+ABS('[12]2.1_RebasedTargets_Volumes'!BF29)+ABS('[12]2.1_RebasedTargets_Volumes'!BR29)</f>
        <v>0</v>
      </c>
      <c r="AB16" s="98">
        <f>'[12]2.1_RebasedTargets_Volumes'!AL29</f>
        <v>0</v>
      </c>
      <c r="AC16" s="98">
        <f>'[12]2.1_RebasedTargets_Volumes'!AM29</f>
        <v>0</v>
      </c>
      <c r="AD16" s="98">
        <f>'[12]2.1_RebasedTargets_Volumes'!AN29</f>
        <v>0</v>
      </c>
      <c r="AE16" s="98">
        <f>'[12]2.1_RebasedTargets_Volumes'!AO29</f>
        <v>0</v>
      </c>
      <c r="AF16" s="97">
        <f>'[12]2.1_RebasedTargets_Volumes'!AP29</f>
        <v>0</v>
      </c>
      <c r="AG16" s="94"/>
      <c r="AH16" s="98">
        <f>'[12]2.1_RebasedTargets_Volumes'!AR29+'[12]2.1_RebasedTargets_Volumes'!AY29</f>
        <v>0</v>
      </c>
      <c r="AI16" s="98">
        <f>-ABS('[12]2.1_RebasedTargets_Volumes'!AS29)+'[12]2.1_RebasedTargets_Volumes'!AZ29</f>
        <v>0</v>
      </c>
      <c r="AJ16" s="98">
        <f>-ABS('[12]2.1_RebasedTargets_Volumes'!AT29)+'[12]2.1_RebasedTargets_Volumes'!BA29</f>
        <v>0</v>
      </c>
      <c r="AK16" s="98">
        <f>-ABS('[12]2.1_RebasedTargets_Volumes'!AU29)+'[12]2.1_RebasedTargets_Volumes'!BB29</f>
        <v>0</v>
      </c>
      <c r="AL16" s="98">
        <f>-ABS('[12]2.1_RebasedTargets_Volumes'!AV29)+'[12]2.1_RebasedTargets_Volumes'!BC29</f>
        <v>0</v>
      </c>
      <c r="AM16" s="97">
        <f>-ABS('[12]2.1_RebasedTargets_Volumes'!AW29)+'[12]2.1_RebasedTargets_Volumes'!BD29</f>
        <v>0</v>
      </c>
      <c r="AN16" s="94"/>
      <c r="AO16" s="98">
        <f>ABS('[12]2.1_RebasedTargets_Volumes'!BF29)</f>
        <v>0</v>
      </c>
      <c r="AP16" s="98">
        <f>-ABS('[12]2.1_RebasedTargets_Volumes'!BG29)</f>
        <v>0</v>
      </c>
      <c r="AQ16" s="98">
        <f>-ABS('[12]2.1_RebasedTargets_Volumes'!BH29)</f>
        <v>0</v>
      </c>
      <c r="AR16" s="98">
        <f>-ABS('[12]2.1_RebasedTargets_Volumes'!BI29)</f>
        <v>0</v>
      </c>
      <c r="AS16" s="98">
        <f>-ABS('[12]2.1_RebasedTargets_Volumes'!BJ29)</f>
        <v>0</v>
      </c>
      <c r="AT16" s="97">
        <f>-ABS('[12]2.1_RebasedTargets_Volumes'!BK29)</f>
        <v>0</v>
      </c>
      <c r="AU16" s="94"/>
      <c r="AV16" s="98">
        <f>'[12]2.1_RebasedTargets_Volumes'!BR29</f>
        <v>0</v>
      </c>
      <c r="AW16" s="98">
        <f>'[12]2.1_RebasedTargets_Volumes'!BS29</f>
        <v>0</v>
      </c>
      <c r="AX16" s="98">
        <f>'[12]2.1_RebasedTargets_Volumes'!BT29</f>
        <v>0</v>
      </c>
      <c r="AY16" s="98">
        <f>'[12]2.1_RebasedTargets_Volumes'!BU29</f>
        <v>0</v>
      </c>
      <c r="AZ16" s="98">
        <f>'[12]2.1_RebasedTargets_Volumes'!BV29</f>
        <v>0</v>
      </c>
      <c r="BA16" s="97">
        <f>'[12]2.1_RebasedTargets_Volumes'!BW29</f>
        <v>0</v>
      </c>
      <c r="BB16" s="94"/>
    </row>
    <row r="17" spans="1:54" ht="14" thickBot="1" x14ac:dyDescent="0.35">
      <c r="A17" s="342"/>
      <c r="B17" s="171"/>
      <c r="C17" s="170"/>
      <c r="D17" s="96"/>
      <c r="E17" s="95" t="str">
        <f t="shared" si="0"/>
        <v>Very high</v>
      </c>
      <c r="F17" s="93">
        <f>'[12]2.1_RebasedTargets_Volumes'!I30</f>
        <v>2</v>
      </c>
      <c r="G17" s="93">
        <f>'[12]2.1_RebasedTargets_Volumes'!J30</f>
        <v>1</v>
      </c>
      <c r="H17" s="93">
        <f>'[12]2.1_RebasedTargets_Volumes'!K30</f>
        <v>1</v>
      </c>
      <c r="I17" s="93">
        <f>'[12]2.1_RebasedTargets_Volumes'!L30</f>
        <v>0</v>
      </c>
      <c r="J17" s="93">
        <f>'[12]2.1_RebasedTargets_Volumes'!M30</f>
        <v>0</v>
      </c>
      <c r="K17" s="92">
        <f>'[12]2.1_RebasedTargets_Volumes'!N30</f>
        <v>0</v>
      </c>
      <c r="M17" s="93">
        <f>'[12]2.1_RebasedTargets_Volumes'!S30</f>
        <v>2</v>
      </c>
      <c r="N17" s="93">
        <f>'[12]2.1_RebasedTargets_Volumes'!T30</f>
        <v>1</v>
      </c>
      <c r="O17" s="93">
        <f>'[12]2.1_RebasedTargets_Volumes'!U30</f>
        <v>0</v>
      </c>
      <c r="P17" s="93">
        <f>'[12]2.1_RebasedTargets_Volumes'!V30</f>
        <v>1</v>
      </c>
      <c r="Q17" s="93">
        <f>'[12]2.1_RebasedTargets_Volumes'!W30</f>
        <v>0</v>
      </c>
      <c r="R17" s="92">
        <f>'[12]2.1_RebasedTargets_Volumes'!X30</f>
        <v>0</v>
      </c>
      <c r="T17" s="93">
        <f>'[12]2.1_RebasedTargets_Volumes'!AC30</f>
        <v>2</v>
      </c>
      <c r="U17" s="93">
        <f>'[12]2.1_RebasedTargets_Volumes'!AD30</f>
        <v>1</v>
      </c>
      <c r="V17" s="93">
        <f>'[12]2.1_RebasedTargets_Volumes'!AE30</f>
        <v>0</v>
      </c>
      <c r="W17" s="93">
        <f>'[12]2.1_RebasedTargets_Volumes'!AF30</f>
        <v>1</v>
      </c>
      <c r="X17" s="93">
        <f>'[12]2.1_RebasedTargets_Volumes'!AG30</f>
        <v>0</v>
      </c>
      <c r="Y17" s="92">
        <f>'[12]2.1_RebasedTargets_Volumes'!AH30</f>
        <v>0</v>
      </c>
      <c r="AA17" s="93">
        <f>(ABS('[12]2.1_RebasedTargets_Volumes'!AR30)+ABS('[12]2.1_RebasedTargets_Volumes'!AY30))/2+ABS('[12]2.1_RebasedTargets_Volumes'!BF30)+ABS('[12]2.1_RebasedTargets_Volumes'!BR30)</f>
        <v>0</v>
      </c>
      <c r="AB17" s="93">
        <f>'[12]2.1_RebasedTargets_Volumes'!AL30</f>
        <v>0</v>
      </c>
      <c r="AC17" s="93">
        <f>'[12]2.1_RebasedTargets_Volumes'!AM30</f>
        <v>0</v>
      </c>
      <c r="AD17" s="93">
        <f>'[12]2.1_RebasedTargets_Volumes'!AN30</f>
        <v>0</v>
      </c>
      <c r="AE17" s="93">
        <f>'[12]2.1_RebasedTargets_Volumes'!AO30</f>
        <v>0</v>
      </c>
      <c r="AF17" s="92">
        <f>'[12]2.1_RebasedTargets_Volumes'!AP30</f>
        <v>0</v>
      </c>
      <c r="AG17" s="94"/>
      <c r="AH17" s="93">
        <f>'[12]2.1_RebasedTargets_Volumes'!AR30+'[12]2.1_RebasedTargets_Volumes'!AY30</f>
        <v>0</v>
      </c>
      <c r="AI17" s="93">
        <f>-ABS('[12]2.1_RebasedTargets_Volumes'!AS30)+'[12]2.1_RebasedTargets_Volumes'!AZ30</f>
        <v>0</v>
      </c>
      <c r="AJ17" s="93">
        <f>-ABS('[12]2.1_RebasedTargets_Volumes'!AT30)+'[12]2.1_RebasedTargets_Volumes'!BA30</f>
        <v>0</v>
      </c>
      <c r="AK17" s="93">
        <f>-ABS('[12]2.1_RebasedTargets_Volumes'!AU30)+'[12]2.1_RebasedTargets_Volumes'!BB30</f>
        <v>0</v>
      </c>
      <c r="AL17" s="93">
        <f>-ABS('[12]2.1_RebasedTargets_Volumes'!AV30)+'[12]2.1_RebasedTargets_Volumes'!BC30</f>
        <v>0</v>
      </c>
      <c r="AM17" s="92">
        <f>-ABS('[12]2.1_RebasedTargets_Volumes'!AW30)+'[12]2.1_RebasedTargets_Volumes'!BD30</f>
        <v>0</v>
      </c>
      <c r="AN17" s="94"/>
      <c r="AO17" s="93">
        <f>ABS('[12]2.1_RebasedTargets_Volumes'!BF30)</f>
        <v>0</v>
      </c>
      <c r="AP17" s="93">
        <f>-ABS('[12]2.1_RebasedTargets_Volumes'!BG30)</f>
        <v>0</v>
      </c>
      <c r="AQ17" s="93">
        <f>-ABS('[12]2.1_RebasedTargets_Volumes'!BH30)</f>
        <v>0</v>
      </c>
      <c r="AR17" s="93">
        <f>-ABS('[12]2.1_RebasedTargets_Volumes'!BI30)</f>
        <v>0</v>
      </c>
      <c r="AS17" s="93">
        <f>-ABS('[12]2.1_RebasedTargets_Volumes'!BJ30)</f>
        <v>0</v>
      </c>
      <c r="AT17" s="92">
        <f>-ABS('[12]2.1_RebasedTargets_Volumes'!BK30)</f>
        <v>0</v>
      </c>
      <c r="AU17" s="94"/>
      <c r="AV17" s="93">
        <f>'[12]2.1_RebasedTargets_Volumes'!BR30</f>
        <v>0</v>
      </c>
      <c r="AW17" s="93">
        <f>'[12]2.1_RebasedTargets_Volumes'!BS30</f>
        <v>0</v>
      </c>
      <c r="AX17" s="93">
        <f>'[12]2.1_RebasedTargets_Volumes'!BT30</f>
        <v>0</v>
      </c>
      <c r="AY17" s="93">
        <f>'[12]2.1_RebasedTargets_Volumes'!BU30</f>
        <v>0</v>
      </c>
      <c r="AZ17" s="93">
        <f>'[12]2.1_RebasedTargets_Volumes'!BV30</f>
        <v>0</v>
      </c>
      <c r="BA17" s="92">
        <f>'[12]2.1_RebasedTargets_Volumes'!BW30</f>
        <v>0</v>
      </c>
      <c r="BB17" s="94"/>
    </row>
    <row r="18" spans="1:54" ht="13.5" x14ac:dyDescent="0.3">
      <c r="A18" s="341" t="str">
        <f>A14</f>
        <v>400KV Network</v>
      </c>
      <c r="B18" s="169">
        <v>3</v>
      </c>
      <c r="C18" s="168" t="s">
        <v>44</v>
      </c>
      <c r="D18" s="103" t="s">
        <v>55</v>
      </c>
      <c r="E18" s="102" t="str">
        <f t="shared" si="0"/>
        <v>Low</v>
      </c>
      <c r="F18" s="101">
        <f>'[12]2.1_RebasedTargets_Volumes'!I31</f>
        <v>2</v>
      </c>
      <c r="G18" s="101">
        <f>'[12]2.1_RebasedTargets_Volumes'!J31</f>
        <v>0</v>
      </c>
      <c r="H18" s="101">
        <f>'[12]2.1_RebasedTargets_Volumes'!K31</f>
        <v>0</v>
      </c>
      <c r="I18" s="101">
        <f>'[12]2.1_RebasedTargets_Volumes'!L31</f>
        <v>1</v>
      </c>
      <c r="J18" s="101">
        <f>'[12]2.1_RebasedTargets_Volumes'!M31</f>
        <v>1</v>
      </c>
      <c r="K18" s="100">
        <f>'[12]2.1_RebasedTargets_Volumes'!N31</f>
        <v>0</v>
      </c>
      <c r="M18" s="101">
        <f>'[12]2.1_RebasedTargets_Volumes'!S31</f>
        <v>2</v>
      </c>
      <c r="N18" s="101">
        <f>'[12]2.1_RebasedTargets_Volumes'!T31</f>
        <v>0</v>
      </c>
      <c r="O18" s="101">
        <f>'[12]2.1_RebasedTargets_Volumes'!U31</f>
        <v>0</v>
      </c>
      <c r="P18" s="101">
        <f>'[12]2.1_RebasedTargets_Volumes'!V31</f>
        <v>0</v>
      </c>
      <c r="Q18" s="101">
        <f>'[12]2.1_RebasedTargets_Volumes'!W31</f>
        <v>0</v>
      </c>
      <c r="R18" s="100">
        <f>'[12]2.1_RebasedTargets_Volumes'!X31</f>
        <v>2</v>
      </c>
      <c r="T18" s="101">
        <f>'[12]2.1_RebasedTargets_Volumes'!AC31</f>
        <v>2</v>
      </c>
      <c r="U18" s="101">
        <f>'[12]2.1_RebasedTargets_Volumes'!AD31</f>
        <v>0</v>
      </c>
      <c r="V18" s="101">
        <f>'[12]2.1_RebasedTargets_Volumes'!AE31</f>
        <v>0</v>
      </c>
      <c r="W18" s="101">
        <f>'[12]2.1_RebasedTargets_Volumes'!AF31</f>
        <v>0</v>
      </c>
      <c r="X18" s="101">
        <f>'[12]2.1_RebasedTargets_Volumes'!AG31</f>
        <v>0</v>
      </c>
      <c r="Y18" s="100">
        <f>'[12]2.1_RebasedTargets_Volumes'!AH31</f>
        <v>2</v>
      </c>
      <c r="AA18" s="101">
        <f>(ABS('[12]2.1_RebasedTargets_Volumes'!AR31)+ABS('[12]2.1_RebasedTargets_Volumes'!AY31))/2+ABS('[12]2.1_RebasedTargets_Volumes'!BF31)+ABS('[12]2.1_RebasedTargets_Volumes'!BR31)</f>
        <v>0</v>
      </c>
      <c r="AB18" s="101">
        <f>'[12]2.1_RebasedTargets_Volumes'!AL31</f>
        <v>0</v>
      </c>
      <c r="AC18" s="101">
        <f>'[12]2.1_RebasedTargets_Volumes'!AM31</f>
        <v>0</v>
      </c>
      <c r="AD18" s="101">
        <f>'[12]2.1_RebasedTargets_Volumes'!AN31</f>
        <v>0</v>
      </c>
      <c r="AE18" s="101">
        <f>'[12]2.1_RebasedTargets_Volumes'!AO31</f>
        <v>0</v>
      </c>
      <c r="AF18" s="100">
        <f>'[12]2.1_RebasedTargets_Volumes'!AP31</f>
        <v>0</v>
      </c>
      <c r="AG18" s="94"/>
      <c r="AH18" s="101">
        <f>'[12]2.1_RebasedTargets_Volumes'!AR31+'[12]2.1_RebasedTargets_Volumes'!AY31</f>
        <v>0</v>
      </c>
      <c r="AI18" s="101">
        <f>-ABS('[12]2.1_RebasedTargets_Volumes'!AS31)+'[12]2.1_RebasedTargets_Volumes'!AZ31</f>
        <v>0</v>
      </c>
      <c r="AJ18" s="101">
        <f>-ABS('[12]2.1_RebasedTargets_Volumes'!AT31)+'[12]2.1_RebasedTargets_Volumes'!BA31</f>
        <v>0</v>
      </c>
      <c r="AK18" s="101">
        <f>-ABS('[12]2.1_RebasedTargets_Volumes'!AU31)+'[12]2.1_RebasedTargets_Volumes'!BB31</f>
        <v>0</v>
      </c>
      <c r="AL18" s="101">
        <f>-ABS('[12]2.1_RebasedTargets_Volumes'!AV31)+'[12]2.1_RebasedTargets_Volumes'!BC31</f>
        <v>0</v>
      </c>
      <c r="AM18" s="100">
        <f>-ABS('[12]2.1_RebasedTargets_Volumes'!AW31)+'[12]2.1_RebasedTargets_Volumes'!BD31</f>
        <v>0</v>
      </c>
      <c r="AN18" s="94"/>
      <c r="AO18" s="101">
        <f>ABS('[12]2.1_RebasedTargets_Volumes'!BF31)</f>
        <v>0</v>
      </c>
      <c r="AP18" s="101">
        <f>-ABS('[12]2.1_RebasedTargets_Volumes'!BG31)</f>
        <v>0</v>
      </c>
      <c r="AQ18" s="101">
        <f>-ABS('[12]2.1_RebasedTargets_Volumes'!BH31)</f>
        <v>0</v>
      </c>
      <c r="AR18" s="101">
        <f>-ABS('[12]2.1_RebasedTargets_Volumes'!BI31)</f>
        <v>0</v>
      </c>
      <c r="AS18" s="101">
        <f>-ABS('[12]2.1_RebasedTargets_Volumes'!BJ31)</f>
        <v>0</v>
      </c>
      <c r="AT18" s="100">
        <f>-ABS('[12]2.1_RebasedTargets_Volumes'!BK31)</f>
        <v>0</v>
      </c>
      <c r="AU18" s="94"/>
      <c r="AV18" s="101">
        <f>'[12]2.1_RebasedTargets_Volumes'!BR31</f>
        <v>0</v>
      </c>
      <c r="AW18" s="101">
        <f>'[12]2.1_RebasedTargets_Volumes'!BS31</f>
        <v>0</v>
      </c>
      <c r="AX18" s="101">
        <f>'[12]2.1_RebasedTargets_Volumes'!BT31</f>
        <v>0</v>
      </c>
      <c r="AY18" s="101">
        <f>'[12]2.1_RebasedTargets_Volumes'!BU31</f>
        <v>0</v>
      </c>
      <c r="AZ18" s="101">
        <f>'[12]2.1_RebasedTargets_Volumes'!BV31</f>
        <v>0</v>
      </c>
      <c r="BA18" s="100">
        <f>'[12]2.1_RebasedTargets_Volumes'!BW31</f>
        <v>0</v>
      </c>
      <c r="BB18" s="94"/>
    </row>
    <row r="19" spans="1:54" ht="13.5" x14ac:dyDescent="0.3">
      <c r="A19" s="342"/>
      <c r="B19" s="23"/>
      <c r="C19" s="133"/>
      <c r="D19" s="31"/>
      <c r="E19" s="99" t="str">
        <f t="shared" si="0"/>
        <v>Medium</v>
      </c>
      <c r="F19" s="98">
        <f>'[12]2.1_RebasedTargets_Volumes'!I32</f>
        <v>0</v>
      </c>
      <c r="G19" s="98">
        <f>'[12]2.1_RebasedTargets_Volumes'!J32</f>
        <v>0</v>
      </c>
      <c r="H19" s="98">
        <f>'[12]2.1_RebasedTargets_Volumes'!K32</f>
        <v>0</v>
      </c>
      <c r="I19" s="98">
        <f>'[12]2.1_RebasedTargets_Volumes'!L32</f>
        <v>0</v>
      </c>
      <c r="J19" s="98">
        <f>'[12]2.1_RebasedTargets_Volumes'!M32</f>
        <v>0</v>
      </c>
      <c r="K19" s="97">
        <f>'[12]2.1_RebasedTargets_Volumes'!N32</f>
        <v>0</v>
      </c>
      <c r="M19" s="98">
        <f>'[12]2.1_RebasedTargets_Volumes'!S32</f>
        <v>0</v>
      </c>
      <c r="N19" s="98">
        <f>'[12]2.1_RebasedTargets_Volumes'!T32</f>
        <v>0</v>
      </c>
      <c r="O19" s="98">
        <f>'[12]2.1_RebasedTargets_Volumes'!U32</f>
        <v>0</v>
      </c>
      <c r="P19" s="98">
        <f>'[12]2.1_RebasedTargets_Volumes'!V32</f>
        <v>0</v>
      </c>
      <c r="Q19" s="98">
        <f>'[12]2.1_RebasedTargets_Volumes'!W32</f>
        <v>0</v>
      </c>
      <c r="R19" s="97">
        <f>'[12]2.1_RebasedTargets_Volumes'!X32</f>
        <v>0</v>
      </c>
      <c r="T19" s="98">
        <f>'[12]2.1_RebasedTargets_Volumes'!AC32</f>
        <v>0</v>
      </c>
      <c r="U19" s="98">
        <f>'[12]2.1_RebasedTargets_Volumes'!AD32</f>
        <v>0</v>
      </c>
      <c r="V19" s="98">
        <f>'[12]2.1_RebasedTargets_Volumes'!AE32</f>
        <v>0</v>
      </c>
      <c r="W19" s="98">
        <f>'[12]2.1_RebasedTargets_Volumes'!AF32</f>
        <v>0</v>
      </c>
      <c r="X19" s="98">
        <f>'[12]2.1_RebasedTargets_Volumes'!AG32</f>
        <v>0</v>
      </c>
      <c r="Y19" s="97">
        <f>'[12]2.1_RebasedTargets_Volumes'!AH32</f>
        <v>0</v>
      </c>
      <c r="AA19" s="98">
        <f>(ABS('[12]2.1_RebasedTargets_Volumes'!AR32)+ABS('[12]2.1_RebasedTargets_Volumes'!AY32))/2+ABS('[12]2.1_RebasedTargets_Volumes'!BF32)+ABS('[12]2.1_RebasedTargets_Volumes'!BR32)</f>
        <v>0</v>
      </c>
      <c r="AB19" s="98">
        <f>'[12]2.1_RebasedTargets_Volumes'!AL32</f>
        <v>0</v>
      </c>
      <c r="AC19" s="98">
        <f>'[12]2.1_RebasedTargets_Volumes'!AM32</f>
        <v>0</v>
      </c>
      <c r="AD19" s="98">
        <f>'[12]2.1_RebasedTargets_Volumes'!AN32</f>
        <v>0</v>
      </c>
      <c r="AE19" s="98">
        <f>'[12]2.1_RebasedTargets_Volumes'!AO32</f>
        <v>0</v>
      </c>
      <c r="AF19" s="97">
        <f>'[12]2.1_RebasedTargets_Volumes'!AP32</f>
        <v>0</v>
      </c>
      <c r="AG19" s="94"/>
      <c r="AH19" s="98">
        <f>'[12]2.1_RebasedTargets_Volumes'!AR32+'[12]2.1_RebasedTargets_Volumes'!AY32</f>
        <v>0</v>
      </c>
      <c r="AI19" s="98">
        <f>-ABS('[12]2.1_RebasedTargets_Volumes'!AS32)+'[12]2.1_RebasedTargets_Volumes'!AZ32</f>
        <v>0</v>
      </c>
      <c r="AJ19" s="98">
        <f>-ABS('[12]2.1_RebasedTargets_Volumes'!AT32)+'[12]2.1_RebasedTargets_Volumes'!BA32</f>
        <v>0</v>
      </c>
      <c r="AK19" s="98">
        <f>-ABS('[12]2.1_RebasedTargets_Volumes'!AU32)+'[12]2.1_RebasedTargets_Volumes'!BB32</f>
        <v>0</v>
      </c>
      <c r="AL19" s="98">
        <f>-ABS('[12]2.1_RebasedTargets_Volumes'!AV32)+'[12]2.1_RebasedTargets_Volumes'!BC32</f>
        <v>0</v>
      </c>
      <c r="AM19" s="97">
        <f>-ABS('[12]2.1_RebasedTargets_Volumes'!AW32)+'[12]2.1_RebasedTargets_Volumes'!BD32</f>
        <v>0</v>
      </c>
      <c r="AN19" s="94"/>
      <c r="AO19" s="98">
        <f>ABS('[12]2.1_RebasedTargets_Volumes'!BF32)</f>
        <v>0</v>
      </c>
      <c r="AP19" s="98">
        <f>-ABS('[12]2.1_RebasedTargets_Volumes'!BG32)</f>
        <v>0</v>
      </c>
      <c r="AQ19" s="98">
        <f>-ABS('[12]2.1_RebasedTargets_Volumes'!BH32)</f>
        <v>0</v>
      </c>
      <c r="AR19" s="98">
        <f>-ABS('[12]2.1_RebasedTargets_Volumes'!BI32)</f>
        <v>0</v>
      </c>
      <c r="AS19" s="98">
        <f>-ABS('[12]2.1_RebasedTargets_Volumes'!BJ32)</f>
        <v>0</v>
      </c>
      <c r="AT19" s="97">
        <f>-ABS('[12]2.1_RebasedTargets_Volumes'!BK32)</f>
        <v>0</v>
      </c>
      <c r="AU19" s="94"/>
      <c r="AV19" s="98">
        <f>'[12]2.1_RebasedTargets_Volumes'!BR32</f>
        <v>0</v>
      </c>
      <c r="AW19" s="98">
        <f>'[12]2.1_RebasedTargets_Volumes'!BS32</f>
        <v>0</v>
      </c>
      <c r="AX19" s="98">
        <f>'[12]2.1_RebasedTargets_Volumes'!BT32</f>
        <v>0</v>
      </c>
      <c r="AY19" s="98">
        <f>'[12]2.1_RebasedTargets_Volumes'!BU32</f>
        <v>0</v>
      </c>
      <c r="AZ19" s="98">
        <f>'[12]2.1_RebasedTargets_Volumes'!BV32</f>
        <v>0</v>
      </c>
      <c r="BA19" s="97">
        <f>'[12]2.1_RebasedTargets_Volumes'!BW32</f>
        <v>0</v>
      </c>
      <c r="BB19" s="94"/>
    </row>
    <row r="20" spans="1:54" ht="13.5" x14ac:dyDescent="0.3">
      <c r="A20" s="342"/>
      <c r="B20" s="23"/>
      <c r="C20" s="133"/>
      <c r="D20" s="31"/>
      <c r="E20" s="99" t="str">
        <f t="shared" si="0"/>
        <v>High</v>
      </c>
      <c r="F20" s="98">
        <f>'[12]2.1_RebasedTargets_Volumes'!I33</f>
        <v>2</v>
      </c>
      <c r="G20" s="98">
        <f>'[12]2.1_RebasedTargets_Volumes'!J33</f>
        <v>2</v>
      </c>
      <c r="H20" s="98">
        <f>'[12]2.1_RebasedTargets_Volumes'!K33</f>
        <v>0</v>
      </c>
      <c r="I20" s="98">
        <f>'[12]2.1_RebasedTargets_Volumes'!L33</f>
        <v>0</v>
      </c>
      <c r="J20" s="98">
        <f>'[12]2.1_RebasedTargets_Volumes'!M33</f>
        <v>0</v>
      </c>
      <c r="K20" s="97">
        <f>'[12]2.1_RebasedTargets_Volumes'!N33</f>
        <v>0</v>
      </c>
      <c r="M20" s="98">
        <f>'[12]2.1_RebasedTargets_Volumes'!S33</f>
        <v>2</v>
      </c>
      <c r="N20" s="98">
        <f>'[12]2.1_RebasedTargets_Volumes'!T33</f>
        <v>2</v>
      </c>
      <c r="O20" s="98">
        <f>'[12]2.1_RebasedTargets_Volumes'!U33</f>
        <v>0</v>
      </c>
      <c r="P20" s="98">
        <f>'[12]2.1_RebasedTargets_Volumes'!V33</f>
        <v>0</v>
      </c>
      <c r="Q20" s="98">
        <f>'[12]2.1_RebasedTargets_Volumes'!W33</f>
        <v>0</v>
      </c>
      <c r="R20" s="97">
        <f>'[12]2.1_RebasedTargets_Volumes'!X33</f>
        <v>0</v>
      </c>
      <c r="T20" s="98">
        <f>'[12]2.1_RebasedTargets_Volumes'!AC33</f>
        <v>2</v>
      </c>
      <c r="U20" s="98">
        <f>'[12]2.1_RebasedTargets_Volumes'!AD33</f>
        <v>2</v>
      </c>
      <c r="V20" s="98">
        <f>'[12]2.1_RebasedTargets_Volumes'!AE33</f>
        <v>0</v>
      </c>
      <c r="W20" s="98">
        <f>'[12]2.1_RebasedTargets_Volumes'!AF33</f>
        <v>0</v>
      </c>
      <c r="X20" s="98">
        <f>'[12]2.1_RebasedTargets_Volumes'!AG33</f>
        <v>0</v>
      </c>
      <c r="Y20" s="97">
        <f>'[12]2.1_RebasedTargets_Volumes'!AH33</f>
        <v>0</v>
      </c>
      <c r="AA20" s="98">
        <f>(ABS('[12]2.1_RebasedTargets_Volumes'!AR33)+ABS('[12]2.1_RebasedTargets_Volumes'!AY33))/2+ABS('[12]2.1_RebasedTargets_Volumes'!BF33)+ABS('[12]2.1_RebasedTargets_Volumes'!BR33)</f>
        <v>0</v>
      </c>
      <c r="AB20" s="98">
        <f>'[12]2.1_RebasedTargets_Volumes'!AL33</f>
        <v>0</v>
      </c>
      <c r="AC20" s="98">
        <f>'[12]2.1_RebasedTargets_Volumes'!AM33</f>
        <v>0</v>
      </c>
      <c r="AD20" s="98">
        <f>'[12]2.1_RebasedTargets_Volumes'!AN33</f>
        <v>0</v>
      </c>
      <c r="AE20" s="98">
        <f>'[12]2.1_RebasedTargets_Volumes'!AO33</f>
        <v>0</v>
      </c>
      <c r="AF20" s="97">
        <f>'[12]2.1_RebasedTargets_Volumes'!AP33</f>
        <v>0</v>
      </c>
      <c r="AG20" s="94"/>
      <c r="AH20" s="98">
        <f>'[12]2.1_RebasedTargets_Volumes'!AR33+'[12]2.1_RebasedTargets_Volumes'!AY33</f>
        <v>0</v>
      </c>
      <c r="AI20" s="98">
        <f>-ABS('[12]2.1_RebasedTargets_Volumes'!AS33)+'[12]2.1_RebasedTargets_Volumes'!AZ33</f>
        <v>0</v>
      </c>
      <c r="AJ20" s="98">
        <f>-ABS('[12]2.1_RebasedTargets_Volumes'!AT33)+'[12]2.1_RebasedTargets_Volumes'!BA33</f>
        <v>0</v>
      </c>
      <c r="AK20" s="98">
        <f>-ABS('[12]2.1_RebasedTargets_Volumes'!AU33)+'[12]2.1_RebasedTargets_Volumes'!BB33</f>
        <v>0</v>
      </c>
      <c r="AL20" s="98">
        <f>-ABS('[12]2.1_RebasedTargets_Volumes'!AV33)+'[12]2.1_RebasedTargets_Volumes'!BC33</f>
        <v>0</v>
      </c>
      <c r="AM20" s="97">
        <f>-ABS('[12]2.1_RebasedTargets_Volumes'!AW33)+'[12]2.1_RebasedTargets_Volumes'!BD33</f>
        <v>0</v>
      </c>
      <c r="AN20" s="94"/>
      <c r="AO20" s="98">
        <f>ABS('[12]2.1_RebasedTargets_Volumes'!BF33)</f>
        <v>0</v>
      </c>
      <c r="AP20" s="98">
        <f>-ABS('[12]2.1_RebasedTargets_Volumes'!BG33)</f>
        <v>0</v>
      </c>
      <c r="AQ20" s="98">
        <f>-ABS('[12]2.1_RebasedTargets_Volumes'!BH33)</f>
        <v>0</v>
      </c>
      <c r="AR20" s="98">
        <f>-ABS('[12]2.1_RebasedTargets_Volumes'!BI33)</f>
        <v>0</v>
      </c>
      <c r="AS20" s="98">
        <f>-ABS('[12]2.1_RebasedTargets_Volumes'!BJ33)</f>
        <v>0</v>
      </c>
      <c r="AT20" s="97">
        <f>-ABS('[12]2.1_RebasedTargets_Volumes'!BK33)</f>
        <v>0</v>
      </c>
      <c r="AU20" s="94"/>
      <c r="AV20" s="98">
        <f>'[12]2.1_RebasedTargets_Volumes'!BR33</f>
        <v>0</v>
      </c>
      <c r="AW20" s="98">
        <f>'[12]2.1_RebasedTargets_Volumes'!BS33</f>
        <v>0</v>
      </c>
      <c r="AX20" s="98">
        <f>'[12]2.1_RebasedTargets_Volumes'!BT33</f>
        <v>0</v>
      </c>
      <c r="AY20" s="98">
        <f>'[12]2.1_RebasedTargets_Volumes'!BU33</f>
        <v>0</v>
      </c>
      <c r="AZ20" s="98">
        <f>'[12]2.1_RebasedTargets_Volumes'!BV33</f>
        <v>0</v>
      </c>
      <c r="BA20" s="97">
        <f>'[12]2.1_RebasedTargets_Volumes'!BW33</f>
        <v>0</v>
      </c>
      <c r="BB20" s="94"/>
    </row>
    <row r="21" spans="1:54" ht="14" thickBot="1" x14ac:dyDescent="0.35">
      <c r="A21" s="342"/>
      <c r="B21" s="171"/>
      <c r="C21" s="170"/>
      <c r="D21" s="96"/>
      <c r="E21" s="95" t="str">
        <f t="shared" si="0"/>
        <v>Very high</v>
      </c>
      <c r="F21" s="93">
        <f>'[12]2.1_RebasedTargets_Volumes'!I34</f>
        <v>0</v>
      </c>
      <c r="G21" s="93">
        <f>'[12]2.1_RebasedTargets_Volumes'!J34</f>
        <v>0</v>
      </c>
      <c r="H21" s="93">
        <f>'[12]2.1_RebasedTargets_Volumes'!K34</f>
        <v>0</v>
      </c>
      <c r="I21" s="93">
        <f>'[12]2.1_RebasedTargets_Volumes'!L34</f>
        <v>0</v>
      </c>
      <c r="J21" s="93">
        <f>'[12]2.1_RebasedTargets_Volumes'!M34</f>
        <v>0</v>
      </c>
      <c r="K21" s="92">
        <f>'[12]2.1_RebasedTargets_Volumes'!N34</f>
        <v>0</v>
      </c>
      <c r="M21" s="93">
        <f>'[12]2.1_RebasedTargets_Volumes'!S34</f>
        <v>0</v>
      </c>
      <c r="N21" s="93">
        <f>'[12]2.1_RebasedTargets_Volumes'!T34</f>
        <v>0</v>
      </c>
      <c r="O21" s="93">
        <f>'[12]2.1_RebasedTargets_Volumes'!U34</f>
        <v>0</v>
      </c>
      <c r="P21" s="93">
        <f>'[12]2.1_RebasedTargets_Volumes'!V34</f>
        <v>0</v>
      </c>
      <c r="Q21" s="93">
        <f>'[12]2.1_RebasedTargets_Volumes'!W34</f>
        <v>0</v>
      </c>
      <c r="R21" s="92">
        <f>'[12]2.1_RebasedTargets_Volumes'!X34</f>
        <v>0</v>
      </c>
      <c r="T21" s="93">
        <f>'[12]2.1_RebasedTargets_Volumes'!AC34</f>
        <v>0</v>
      </c>
      <c r="U21" s="93">
        <f>'[12]2.1_RebasedTargets_Volumes'!AD34</f>
        <v>0</v>
      </c>
      <c r="V21" s="93">
        <f>'[12]2.1_RebasedTargets_Volumes'!AE34</f>
        <v>0</v>
      </c>
      <c r="W21" s="93">
        <f>'[12]2.1_RebasedTargets_Volumes'!AF34</f>
        <v>0</v>
      </c>
      <c r="X21" s="93">
        <f>'[12]2.1_RebasedTargets_Volumes'!AG34</f>
        <v>0</v>
      </c>
      <c r="Y21" s="92">
        <f>'[12]2.1_RebasedTargets_Volumes'!AH34</f>
        <v>0</v>
      </c>
      <c r="AA21" s="93">
        <f>(ABS('[12]2.1_RebasedTargets_Volumes'!AR34)+ABS('[12]2.1_RebasedTargets_Volumes'!AY34))/2+ABS('[12]2.1_RebasedTargets_Volumes'!BF34)+ABS('[12]2.1_RebasedTargets_Volumes'!BR34)</f>
        <v>0</v>
      </c>
      <c r="AB21" s="93">
        <f>'[12]2.1_RebasedTargets_Volumes'!AL34</f>
        <v>0</v>
      </c>
      <c r="AC21" s="93">
        <f>'[12]2.1_RebasedTargets_Volumes'!AM34</f>
        <v>0</v>
      </c>
      <c r="AD21" s="93">
        <f>'[12]2.1_RebasedTargets_Volumes'!AN34</f>
        <v>0</v>
      </c>
      <c r="AE21" s="93">
        <f>'[12]2.1_RebasedTargets_Volumes'!AO34</f>
        <v>0</v>
      </c>
      <c r="AF21" s="92">
        <f>'[12]2.1_RebasedTargets_Volumes'!AP34</f>
        <v>0</v>
      </c>
      <c r="AG21" s="94"/>
      <c r="AH21" s="93">
        <f>'[12]2.1_RebasedTargets_Volumes'!AR34+'[12]2.1_RebasedTargets_Volumes'!AY34</f>
        <v>0</v>
      </c>
      <c r="AI21" s="93">
        <f>-ABS('[12]2.1_RebasedTargets_Volumes'!AS34)+'[12]2.1_RebasedTargets_Volumes'!AZ34</f>
        <v>0</v>
      </c>
      <c r="AJ21" s="93">
        <f>-ABS('[12]2.1_RebasedTargets_Volumes'!AT34)+'[12]2.1_RebasedTargets_Volumes'!BA34</f>
        <v>0</v>
      </c>
      <c r="AK21" s="93">
        <f>-ABS('[12]2.1_RebasedTargets_Volumes'!AU34)+'[12]2.1_RebasedTargets_Volumes'!BB34</f>
        <v>0</v>
      </c>
      <c r="AL21" s="93">
        <f>-ABS('[12]2.1_RebasedTargets_Volumes'!AV34)+'[12]2.1_RebasedTargets_Volumes'!BC34</f>
        <v>0</v>
      </c>
      <c r="AM21" s="92">
        <f>-ABS('[12]2.1_RebasedTargets_Volumes'!AW34)+'[12]2.1_RebasedTargets_Volumes'!BD34</f>
        <v>0</v>
      </c>
      <c r="AN21" s="94"/>
      <c r="AO21" s="93">
        <f>ABS('[12]2.1_RebasedTargets_Volumes'!BF34)</f>
        <v>0</v>
      </c>
      <c r="AP21" s="93">
        <f>-ABS('[12]2.1_RebasedTargets_Volumes'!BG34)</f>
        <v>0</v>
      </c>
      <c r="AQ21" s="93">
        <f>-ABS('[12]2.1_RebasedTargets_Volumes'!BH34)</f>
        <v>0</v>
      </c>
      <c r="AR21" s="93">
        <f>-ABS('[12]2.1_RebasedTargets_Volumes'!BI34)</f>
        <v>0</v>
      </c>
      <c r="AS21" s="93">
        <f>-ABS('[12]2.1_RebasedTargets_Volumes'!BJ34)</f>
        <v>0</v>
      </c>
      <c r="AT21" s="92">
        <f>-ABS('[12]2.1_RebasedTargets_Volumes'!BK34)</f>
        <v>0</v>
      </c>
      <c r="AU21" s="94"/>
      <c r="AV21" s="93">
        <f>'[12]2.1_RebasedTargets_Volumes'!BR34</f>
        <v>0</v>
      </c>
      <c r="AW21" s="93">
        <f>'[12]2.1_RebasedTargets_Volumes'!BS34</f>
        <v>0</v>
      </c>
      <c r="AX21" s="93">
        <f>'[12]2.1_RebasedTargets_Volumes'!BT34</f>
        <v>0</v>
      </c>
      <c r="AY21" s="93">
        <f>'[12]2.1_RebasedTargets_Volumes'!BU34</f>
        <v>0</v>
      </c>
      <c r="AZ21" s="93">
        <f>'[12]2.1_RebasedTargets_Volumes'!BV34</f>
        <v>0</v>
      </c>
      <c r="BA21" s="92">
        <f>'[12]2.1_RebasedTargets_Volumes'!BW34</f>
        <v>0</v>
      </c>
      <c r="BB21" s="94"/>
    </row>
    <row r="22" spans="1:54" ht="13.5" x14ac:dyDescent="0.3">
      <c r="A22" s="341" t="str">
        <f>A18</f>
        <v>400KV Network</v>
      </c>
      <c r="B22" s="169">
        <v>4</v>
      </c>
      <c r="C22" s="168" t="s">
        <v>45</v>
      </c>
      <c r="D22" s="103" t="s">
        <v>55</v>
      </c>
      <c r="E22" s="102" t="str">
        <f t="shared" si="0"/>
        <v>Low</v>
      </c>
      <c r="F22" s="101">
        <f>'[12]2.1_RebasedTargets_Volumes'!I35</f>
        <v>4.4400000000000004</v>
      </c>
      <c r="G22" s="101">
        <f>'[12]2.1_RebasedTargets_Volumes'!J35</f>
        <v>0</v>
      </c>
      <c r="H22" s="101">
        <f>'[12]2.1_RebasedTargets_Volumes'!K35</f>
        <v>0</v>
      </c>
      <c r="I22" s="101">
        <f>'[12]2.1_RebasedTargets_Volumes'!L35</f>
        <v>0</v>
      </c>
      <c r="J22" s="101">
        <f>'[12]2.1_RebasedTargets_Volumes'!M35</f>
        <v>4.4400000000000004</v>
      </c>
      <c r="K22" s="100">
        <f>'[12]2.1_RebasedTargets_Volumes'!N35</f>
        <v>0</v>
      </c>
      <c r="M22" s="101">
        <f>'[12]2.1_RebasedTargets_Volumes'!S35</f>
        <v>4.4400000000000004</v>
      </c>
      <c r="N22" s="101">
        <f>'[12]2.1_RebasedTargets_Volumes'!T35</f>
        <v>0</v>
      </c>
      <c r="O22" s="101">
        <f>'[12]2.1_RebasedTargets_Volumes'!U35</f>
        <v>0</v>
      </c>
      <c r="P22" s="101">
        <f>'[12]2.1_RebasedTargets_Volumes'!V35</f>
        <v>0</v>
      </c>
      <c r="Q22" s="101">
        <f>'[12]2.1_RebasedTargets_Volumes'!W35</f>
        <v>0</v>
      </c>
      <c r="R22" s="100">
        <f>'[12]2.1_RebasedTargets_Volumes'!X35</f>
        <v>4.4400000000000004</v>
      </c>
      <c r="T22" s="101">
        <f>'[12]2.1_RebasedTargets_Volumes'!AC35</f>
        <v>4.4400000000000004</v>
      </c>
      <c r="U22" s="101">
        <f>'[12]2.1_RebasedTargets_Volumes'!AD35</f>
        <v>0</v>
      </c>
      <c r="V22" s="101">
        <f>'[12]2.1_RebasedTargets_Volumes'!AE35</f>
        <v>0</v>
      </c>
      <c r="W22" s="101">
        <f>'[12]2.1_RebasedTargets_Volumes'!AF35</f>
        <v>0</v>
      </c>
      <c r="X22" s="101">
        <f>'[12]2.1_RebasedTargets_Volumes'!AG35</f>
        <v>0</v>
      </c>
      <c r="Y22" s="100">
        <f>'[12]2.1_RebasedTargets_Volumes'!AH35</f>
        <v>4.4400000000000004</v>
      </c>
      <c r="AA22" s="101">
        <f>(ABS('[12]2.1_RebasedTargets_Volumes'!AR35)+ABS('[12]2.1_RebasedTargets_Volumes'!AY35))/2+ABS('[12]2.1_RebasedTargets_Volumes'!BF35)+ABS('[12]2.1_RebasedTargets_Volumes'!BR35)</f>
        <v>0</v>
      </c>
      <c r="AB22" s="101">
        <f>'[12]2.1_RebasedTargets_Volumes'!AL35</f>
        <v>0</v>
      </c>
      <c r="AC22" s="101">
        <f>'[12]2.1_RebasedTargets_Volumes'!AM35</f>
        <v>0</v>
      </c>
      <c r="AD22" s="101">
        <f>'[12]2.1_RebasedTargets_Volumes'!AN35</f>
        <v>0</v>
      </c>
      <c r="AE22" s="101">
        <f>'[12]2.1_RebasedTargets_Volumes'!AO35</f>
        <v>0</v>
      </c>
      <c r="AF22" s="100">
        <f>'[12]2.1_RebasedTargets_Volumes'!AP35</f>
        <v>0</v>
      </c>
      <c r="AG22" s="94"/>
      <c r="AH22" s="101">
        <f>'[12]2.1_RebasedTargets_Volumes'!AR35+'[12]2.1_RebasedTargets_Volumes'!AY35</f>
        <v>0</v>
      </c>
      <c r="AI22" s="101">
        <f>-ABS('[12]2.1_RebasedTargets_Volumes'!AS35)+'[12]2.1_RebasedTargets_Volumes'!AZ35</f>
        <v>0</v>
      </c>
      <c r="AJ22" s="101">
        <f>-ABS('[12]2.1_RebasedTargets_Volumes'!AT35)+'[12]2.1_RebasedTargets_Volumes'!BA35</f>
        <v>0</v>
      </c>
      <c r="AK22" s="101">
        <f>-ABS('[12]2.1_RebasedTargets_Volumes'!AU35)+'[12]2.1_RebasedTargets_Volumes'!BB35</f>
        <v>0</v>
      </c>
      <c r="AL22" s="101">
        <f>-ABS('[12]2.1_RebasedTargets_Volumes'!AV35)+'[12]2.1_RebasedTargets_Volumes'!BC35</f>
        <v>0</v>
      </c>
      <c r="AM22" s="100">
        <f>-ABS('[12]2.1_RebasedTargets_Volumes'!AW35)+'[12]2.1_RebasedTargets_Volumes'!BD35</f>
        <v>0</v>
      </c>
      <c r="AN22" s="94"/>
      <c r="AO22" s="101">
        <f>ABS('[12]2.1_RebasedTargets_Volumes'!BF35)</f>
        <v>0</v>
      </c>
      <c r="AP22" s="101">
        <f>-ABS('[12]2.1_RebasedTargets_Volumes'!BG35)</f>
        <v>0</v>
      </c>
      <c r="AQ22" s="101">
        <f>-ABS('[12]2.1_RebasedTargets_Volumes'!BH35)</f>
        <v>0</v>
      </c>
      <c r="AR22" s="101">
        <f>-ABS('[12]2.1_RebasedTargets_Volumes'!BI35)</f>
        <v>0</v>
      </c>
      <c r="AS22" s="101">
        <f>-ABS('[12]2.1_RebasedTargets_Volumes'!BJ35)</f>
        <v>0</v>
      </c>
      <c r="AT22" s="100">
        <f>-ABS('[12]2.1_RebasedTargets_Volumes'!BK35)</f>
        <v>0</v>
      </c>
      <c r="AU22" s="94"/>
      <c r="AV22" s="101">
        <f>'[12]2.1_RebasedTargets_Volumes'!BR35</f>
        <v>0</v>
      </c>
      <c r="AW22" s="101">
        <f>'[12]2.1_RebasedTargets_Volumes'!BS35</f>
        <v>0</v>
      </c>
      <c r="AX22" s="101">
        <f>'[12]2.1_RebasedTargets_Volumes'!BT35</f>
        <v>0</v>
      </c>
      <c r="AY22" s="101">
        <f>'[12]2.1_RebasedTargets_Volumes'!BU35</f>
        <v>0</v>
      </c>
      <c r="AZ22" s="101">
        <f>'[12]2.1_RebasedTargets_Volumes'!BV35</f>
        <v>0</v>
      </c>
      <c r="BA22" s="100">
        <f>'[12]2.1_RebasedTargets_Volumes'!BW35</f>
        <v>0</v>
      </c>
      <c r="BB22" s="94"/>
    </row>
    <row r="23" spans="1:54" ht="13.5" x14ac:dyDescent="0.3">
      <c r="A23" s="342"/>
      <c r="B23" s="23"/>
      <c r="C23" s="133"/>
      <c r="D23" s="31"/>
      <c r="E23" s="99" t="str">
        <f t="shared" si="0"/>
        <v>Medium</v>
      </c>
      <c r="F23" s="98">
        <f>'[12]2.1_RebasedTargets_Volumes'!I36</f>
        <v>2.483000000000001</v>
      </c>
      <c r="G23" s="98">
        <f>'[12]2.1_RebasedTargets_Volumes'!J36</f>
        <v>2.483000000000001</v>
      </c>
      <c r="H23" s="98">
        <f>'[12]2.1_RebasedTargets_Volumes'!K36</f>
        <v>0</v>
      </c>
      <c r="I23" s="98">
        <f>'[12]2.1_RebasedTargets_Volumes'!L36</f>
        <v>0</v>
      </c>
      <c r="J23" s="98">
        <f>'[12]2.1_RebasedTargets_Volumes'!M36</f>
        <v>0</v>
      </c>
      <c r="K23" s="97">
        <f>'[12]2.1_RebasedTargets_Volumes'!N36</f>
        <v>0</v>
      </c>
      <c r="M23" s="98">
        <f>'[12]2.1_RebasedTargets_Volumes'!S36</f>
        <v>2.483000000000001</v>
      </c>
      <c r="N23" s="98">
        <f>'[12]2.1_RebasedTargets_Volumes'!T36</f>
        <v>2.483000000000001</v>
      </c>
      <c r="O23" s="98">
        <f>'[12]2.1_RebasedTargets_Volumes'!U36</f>
        <v>0</v>
      </c>
      <c r="P23" s="98">
        <f>'[12]2.1_RebasedTargets_Volumes'!V36</f>
        <v>0</v>
      </c>
      <c r="Q23" s="98">
        <f>'[12]2.1_RebasedTargets_Volumes'!W36</f>
        <v>0</v>
      </c>
      <c r="R23" s="97">
        <f>'[12]2.1_RebasedTargets_Volumes'!X36</f>
        <v>0</v>
      </c>
      <c r="T23" s="98">
        <f>'[12]2.1_RebasedTargets_Volumes'!AC36</f>
        <v>2.483000000000001</v>
      </c>
      <c r="U23" s="98">
        <f>'[12]2.1_RebasedTargets_Volumes'!AD36</f>
        <v>2.483000000000001</v>
      </c>
      <c r="V23" s="98">
        <f>'[12]2.1_RebasedTargets_Volumes'!AE36</f>
        <v>0</v>
      </c>
      <c r="W23" s="98">
        <f>'[12]2.1_RebasedTargets_Volumes'!AF36</f>
        <v>0</v>
      </c>
      <c r="X23" s="98">
        <f>'[12]2.1_RebasedTargets_Volumes'!AG36</f>
        <v>0</v>
      </c>
      <c r="Y23" s="97">
        <f>'[12]2.1_RebasedTargets_Volumes'!AH36</f>
        <v>0</v>
      </c>
      <c r="AA23" s="98">
        <f>(ABS('[12]2.1_RebasedTargets_Volumes'!AR36)+ABS('[12]2.1_RebasedTargets_Volumes'!AY36))/2+ABS('[12]2.1_RebasedTargets_Volumes'!BF36)+ABS('[12]2.1_RebasedTargets_Volumes'!BR36)</f>
        <v>0</v>
      </c>
      <c r="AB23" s="98">
        <f>'[12]2.1_RebasedTargets_Volumes'!AL36</f>
        <v>0</v>
      </c>
      <c r="AC23" s="98">
        <f>'[12]2.1_RebasedTargets_Volumes'!AM36</f>
        <v>0</v>
      </c>
      <c r="AD23" s="98">
        <f>'[12]2.1_RebasedTargets_Volumes'!AN36</f>
        <v>0</v>
      </c>
      <c r="AE23" s="98">
        <f>'[12]2.1_RebasedTargets_Volumes'!AO36</f>
        <v>0</v>
      </c>
      <c r="AF23" s="97">
        <f>'[12]2.1_RebasedTargets_Volumes'!AP36</f>
        <v>0</v>
      </c>
      <c r="AG23" s="94"/>
      <c r="AH23" s="98">
        <f>'[12]2.1_RebasedTargets_Volumes'!AR36+'[12]2.1_RebasedTargets_Volumes'!AY36</f>
        <v>0</v>
      </c>
      <c r="AI23" s="98">
        <f>-ABS('[12]2.1_RebasedTargets_Volumes'!AS36)+'[12]2.1_RebasedTargets_Volumes'!AZ36</f>
        <v>0</v>
      </c>
      <c r="AJ23" s="98">
        <f>-ABS('[12]2.1_RebasedTargets_Volumes'!AT36)+'[12]2.1_RebasedTargets_Volumes'!BA36</f>
        <v>0</v>
      </c>
      <c r="AK23" s="98">
        <f>-ABS('[12]2.1_RebasedTargets_Volumes'!AU36)+'[12]2.1_RebasedTargets_Volumes'!BB36</f>
        <v>0</v>
      </c>
      <c r="AL23" s="98">
        <f>-ABS('[12]2.1_RebasedTargets_Volumes'!AV36)+'[12]2.1_RebasedTargets_Volumes'!BC36</f>
        <v>0</v>
      </c>
      <c r="AM23" s="97">
        <f>-ABS('[12]2.1_RebasedTargets_Volumes'!AW36)+'[12]2.1_RebasedTargets_Volumes'!BD36</f>
        <v>0</v>
      </c>
      <c r="AN23" s="94"/>
      <c r="AO23" s="98">
        <f>ABS('[12]2.1_RebasedTargets_Volumes'!BF36)</f>
        <v>0</v>
      </c>
      <c r="AP23" s="98">
        <f>-ABS('[12]2.1_RebasedTargets_Volumes'!BG36)</f>
        <v>0</v>
      </c>
      <c r="AQ23" s="98">
        <f>-ABS('[12]2.1_RebasedTargets_Volumes'!BH36)</f>
        <v>0</v>
      </c>
      <c r="AR23" s="98">
        <f>-ABS('[12]2.1_RebasedTargets_Volumes'!BI36)</f>
        <v>0</v>
      </c>
      <c r="AS23" s="98">
        <f>-ABS('[12]2.1_RebasedTargets_Volumes'!BJ36)</f>
        <v>0</v>
      </c>
      <c r="AT23" s="97">
        <f>-ABS('[12]2.1_RebasedTargets_Volumes'!BK36)</f>
        <v>0</v>
      </c>
      <c r="AU23" s="94"/>
      <c r="AV23" s="98">
        <f>'[12]2.1_RebasedTargets_Volumes'!BR36</f>
        <v>0</v>
      </c>
      <c r="AW23" s="98">
        <f>'[12]2.1_RebasedTargets_Volumes'!BS36</f>
        <v>0</v>
      </c>
      <c r="AX23" s="98">
        <f>'[12]2.1_RebasedTargets_Volumes'!BT36</f>
        <v>0</v>
      </c>
      <c r="AY23" s="98">
        <f>'[12]2.1_RebasedTargets_Volumes'!BU36</f>
        <v>0</v>
      </c>
      <c r="AZ23" s="98">
        <f>'[12]2.1_RebasedTargets_Volumes'!BV36</f>
        <v>0</v>
      </c>
      <c r="BA23" s="97">
        <f>'[12]2.1_RebasedTargets_Volumes'!BW36</f>
        <v>0</v>
      </c>
      <c r="BB23" s="94"/>
    </row>
    <row r="24" spans="1:54" ht="13.5" x14ac:dyDescent="0.3">
      <c r="A24" s="342"/>
      <c r="B24" s="23"/>
      <c r="C24" s="133"/>
      <c r="D24" s="31"/>
      <c r="E24" s="99" t="str">
        <f t="shared" si="0"/>
        <v>High</v>
      </c>
      <c r="F24" s="98">
        <f>'[12]2.1_RebasedTargets_Volumes'!I37</f>
        <v>2.3002000000000007</v>
      </c>
      <c r="G24" s="98">
        <f>'[12]2.1_RebasedTargets_Volumes'!J37</f>
        <v>2.3002000000000007</v>
      </c>
      <c r="H24" s="98">
        <f>'[12]2.1_RebasedTargets_Volumes'!K37</f>
        <v>0</v>
      </c>
      <c r="I24" s="98">
        <f>'[12]2.1_RebasedTargets_Volumes'!L37</f>
        <v>0</v>
      </c>
      <c r="J24" s="98">
        <f>'[12]2.1_RebasedTargets_Volumes'!M37</f>
        <v>0</v>
      </c>
      <c r="K24" s="97">
        <f>'[12]2.1_RebasedTargets_Volumes'!N37</f>
        <v>0</v>
      </c>
      <c r="M24" s="98">
        <f>'[12]2.1_RebasedTargets_Volumes'!S37</f>
        <v>2.3002000000000007</v>
      </c>
      <c r="N24" s="98">
        <f>'[12]2.1_RebasedTargets_Volumes'!T37</f>
        <v>2.3002000000000007</v>
      </c>
      <c r="O24" s="98">
        <f>'[12]2.1_RebasedTargets_Volumes'!U37</f>
        <v>0</v>
      </c>
      <c r="P24" s="98">
        <f>'[12]2.1_RebasedTargets_Volumes'!V37</f>
        <v>0</v>
      </c>
      <c r="Q24" s="98">
        <f>'[12]2.1_RebasedTargets_Volumes'!W37</f>
        <v>0</v>
      </c>
      <c r="R24" s="97">
        <f>'[12]2.1_RebasedTargets_Volumes'!X37</f>
        <v>0</v>
      </c>
      <c r="T24" s="98">
        <f>'[12]2.1_RebasedTargets_Volumes'!AC37</f>
        <v>2.3002000000000007</v>
      </c>
      <c r="U24" s="98">
        <f>'[12]2.1_RebasedTargets_Volumes'!AD37</f>
        <v>2.3002000000000007</v>
      </c>
      <c r="V24" s="98">
        <f>'[12]2.1_RebasedTargets_Volumes'!AE37</f>
        <v>0</v>
      </c>
      <c r="W24" s="98">
        <f>'[12]2.1_RebasedTargets_Volumes'!AF37</f>
        <v>0</v>
      </c>
      <c r="X24" s="98">
        <f>'[12]2.1_RebasedTargets_Volumes'!AG37</f>
        <v>0</v>
      </c>
      <c r="Y24" s="97">
        <f>'[12]2.1_RebasedTargets_Volumes'!AH37</f>
        <v>0</v>
      </c>
      <c r="AA24" s="98">
        <f>(ABS('[12]2.1_RebasedTargets_Volumes'!AR37)+ABS('[12]2.1_RebasedTargets_Volumes'!AY37))/2+ABS('[12]2.1_RebasedTargets_Volumes'!BF37)+ABS('[12]2.1_RebasedTargets_Volumes'!BR37)</f>
        <v>0</v>
      </c>
      <c r="AB24" s="98">
        <f>'[12]2.1_RebasedTargets_Volumes'!AL37</f>
        <v>0</v>
      </c>
      <c r="AC24" s="98">
        <f>'[12]2.1_RebasedTargets_Volumes'!AM37</f>
        <v>0</v>
      </c>
      <c r="AD24" s="98">
        <f>'[12]2.1_RebasedTargets_Volumes'!AN37</f>
        <v>0</v>
      </c>
      <c r="AE24" s="98">
        <f>'[12]2.1_RebasedTargets_Volumes'!AO37</f>
        <v>0</v>
      </c>
      <c r="AF24" s="97">
        <f>'[12]2.1_RebasedTargets_Volumes'!AP37</f>
        <v>0</v>
      </c>
      <c r="AG24" s="94"/>
      <c r="AH24" s="98">
        <f>'[12]2.1_RebasedTargets_Volumes'!AR37+'[12]2.1_RebasedTargets_Volumes'!AY37</f>
        <v>0</v>
      </c>
      <c r="AI24" s="98">
        <f>-ABS('[12]2.1_RebasedTargets_Volumes'!AS37)+'[12]2.1_RebasedTargets_Volumes'!AZ37</f>
        <v>0</v>
      </c>
      <c r="AJ24" s="98">
        <f>-ABS('[12]2.1_RebasedTargets_Volumes'!AT37)+'[12]2.1_RebasedTargets_Volumes'!BA37</f>
        <v>0</v>
      </c>
      <c r="AK24" s="98">
        <f>-ABS('[12]2.1_RebasedTargets_Volumes'!AU37)+'[12]2.1_RebasedTargets_Volumes'!BB37</f>
        <v>0</v>
      </c>
      <c r="AL24" s="98">
        <f>-ABS('[12]2.1_RebasedTargets_Volumes'!AV37)+'[12]2.1_RebasedTargets_Volumes'!BC37</f>
        <v>0</v>
      </c>
      <c r="AM24" s="97">
        <f>-ABS('[12]2.1_RebasedTargets_Volumes'!AW37)+'[12]2.1_RebasedTargets_Volumes'!BD37</f>
        <v>0</v>
      </c>
      <c r="AN24" s="94"/>
      <c r="AO24" s="98">
        <f>ABS('[12]2.1_RebasedTargets_Volumes'!BF37)</f>
        <v>0</v>
      </c>
      <c r="AP24" s="98">
        <f>-ABS('[12]2.1_RebasedTargets_Volumes'!BG37)</f>
        <v>0</v>
      </c>
      <c r="AQ24" s="98">
        <f>-ABS('[12]2.1_RebasedTargets_Volumes'!BH37)</f>
        <v>0</v>
      </c>
      <c r="AR24" s="98">
        <f>-ABS('[12]2.1_RebasedTargets_Volumes'!BI37)</f>
        <v>0</v>
      </c>
      <c r="AS24" s="98">
        <f>-ABS('[12]2.1_RebasedTargets_Volumes'!BJ37)</f>
        <v>0</v>
      </c>
      <c r="AT24" s="97">
        <f>-ABS('[12]2.1_RebasedTargets_Volumes'!BK37)</f>
        <v>0</v>
      </c>
      <c r="AU24" s="94"/>
      <c r="AV24" s="98">
        <f>'[12]2.1_RebasedTargets_Volumes'!BR37</f>
        <v>0</v>
      </c>
      <c r="AW24" s="98">
        <f>'[12]2.1_RebasedTargets_Volumes'!BS37</f>
        <v>0</v>
      </c>
      <c r="AX24" s="98">
        <f>'[12]2.1_RebasedTargets_Volumes'!BT37</f>
        <v>0</v>
      </c>
      <c r="AY24" s="98">
        <f>'[12]2.1_RebasedTargets_Volumes'!BU37</f>
        <v>0</v>
      </c>
      <c r="AZ24" s="98">
        <f>'[12]2.1_RebasedTargets_Volumes'!BV37</f>
        <v>0</v>
      </c>
      <c r="BA24" s="97">
        <f>'[12]2.1_RebasedTargets_Volumes'!BW37</f>
        <v>0</v>
      </c>
      <c r="BB24" s="94"/>
    </row>
    <row r="25" spans="1:54" ht="14" thickBot="1" x14ac:dyDescent="0.35">
      <c r="A25" s="342"/>
      <c r="B25" s="171"/>
      <c r="C25" s="170"/>
      <c r="D25" s="96"/>
      <c r="E25" s="95" t="str">
        <f t="shared" si="0"/>
        <v>Very high</v>
      </c>
      <c r="F25" s="93">
        <f>'[12]2.1_RebasedTargets_Volumes'!I38</f>
        <v>0</v>
      </c>
      <c r="G25" s="93">
        <f>'[12]2.1_RebasedTargets_Volumes'!J38</f>
        <v>0</v>
      </c>
      <c r="H25" s="93">
        <f>'[12]2.1_RebasedTargets_Volumes'!K38</f>
        <v>0</v>
      </c>
      <c r="I25" s="93">
        <f>'[12]2.1_RebasedTargets_Volumes'!L38</f>
        <v>0</v>
      </c>
      <c r="J25" s="93">
        <f>'[12]2.1_RebasedTargets_Volumes'!M38</f>
        <v>0</v>
      </c>
      <c r="K25" s="92">
        <f>'[12]2.1_RebasedTargets_Volumes'!N38</f>
        <v>0</v>
      </c>
      <c r="M25" s="93">
        <f>'[12]2.1_RebasedTargets_Volumes'!S38</f>
        <v>0</v>
      </c>
      <c r="N25" s="93">
        <f>'[12]2.1_RebasedTargets_Volumes'!T38</f>
        <v>0</v>
      </c>
      <c r="O25" s="93">
        <f>'[12]2.1_RebasedTargets_Volumes'!U38</f>
        <v>0</v>
      </c>
      <c r="P25" s="93">
        <f>'[12]2.1_RebasedTargets_Volumes'!V38</f>
        <v>0</v>
      </c>
      <c r="Q25" s="93">
        <f>'[12]2.1_RebasedTargets_Volumes'!W38</f>
        <v>0</v>
      </c>
      <c r="R25" s="92">
        <f>'[12]2.1_RebasedTargets_Volumes'!X38</f>
        <v>0</v>
      </c>
      <c r="T25" s="93">
        <f>'[12]2.1_RebasedTargets_Volumes'!AC38</f>
        <v>0</v>
      </c>
      <c r="U25" s="93">
        <f>'[12]2.1_RebasedTargets_Volumes'!AD38</f>
        <v>0</v>
      </c>
      <c r="V25" s="93">
        <f>'[12]2.1_RebasedTargets_Volumes'!AE38</f>
        <v>0</v>
      </c>
      <c r="W25" s="93">
        <f>'[12]2.1_RebasedTargets_Volumes'!AF38</f>
        <v>0</v>
      </c>
      <c r="X25" s="93">
        <f>'[12]2.1_RebasedTargets_Volumes'!AG38</f>
        <v>0</v>
      </c>
      <c r="Y25" s="92">
        <f>'[12]2.1_RebasedTargets_Volumes'!AH38</f>
        <v>0</v>
      </c>
      <c r="AA25" s="93">
        <f>(ABS('[12]2.1_RebasedTargets_Volumes'!AR38)+ABS('[12]2.1_RebasedTargets_Volumes'!AY38))/2+ABS('[12]2.1_RebasedTargets_Volumes'!BF38)+ABS('[12]2.1_RebasedTargets_Volumes'!BR38)</f>
        <v>0</v>
      </c>
      <c r="AB25" s="93">
        <f>'[12]2.1_RebasedTargets_Volumes'!AL38</f>
        <v>0</v>
      </c>
      <c r="AC25" s="93">
        <f>'[12]2.1_RebasedTargets_Volumes'!AM38</f>
        <v>0</v>
      </c>
      <c r="AD25" s="93">
        <f>'[12]2.1_RebasedTargets_Volumes'!AN38</f>
        <v>0</v>
      </c>
      <c r="AE25" s="93">
        <f>'[12]2.1_RebasedTargets_Volumes'!AO38</f>
        <v>0</v>
      </c>
      <c r="AF25" s="92">
        <f>'[12]2.1_RebasedTargets_Volumes'!AP38</f>
        <v>0</v>
      </c>
      <c r="AG25" s="94"/>
      <c r="AH25" s="93">
        <f>'[12]2.1_RebasedTargets_Volumes'!AR38+'[12]2.1_RebasedTargets_Volumes'!AY38</f>
        <v>0</v>
      </c>
      <c r="AI25" s="93">
        <f>-ABS('[12]2.1_RebasedTargets_Volumes'!AS38)+'[12]2.1_RebasedTargets_Volumes'!AZ38</f>
        <v>0</v>
      </c>
      <c r="AJ25" s="93">
        <f>-ABS('[12]2.1_RebasedTargets_Volumes'!AT38)+'[12]2.1_RebasedTargets_Volumes'!BA38</f>
        <v>0</v>
      </c>
      <c r="AK25" s="93">
        <f>-ABS('[12]2.1_RebasedTargets_Volumes'!AU38)+'[12]2.1_RebasedTargets_Volumes'!BB38</f>
        <v>0</v>
      </c>
      <c r="AL25" s="93">
        <f>-ABS('[12]2.1_RebasedTargets_Volumes'!AV38)+'[12]2.1_RebasedTargets_Volumes'!BC38</f>
        <v>0</v>
      </c>
      <c r="AM25" s="92">
        <f>-ABS('[12]2.1_RebasedTargets_Volumes'!AW38)+'[12]2.1_RebasedTargets_Volumes'!BD38</f>
        <v>0</v>
      </c>
      <c r="AN25" s="94"/>
      <c r="AO25" s="93">
        <f>ABS('[12]2.1_RebasedTargets_Volumes'!BF38)</f>
        <v>0</v>
      </c>
      <c r="AP25" s="93">
        <f>-ABS('[12]2.1_RebasedTargets_Volumes'!BG38)</f>
        <v>0</v>
      </c>
      <c r="AQ25" s="93">
        <f>-ABS('[12]2.1_RebasedTargets_Volumes'!BH38)</f>
        <v>0</v>
      </c>
      <c r="AR25" s="93">
        <f>-ABS('[12]2.1_RebasedTargets_Volumes'!BI38)</f>
        <v>0</v>
      </c>
      <c r="AS25" s="93">
        <f>-ABS('[12]2.1_RebasedTargets_Volumes'!BJ38)</f>
        <v>0</v>
      </c>
      <c r="AT25" s="92">
        <f>-ABS('[12]2.1_RebasedTargets_Volumes'!BK38)</f>
        <v>0</v>
      </c>
      <c r="AU25" s="94"/>
      <c r="AV25" s="93">
        <f>'[12]2.1_RebasedTargets_Volumes'!BR38</f>
        <v>0</v>
      </c>
      <c r="AW25" s="93">
        <f>'[12]2.1_RebasedTargets_Volumes'!BS38</f>
        <v>0</v>
      </c>
      <c r="AX25" s="93">
        <f>'[12]2.1_RebasedTargets_Volumes'!BT38</f>
        <v>0</v>
      </c>
      <c r="AY25" s="93">
        <f>'[12]2.1_RebasedTargets_Volumes'!BU38</f>
        <v>0</v>
      </c>
      <c r="AZ25" s="93">
        <f>'[12]2.1_RebasedTargets_Volumes'!BV38</f>
        <v>0</v>
      </c>
      <c r="BA25" s="92">
        <f>'[12]2.1_RebasedTargets_Volumes'!BW38</f>
        <v>0</v>
      </c>
      <c r="BB25" s="94"/>
    </row>
    <row r="26" spans="1:54" ht="13.5" x14ac:dyDescent="0.3">
      <c r="A26" s="341" t="str">
        <f>A22</f>
        <v>400KV Network</v>
      </c>
      <c r="B26" s="169">
        <v>5</v>
      </c>
      <c r="C26" s="168" t="s">
        <v>46</v>
      </c>
      <c r="D26" s="103" t="s">
        <v>56</v>
      </c>
      <c r="E26" s="102" t="str">
        <f t="shared" si="0"/>
        <v>Low</v>
      </c>
      <c r="F26" s="101">
        <f>'[12]2.1_RebasedTargets_Volumes'!I39</f>
        <v>259.66130000000015</v>
      </c>
      <c r="G26" s="101">
        <f>'[12]2.1_RebasedTargets_Volumes'!J39</f>
        <v>56.24710000000001</v>
      </c>
      <c r="H26" s="101">
        <f>'[12]2.1_RebasedTargets_Volumes'!K39</f>
        <v>87.63440000000007</v>
      </c>
      <c r="I26" s="101">
        <f>'[12]2.1_RebasedTargets_Volumes'!L39</f>
        <v>114.77630000000013</v>
      </c>
      <c r="J26" s="101">
        <f>'[12]2.1_RebasedTargets_Volumes'!M39</f>
        <v>1.0035000000000001</v>
      </c>
      <c r="K26" s="100">
        <f>'[12]2.1_RebasedTargets_Volumes'!N39</f>
        <v>0</v>
      </c>
      <c r="M26" s="101">
        <f>'[12]2.1_RebasedTargets_Volumes'!S39</f>
        <v>259.66130000000021</v>
      </c>
      <c r="N26" s="101">
        <f>'[12]2.1_RebasedTargets_Volumes'!T39</f>
        <v>56.24710000000001</v>
      </c>
      <c r="O26" s="101">
        <f>'[12]2.1_RebasedTargets_Volumes'!U39</f>
        <v>0</v>
      </c>
      <c r="P26" s="101">
        <f>'[12]2.1_RebasedTargets_Volumes'!V39</f>
        <v>0.54779999999999995</v>
      </c>
      <c r="Q26" s="101">
        <f>'[12]2.1_RebasedTargets_Volumes'!W39</f>
        <v>100.64660000000005</v>
      </c>
      <c r="R26" s="100">
        <f>'[12]2.1_RebasedTargets_Volumes'!X39</f>
        <v>102.21980000000012</v>
      </c>
      <c r="T26" s="101">
        <f>'[12]2.1_RebasedTargets_Volumes'!AC39</f>
        <v>259.66130000000021</v>
      </c>
      <c r="U26" s="101">
        <f>'[12]2.1_RebasedTargets_Volumes'!AD39</f>
        <v>56.24710000000001</v>
      </c>
      <c r="V26" s="101">
        <f>'[12]2.1_RebasedTargets_Volumes'!AE39</f>
        <v>0</v>
      </c>
      <c r="W26" s="101">
        <f>'[12]2.1_RebasedTargets_Volumes'!AF39</f>
        <v>0.54779999999999995</v>
      </c>
      <c r="X26" s="101">
        <f>'[12]2.1_RebasedTargets_Volumes'!AG39</f>
        <v>100.64660000000009</v>
      </c>
      <c r="Y26" s="100">
        <f>'[12]2.1_RebasedTargets_Volumes'!AH39</f>
        <v>102.21980000000012</v>
      </c>
      <c r="AA26" s="101">
        <f>(ABS('[12]2.1_RebasedTargets_Volumes'!AR39)+ABS('[12]2.1_RebasedTargets_Volumes'!AY39))/2+ABS('[12]2.1_RebasedTargets_Volumes'!BF39)+ABS('[12]2.1_RebasedTargets_Volumes'!BR39)</f>
        <v>0</v>
      </c>
      <c r="AB26" s="101">
        <f>'[12]2.1_RebasedTargets_Volumes'!AL39</f>
        <v>0</v>
      </c>
      <c r="AC26" s="101">
        <f>'[12]2.1_RebasedTargets_Volumes'!AM39</f>
        <v>0</v>
      </c>
      <c r="AD26" s="101">
        <f>'[12]2.1_RebasedTargets_Volumes'!AN39</f>
        <v>0</v>
      </c>
      <c r="AE26" s="101">
        <f>'[12]2.1_RebasedTargets_Volumes'!AO39</f>
        <v>0</v>
      </c>
      <c r="AF26" s="100">
        <f>'[12]2.1_RebasedTargets_Volumes'!AP39</f>
        <v>0</v>
      </c>
      <c r="AG26" s="94"/>
      <c r="AH26" s="101">
        <f>'[12]2.1_RebasedTargets_Volumes'!AR39+'[12]2.1_RebasedTargets_Volumes'!AY39</f>
        <v>0</v>
      </c>
      <c r="AI26" s="101">
        <f>-ABS('[12]2.1_RebasedTargets_Volumes'!AS39)+'[12]2.1_RebasedTargets_Volumes'!AZ39</f>
        <v>0</v>
      </c>
      <c r="AJ26" s="101">
        <f>-ABS('[12]2.1_RebasedTargets_Volumes'!AT39)+'[12]2.1_RebasedTargets_Volumes'!BA39</f>
        <v>0</v>
      </c>
      <c r="AK26" s="101">
        <f>-ABS('[12]2.1_RebasedTargets_Volumes'!AU39)+'[12]2.1_RebasedTargets_Volumes'!BB39</f>
        <v>0</v>
      </c>
      <c r="AL26" s="101">
        <f>-ABS('[12]2.1_RebasedTargets_Volumes'!AV39)+'[12]2.1_RebasedTargets_Volumes'!BC39</f>
        <v>0</v>
      </c>
      <c r="AM26" s="100">
        <f>-ABS('[12]2.1_RebasedTargets_Volumes'!AW39)+'[12]2.1_RebasedTargets_Volumes'!BD39</f>
        <v>0</v>
      </c>
      <c r="AN26" s="94"/>
      <c r="AO26" s="101">
        <f>ABS('[12]2.1_RebasedTargets_Volumes'!BF39)</f>
        <v>0</v>
      </c>
      <c r="AP26" s="101">
        <f>-ABS('[12]2.1_RebasedTargets_Volumes'!BG39)</f>
        <v>0</v>
      </c>
      <c r="AQ26" s="101">
        <f>-ABS('[12]2.1_RebasedTargets_Volumes'!BH39)</f>
        <v>0</v>
      </c>
      <c r="AR26" s="101">
        <f>-ABS('[12]2.1_RebasedTargets_Volumes'!BI39)</f>
        <v>0</v>
      </c>
      <c r="AS26" s="101">
        <f>-ABS('[12]2.1_RebasedTargets_Volumes'!BJ39)</f>
        <v>0</v>
      </c>
      <c r="AT26" s="100">
        <f>-ABS('[12]2.1_RebasedTargets_Volumes'!BK39)</f>
        <v>0</v>
      </c>
      <c r="AU26" s="94"/>
      <c r="AV26" s="101">
        <f>'[12]2.1_RebasedTargets_Volumes'!BR39</f>
        <v>0</v>
      </c>
      <c r="AW26" s="101">
        <f>'[12]2.1_RebasedTargets_Volumes'!BS39</f>
        <v>0</v>
      </c>
      <c r="AX26" s="101">
        <f>'[12]2.1_RebasedTargets_Volumes'!BT39</f>
        <v>0</v>
      </c>
      <c r="AY26" s="101">
        <f>'[12]2.1_RebasedTargets_Volumes'!BU39</f>
        <v>0</v>
      </c>
      <c r="AZ26" s="101">
        <f>'[12]2.1_RebasedTargets_Volumes'!BV39</f>
        <v>0</v>
      </c>
      <c r="BA26" s="100">
        <f>'[12]2.1_RebasedTargets_Volumes'!BW39</f>
        <v>0</v>
      </c>
      <c r="BB26" s="94"/>
    </row>
    <row r="27" spans="1:54" ht="13.5" x14ac:dyDescent="0.3">
      <c r="A27" s="342"/>
      <c r="B27" s="23"/>
      <c r="C27" s="133"/>
      <c r="D27" s="31"/>
      <c r="E27" s="99" t="str">
        <f t="shared" si="0"/>
        <v>Medium</v>
      </c>
      <c r="F27" s="98">
        <f>'[12]2.1_RebasedTargets_Volumes'!I40</f>
        <v>756.80369999999982</v>
      </c>
      <c r="G27" s="98">
        <f>'[12]2.1_RebasedTargets_Volumes'!J40</f>
        <v>292.09819999999979</v>
      </c>
      <c r="H27" s="98">
        <f>'[12]2.1_RebasedTargets_Volumes'!K40</f>
        <v>323.41160000000002</v>
      </c>
      <c r="I27" s="98">
        <f>'[12]2.1_RebasedTargets_Volumes'!L40</f>
        <v>79.906600000000012</v>
      </c>
      <c r="J27" s="98">
        <f>'[12]2.1_RebasedTargets_Volumes'!M40</f>
        <v>61.387299999999982</v>
      </c>
      <c r="K27" s="97">
        <f>'[12]2.1_RebasedTargets_Volumes'!N40</f>
        <v>0</v>
      </c>
      <c r="M27" s="98">
        <f>'[12]2.1_RebasedTargets_Volumes'!S40</f>
        <v>756.80369999999982</v>
      </c>
      <c r="N27" s="98">
        <f>'[12]2.1_RebasedTargets_Volumes'!T40</f>
        <v>365.03679999999986</v>
      </c>
      <c r="O27" s="98">
        <f>'[12]2.1_RebasedTargets_Volumes'!U40</f>
        <v>0.6895</v>
      </c>
      <c r="P27" s="98">
        <f>'[12]2.1_RebasedTargets_Volumes'!V40</f>
        <v>17.757999999999999</v>
      </c>
      <c r="Q27" s="98">
        <f>'[12]2.1_RebasedTargets_Volumes'!W40</f>
        <v>311.93210000000005</v>
      </c>
      <c r="R27" s="97">
        <f>'[12]2.1_RebasedTargets_Volumes'!X40</f>
        <v>61.387299999999982</v>
      </c>
      <c r="T27" s="98">
        <f>'[12]2.1_RebasedTargets_Volumes'!AC40</f>
        <v>756.80369999999948</v>
      </c>
      <c r="U27" s="98">
        <f>'[12]2.1_RebasedTargets_Volumes'!AD40</f>
        <v>291.40869999999973</v>
      </c>
      <c r="V27" s="98">
        <f>'[12]2.1_RebasedTargets_Volumes'!AE40</f>
        <v>0.6895</v>
      </c>
      <c r="W27" s="98">
        <f>'[12]2.1_RebasedTargets_Volumes'!AF40</f>
        <v>19.327999999999996</v>
      </c>
      <c r="X27" s="98">
        <f>'[12]2.1_RebasedTargets_Volumes'!AG40</f>
        <v>383.99019999999979</v>
      </c>
      <c r="Y27" s="97">
        <f>'[12]2.1_RebasedTargets_Volumes'!AH40</f>
        <v>61.387299999999982</v>
      </c>
      <c r="AA27" s="98">
        <f>(ABS('[12]2.1_RebasedTargets_Volumes'!AR40)+ABS('[12]2.1_RebasedTargets_Volumes'!AY40))/2+ABS('[12]2.1_RebasedTargets_Volumes'!BF40)+ABS('[12]2.1_RebasedTargets_Volumes'!BR40)</f>
        <v>73.628099999999961</v>
      </c>
      <c r="AB27" s="98">
        <f>'[12]2.1_RebasedTargets_Volumes'!AL40</f>
        <v>73.628100000000131</v>
      </c>
      <c r="AC27" s="98">
        <f>'[12]2.1_RebasedTargets_Volumes'!AM40</f>
        <v>0</v>
      </c>
      <c r="AD27" s="98">
        <f>'[12]2.1_RebasedTargets_Volumes'!AN40</f>
        <v>-1.5699999999999967</v>
      </c>
      <c r="AE27" s="98">
        <f>'[12]2.1_RebasedTargets_Volumes'!AO40</f>
        <v>-72.05809999999974</v>
      </c>
      <c r="AF27" s="97">
        <f>'[12]2.1_RebasedTargets_Volumes'!AP40</f>
        <v>0</v>
      </c>
      <c r="AG27" s="94"/>
      <c r="AH27" s="98">
        <f>'[12]2.1_RebasedTargets_Volumes'!AR40+'[12]2.1_RebasedTargets_Volumes'!AY40</f>
        <v>147.25619999999992</v>
      </c>
      <c r="AI27" s="98">
        <f>-ABS('[12]2.1_RebasedTargets_Volumes'!AS40)+'[12]2.1_RebasedTargets_Volumes'!AZ40</f>
        <v>73.628099999999975</v>
      </c>
      <c r="AJ27" s="98">
        <f>-ABS('[12]2.1_RebasedTargets_Volumes'!AT40)+'[12]2.1_RebasedTargets_Volumes'!BA40</f>
        <v>0</v>
      </c>
      <c r="AK27" s="98">
        <f>-ABS('[12]2.1_RebasedTargets_Volumes'!AU40)+'[12]2.1_RebasedTargets_Volumes'!BB40</f>
        <v>-1.5699999999999998</v>
      </c>
      <c r="AL27" s="98">
        <f>-ABS('[12]2.1_RebasedTargets_Volumes'!AV40)+'[12]2.1_RebasedTargets_Volumes'!BC40</f>
        <v>-72.058099999999953</v>
      </c>
      <c r="AM27" s="97">
        <f>-ABS('[12]2.1_RebasedTargets_Volumes'!AW40)+'[12]2.1_RebasedTargets_Volumes'!BD40</f>
        <v>0</v>
      </c>
      <c r="AN27" s="94"/>
      <c r="AO27" s="98">
        <f>ABS('[12]2.1_RebasedTargets_Volumes'!BF40)</f>
        <v>0</v>
      </c>
      <c r="AP27" s="98">
        <f>-ABS('[12]2.1_RebasedTargets_Volumes'!BG40)</f>
        <v>0</v>
      </c>
      <c r="AQ27" s="98">
        <f>-ABS('[12]2.1_RebasedTargets_Volumes'!BH40)</f>
        <v>0</v>
      </c>
      <c r="AR27" s="98">
        <f>-ABS('[12]2.1_RebasedTargets_Volumes'!BI40)</f>
        <v>0</v>
      </c>
      <c r="AS27" s="98">
        <f>-ABS('[12]2.1_RebasedTargets_Volumes'!BJ40)</f>
        <v>0</v>
      </c>
      <c r="AT27" s="97">
        <f>-ABS('[12]2.1_RebasedTargets_Volumes'!BK40)</f>
        <v>0</v>
      </c>
      <c r="AU27" s="94"/>
      <c r="AV27" s="98">
        <f>'[12]2.1_RebasedTargets_Volumes'!BR40</f>
        <v>0</v>
      </c>
      <c r="AW27" s="98">
        <f>'[12]2.1_RebasedTargets_Volumes'!BS40</f>
        <v>0</v>
      </c>
      <c r="AX27" s="98">
        <f>'[12]2.1_RebasedTargets_Volumes'!BT40</f>
        <v>0</v>
      </c>
      <c r="AY27" s="98">
        <f>'[12]2.1_RebasedTargets_Volumes'!BU40</f>
        <v>0</v>
      </c>
      <c r="AZ27" s="98">
        <f>'[12]2.1_RebasedTargets_Volumes'!BV40</f>
        <v>0</v>
      </c>
      <c r="BA27" s="97">
        <f>'[12]2.1_RebasedTargets_Volumes'!BW40</f>
        <v>0</v>
      </c>
      <c r="BB27" s="94"/>
    </row>
    <row r="28" spans="1:54" ht="13.5" x14ac:dyDescent="0.3">
      <c r="A28" s="342"/>
      <c r="B28" s="23"/>
      <c r="C28" s="133"/>
      <c r="D28" s="31"/>
      <c r="E28" s="99" t="str">
        <f t="shared" si="0"/>
        <v>High</v>
      </c>
      <c r="F28" s="98">
        <f>'[12]2.1_RebasedTargets_Volumes'!I41</f>
        <v>0</v>
      </c>
      <c r="G28" s="98">
        <f>'[12]2.1_RebasedTargets_Volumes'!J41</f>
        <v>0</v>
      </c>
      <c r="H28" s="98">
        <f>'[12]2.1_RebasedTargets_Volumes'!K41</f>
        <v>0</v>
      </c>
      <c r="I28" s="98">
        <f>'[12]2.1_RebasedTargets_Volumes'!L41</f>
        <v>0</v>
      </c>
      <c r="J28" s="98">
        <f>'[12]2.1_RebasedTargets_Volumes'!M41</f>
        <v>0</v>
      </c>
      <c r="K28" s="97">
        <f>'[12]2.1_RebasedTargets_Volumes'!N41</f>
        <v>0</v>
      </c>
      <c r="M28" s="98">
        <f>'[12]2.1_RebasedTargets_Volumes'!S41</f>
        <v>0</v>
      </c>
      <c r="N28" s="98">
        <f>'[12]2.1_RebasedTargets_Volumes'!T41</f>
        <v>0</v>
      </c>
      <c r="O28" s="98">
        <f>'[12]2.1_RebasedTargets_Volumes'!U41</f>
        <v>0</v>
      </c>
      <c r="P28" s="98">
        <f>'[12]2.1_RebasedTargets_Volumes'!V41</f>
        <v>0</v>
      </c>
      <c r="Q28" s="98">
        <f>'[12]2.1_RebasedTargets_Volumes'!W41</f>
        <v>0</v>
      </c>
      <c r="R28" s="97">
        <f>'[12]2.1_RebasedTargets_Volumes'!X41</f>
        <v>0</v>
      </c>
      <c r="T28" s="98">
        <f>'[12]2.1_RebasedTargets_Volumes'!AC41</f>
        <v>0</v>
      </c>
      <c r="U28" s="98">
        <f>'[12]2.1_RebasedTargets_Volumes'!AD41</f>
        <v>0</v>
      </c>
      <c r="V28" s="98">
        <f>'[12]2.1_RebasedTargets_Volumes'!AE41</f>
        <v>0</v>
      </c>
      <c r="W28" s="98">
        <f>'[12]2.1_RebasedTargets_Volumes'!AF41</f>
        <v>0</v>
      </c>
      <c r="X28" s="98">
        <f>'[12]2.1_RebasedTargets_Volumes'!AG41</f>
        <v>0</v>
      </c>
      <c r="Y28" s="97">
        <f>'[12]2.1_RebasedTargets_Volumes'!AH41</f>
        <v>0</v>
      </c>
      <c r="AA28" s="98">
        <f>(ABS('[12]2.1_RebasedTargets_Volumes'!AR41)+ABS('[12]2.1_RebasedTargets_Volumes'!AY41))/2+ABS('[12]2.1_RebasedTargets_Volumes'!BF41)+ABS('[12]2.1_RebasedTargets_Volumes'!BR41)</f>
        <v>0</v>
      </c>
      <c r="AB28" s="98">
        <f>'[12]2.1_RebasedTargets_Volumes'!AL41</f>
        <v>0</v>
      </c>
      <c r="AC28" s="98">
        <f>'[12]2.1_RebasedTargets_Volumes'!AM41</f>
        <v>0</v>
      </c>
      <c r="AD28" s="98">
        <f>'[12]2.1_RebasedTargets_Volumes'!AN41</f>
        <v>0</v>
      </c>
      <c r="AE28" s="98">
        <f>'[12]2.1_RebasedTargets_Volumes'!AO41</f>
        <v>0</v>
      </c>
      <c r="AF28" s="97">
        <f>'[12]2.1_RebasedTargets_Volumes'!AP41</f>
        <v>0</v>
      </c>
      <c r="AG28" s="94"/>
      <c r="AH28" s="98">
        <f>'[12]2.1_RebasedTargets_Volumes'!AR41+'[12]2.1_RebasedTargets_Volumes'!AY41</f>
        <v>0</v>
      </c>
      <c r="AI28" s="98">
        <f>-ABS('[12]2.1_RebasedTargets_Volumes'!AS41)+'[12]2.1_RebasedTargets_Volumes'!AZ41</f>
        <v>0</v>
      </c>
      <c r="AJ28" s="98">
        <f>-ABS('[12]2.1_RebasedTargets_Volumes'!AT41)+'[12]2.1_RebasedTargets_Volumes'!BA41</f>
        <v>0</v>
      </c>
      <c r="AK28" s="98">
        <f>-ABS('[12]2.1_RebasedTargets_Volumes'!AU41)+'[12]2.1_RebasedTargets_Volumes'!BB41</f>
        <v>0</v>
      </c>
      <c r="AL28" s="98">
        <f>-ABS('[12]2.1_RebasedTargets_Volumes'!AV41)+'[12]2.1_RebasedTargets_Volumes'!BC41</f>
        <v>0</v>
      </c>
      <c r="AM28" s="97">
        <f>-ABS('[12]2.1_RebasedTargets_Volumes'!AW41)+'[12]2.1_RebasedTargets_Volumes'!BD41</f>
        <v>0</v>
      </c>
      <c r="AN28" s="94"/>
      <c r="AO28" s="98">
        <f>ABS('[12]2.1_RebasedTargets_Volumes'!BF41)</f>
        <v>0</v>
      </c>
      <c r="AP28" s="98">
        <f>-ABS('[12]2.1_RebasedTargets_Volumes'!BG41)</f>
        <v>0</v>
      </c>
      <c r="AQ28" s="98">
        <f>-ABS('[12]2.1_RebasedTargets_Volumes'!BH41)</f>
        <v>0</v>
      </c>
      <c r="AR28" s="98">
        <f>-ABS('[12]2.1_RebasedTargets_Volumes'!BI41)</f>
        <v>0</v>
      </c>
      <c r="AS28" s="98">
        <f>-ABS('[12]2.1_RebasedTargets_Volumes'!BJ41)</f>
        <v>0</v>
      </c>
      <c r="AT28" s="97">
        <f>-ABS('[12]2.1_RebasedTargets_Volumes'!BK41)</f>
        <v>0</v>
      </c>
      <c r="AU28" s="94"/>
      <c r="AV28" s="98">
        <f>'[12]2.1_RebasedTargets_Volumes'!BR41</f>
        <v>0</v>
      </c>
      <c r="AW28" s="98">
        <f>'[12]2.1_RebasedTargets_Volumes'!BS41</f>
        <v>0</v>
      </c>
      <c r="AX28" s="98">
        <f>'[12]2.1_RebasedTargets_Volumes'!BT41</f>
        <v>0</v>
      </c>
      <c r="AY28" s="98">
        <f>'[12]2.1_RebasedTargets_Volumes'!BU41</f>
        <v>0</v>
      </c>
      <c r="AZ28" s="98">
        <f>'[12]2.1_RebasedTargets_Volumes'!BV41</f>
        <v>0</v>
      </c>
      <c r="BA28" s="97">
        <f>'[12]2.1_RebasedTargets_Volumes'!BW41</f>
        <v>0</v>
      </c>
      <c r="BB28" s="94"/>
    </row>
    <row r="29" spans="1:54" ht="14" thickBot="1" x14ac:dyDescent="0.35">
      <c r="A29" s="342"/>
      <c r="B29" s="171"/>
      <c r="C29" s="170"/>
      <c r="D29" s="96"/>
      <c r="E29" s="95" t="str">
        <f t="shared" si="0"/>
        <v>Very high</v>
      </c>
      <c r="F29" s="93">
        <f>'[12]2.1_RebasedTargets_Volumes'!I42</f>
        <v>0</v>
      </c>
      <c r="G29" s="93">
        <f>'[12]2.1_RebasedTargets_Volumes'!J42</f>
        <v>0</v>
      </c>
      <c r="H29" s="93">
        <f>'[12]2.1_RebasedTargets_Volumes'!K42</f>
        <v>0</v>
      </c>
      <c r="I29" s="93">
        <f>'[12]2.1_RebasedTargets_Volumes'!L42</f>
        <v>0</v>
      </c>
      <c r="J29" s="93">
        <f>'[12]2.1_RebasedTargets_Volumes'!M42</f>
        <v>0</v>
      </c>
      <c r="K29" s="92">
        <f>'[12]2.1_RebasedTargets_Volumes'!N42</f>
        <v>0</v>
      </c>
      <c r="M29" s="93">
        <f>'[12]2.1_RebasedTargets_Volumes'!S42</f>
        <v>0</v>
      </c>
      <c r="N29" s="93">
        <f>'[12]2.1_RebasedTargets_Volumes'!T42</f>
        <v>0</v>
      </c>
      <c r="O29" s="93">
        <f>'[12]2.1_RebasedTargets_Volumes'!U42</f>
        <v>0</v>
      </c>
      <c r="P29" s="93">
        <f>'[12]2.1_RebasedTargets_Volumes'!V42</f>
        <v>0</v>
      </c>
      <c r="Q29" s="93">
        <f>'[12]2.1_RebasedTargets_Volumes'!W42</f>
        <v>0</v>
      </c>
      <c r="R29" s="92">
        <f>'[12]2.1_RebasedTargets_Volumes'!X42</f>
        <v>0</v>
      </c>
      <c r="T29" s="93">
        <f>'[12]2.1_RebasedTargets_Volumes'!AC42</f>
        <v>0</v>
      </c>
      <c r="U29" s="93">
        <f>'[12]2.1_RebasedTargets_Volumes'!AD42</f>
        <v>0</v>
      </c>
      <c r="V29" s="93">
        <f>'[12]2.1_RebasedTargets_Volumes'!AE42</f>
        <v>0</v>
      </c>
      <c r="W29" s="93">
        <f>'[12]2.1_RebasedTargets_Volumes'!AF42</f>
        <v>0</v>
      </c>
      <c r="X29" s="93">
        <f>'[12]2.1_RebasedTargets_Volumes'!AG42</f>
        <v>0</v>
      </c>
      <c r="Y29" s="92">
        <f>'[12]2.1_RebasedTargets_Volumes'!AH42</f>
        <v>0</v>
      </c>
      <c r="AA29" s="93">
        <f>(ABS('[12]2.1_RebasedTargets_Volumes'!AR42)+ABS('[12]2.1_RebasedTargets_Volumes'!AY42))/2+ABS('[12]2.1_RebasedTargets_Volumes'!BF42)+ABS('[12]2.1_RebasedTargets_Volumes'!BR42)</f>
        <v>0</v>
      </c>
      <c r="AB29" s="93">
        <f>'[12]2.1_RebasedTargets_Volumes'!AL42</f>
        <v>0</v>
      </c>
      <c r="AC29" s="93">
        <f>'[12]2.1_RebasedTargets_Volumes'!AM42</f>
        <v>0</v>
      </c>
      <c r="AD29" s="93">
        <f>'[12]2.1_RebasedTargets_Volumes'!AN42</f>
        <v>0</v>
      </c>
      <c r="AE29" s="93">
        <f>'[12]2.1_RebasedTargets_Volumes'!AO42</f>
        <v>0</v>
      </c>
      <c r="AF29" s="92">
        <f>'[12]2.1_RebasedTargets_Volumes'!AP42</f>
        <v>0</v>
      </c>
      <c r="AG29" s="94"/>
      <c r="AH29" s="93">
        <f>'[12]2.1_RebasedTargets_Volumes'!AR42+'[12]2.1_RebasedTargets_Volumes'!AY42</f>
        <v>0</v>
      </c>
      <c r="AI29" s="93">
        <f>-ABS('[12]2.1_RebasedTargets_Volumes'!AS42)+'[12]2.1_RebasedTargets_Volumes'!AZ42</f>
        <v>0</v>
      </c>
      <c r="AJ29" s="93">
        <f>-ABS('[12]2.1_RebasedTargets_Volumes'!AT42)+'[12]2.1_RebasedTargets_Volumes'!BA42</f>
        <v>0</v>
      </c>
      <c r="AK29" s="93">
        <f>-ABS('[12]2.1_RebasedTargets_Volumes'!AU42)+'[12]2.1_RebasedTargets_Volumes'!BB42</f>
        <v>0</v>
      </c>
      <c r="AL29" s="93">
        <f>-ABS('[12]2.1_RebasedTargets_Volumes'!AV42)+'[12]2.1_RebasedTargets_Volumes'!BC42</f>
        <v>0</v>
      </c>
      <c r="AM29" s="92">
        <f>-ABS('[12]2.1_RebasedTargets_Volumes'!AW42)+'[12]2.1_RebasedTargets_Volumes'!BD42</f>
        <v>0</v>
      </c>
      <c r="AN29" s="94"/>
      <c r="AO29" s="93">
        <f>ABS('[12]2.1_RebasedTargets_Volumes'!BF42)</f>
        <v>0</v>
      </c>
      <c r="AP29" s="93">
        <f>-ABS('[12]2.1_RebasedTargets_Volumes'!BG42)</f>
        <v>0</v>
      </c>
      <c r="AQ29" s="93">
        <f>-ABS('[12]2.1_RebasedTargets_Volumes'!BH42)</f>
        <v>0</v>
      </c>
      <c r="AR29" s="93">
        <f>-ABS('[12]2.1_RebasedTargets_Volumes'!BI42)</f>
        <v>0</v>
      </c>
      <c r="AS29" s="93">
        <f>-ABS('[12]2.1_RebasedTargets_Volumes'!BJ42)</f>
        <v>0</v>
      </c>
      <c r="AT29" s="92">
        <f>-ABS('[12]2.1_RebasedTargets_Volumes'!BK42)</f>
        <v>0</v>
      </c>
      <c r="AU29" s="94"/>
      <c r="AV29" s="93">
        <f>'[12]2.1_RebasedTargets_Volumes'!BR42</f>
        <v>0</v>
      </c>
      <c r="AW29" s="93">
        <f>'[12]2.1_RebasedTargets_Volumes'!BS42</f>
        <v>0</v>
      </c>
      <c r="AX29" s="93">
        <f>'[12]2.1_RebasedTargets_Volumes'!BT42</f>
        <v>0</v>
      </c>
      <c r="AY29" s="93">
        <f>'[12]2.1_RebasedTargets_Volumes'!BU42</f>
        <v>0</v>
      </c>
      <c r="AZ29" s="93">
        <f>'[12]2.1_RebasedTargets_Volumes'!BV42</f>
        <v>0</v>
      </c>
      <c r="BA29" s="92">
        <f>'[12]2.1_RebasedTargets_Volumes'!BW42</f>
        <v>0</v>
      </c>
      <c r="BB29" s="94"/>
    </row>
    <row r="30" spans="1:54" ht="13.5" x14ac:dyDescent="0.3">
      <c r="A30" s="341" t="str">
        <f>A26</f>
        <v>400KV Network</v>
      </c>
      <c r="B30" s="169">
        <v>6</v>
      </c>
      <c r="C30" s="168" t="s">
        <v>47</v>
      </c>
      <c r="D30" s="103" t="s">
        <v>55</v>
      </c>
      <c r="E30" s="102" t="str">
        <f t="shared" si="0"/>
        <v>Low</v>
      </c>
      <c r="F30" s="101">
        <f>'[12]2.1_RebasedTargets_Volumes'!I43</f>
        <v>259.38070000000005</v>
      </c>
      <c r="G30" s="101">
        <f>'[12]2.1_RebasedTargets_Volumes'!J43</f>
        <v>91.119554212708223</v>
      </c>
      <c r="H30" s="101">
        <f>'[12]2.1_RebasedTargets_Volumes'!K43</f>
        <v>45.02923208358709</v>
      </c>
      <c r="I30" s="101">
        <f>'[12]2.1_RebasedTargets_Volumes'!L43</f>
        <v>39.046483373437795</v>
      </c>
      <c r="J30" s="101">
        <f>'[12]2.1_RebasedTargets_Volumes'!M43</f>
        <v>84.185430330266882</v>
      </c>
      <c r="K30" s="100">
        <f>'[12]2.1_RebasedTargets_Volumes'!N43</f>
        <v>0</v>
      </c>
      <c r="M30" s="101">
        <f>'[12]2.1_RebasedTargets_Volumes'!S43</f>
        <v>259.38070000000005</v>
      </c>
      <c r="N30" s="101">
        <f>'[12]2.1_RebasedTargets_Volumes'!T43</f>
        <v>78.836390039828146</v>
      </c>
      <c r="O30" s="101">
        <f>'[12]2.1_RebasedTargets_Volumes'!U43</f>
        <v>19.096884380133936</v>
      </c>
      <c r="P30" s="101">
        <f>'[12]2.1_RebasedTargets_Volumes'!V43</f>
        <v>21.154181248538013</v>
      </c>
      <c r="Q30" s="101">
        <f>'[12]2.1_RebasedTargets_Volumes'!W43</f>
        <v>27.332460334185452</v>
      </c>
      <c r="R30" s="100">
        <f>'[12]2.1_RebasedTargets_Volumes'!X43</f>
        <v>112.96078399731452</v>
      </c>
      <c r="T30" s="101">
        <f>'[12]2.1_RebasedTargets_Volumes'!AC43</f>
        <v>259.38070000000005</v>
      </c>
      <c r="U30" s="101">
        <f>'[12]2.1_RebasedTargets_Volumes'!AD43</f>
        <v>78.836390039828146</v>
      </c>
      <c r="V30" s="101">
        <f>'[12]2.1_RebasedTargets_Volumes'!AE43</f>
        <v>19.096884380133936</v>
      </c>
      <c r="W30" s="101">
        <f>'[12]2.1_RebasedTargets_Volumes'!AF43</f>
        <v>21.154181248538013</v>
      </c>
      <c r="X30" s="101">
        <f>'[12]2.1_RebasedTargets_Volumes'!AG43</f>
        <v>27.332460334185452</v>
      </c>
      <c r="Y30" s="100">
        <f>'[12]2.1_RebasedTargets_Volumes'!AH43</f>
        <v>112.96078399731452</v>
      </c>
      <c r="AA30" s="101">
        <f>(ABS('[12]2.1_RebasedTargets_Volumes'!AR43)+ABS('[12]2.1_RebasedTargets_Volumes'!AY43))/2+ABS('[12]2.1_RebasedTargets_Volumes'!BF43)+ABS('[12]2.1_RebasedTargets_Volumes'!BR43)</f>
        <v>0</v>
      </c>
      <c r="AB30" s="101">
        <f>'[12]2.1_RebasedTargets_Volumes'!AL43</f>
        <v>0</v>
      </c>
      <c r="AC30" s="101">
        <f>'[12]2.1_RebasedTargets_Volumes'!AM43</f>
        <v>0</v>
      </c>
      <c r="AD30" s="101">
        <f>'[12]2.1_RebasedTargets_Volumes'!AN43</f>
        <v>0</v>
      </c>
      <c r="AE30" s="101">
        <f>'[12]2.1_RebasedTargets_Volumes'!AO43</f>
        <v>0</v>
      </c>
      <c r="AF30" s="100">
        <f>'[12]2.1_RebasedTargets_Volumes'!AP43</f>
        <v>0</v>
      </c>
      <c r="AG30" s="94"/>
      <c r="AH30" s="101">
        <f>'[12]2.1_RebasedTargets_Volumes'!AR43+'[12]2.1_RebasedTargets_Volumes'!AY43</f>
        <v>0</v>
      </c>
      <c r="AI30" s="101">
        <f>-ABS('[12]2.1_RebasedTargets_Volumes'!AS43)+'[12]2.1_RebasedTargets_Volumes'!AZ43</f>
        <v>0</v>
      </c>
      <c r="AJ30" s="101">
        <f>-ABS('[12]2.1_RebasedTargets_Volumes'!AT43)+'[12]2.1_RebasedTargets_Volumes'!BA43</f>
        <v>0</v>
      </c>
      <c r="AK30" s="101">
        <f>-ABS('[12]2.1_RebasedTargets_Volumes'!AU43)+'[12]2.1_RebasedTargets_Volumes'!BB43</f>
        <v>0</v>
      </c>
      <c r="AL30" s="101">
        <f>-ABS('[12]2.1_RebasedTargets_Volumes'!AV43)+'[12]2.1_RebasedTargets_Volumes'!BC43</f>
        <v>0</v>
      </c>
      <c r="AM30" s="100">
        <f>-ABS('[12]2.1_RebasedTargets_Volumes'!AW43)+'[12]2.1_RebasedTargets_Volumes'!BD43</f>
        <v>0</v>
      </c>
      <c r="AN30" s="94"/>
      <c r="AO30" s="101">
        <f>ABS('[12]2.1_RebasedTargets_Volumes'!BF43)</f>
        <v>0</v>
      </c>
      <c r="AP30" s="101">
        <f>-ABS('[12]2.1_RebasedTargets_Volumes'!BG43)</f>
        <v>0</v>
      </c>
      <c r="AQ30" s="101">
        <f>-ABS('[12]2.1_RebasedTargets_Volumes'!BH43)</f>
        <v>0</v>
      </c>
      <c r="AR30" s="101">
        <f>-ABS('[12]2.1_RebasedTargets_Volumes'!BI43)</f>
        <v>0</v>
      </c>
      <c r="AS30" s="101">
        <f>-ABS('[12]2.1_RebasedTargets_Volumes'!BJ43)</f>
        <v>0</v>
      </c>
      <c r="AT30" s="100">
        <f>-ABS('[12]2.1_RebasedTargets_Volumes'!BK43)</f>
        <v>0</v>
      </c>
      <c r="AU30" s="94"/>
      <c r="AV30" s="101">
        <f>'[12]2.1_RebasedTargets_Volumes'!BR43</f>
        <v>0</v>
      </c>
      <c r="AW30" s="101">
        <f>'[12]2.1_RebasedTargets_Volumes'!BS43</f>
        <v>0</v>
      </c>
      <c r="AX30" s="101">
        <f>'[12]2.1_RebasedTargets_Volumes'!BT43</f>
        <v>0</v>
      </c>
      <c r="AY30" s="101">
        <f>'[12]2.1_RebasedTargets_Volumes'!BU43</f>
        <v>0</v>
      </c>
      <c r="AZ30" s="101">
        <f>'[12]2.1_RebasedTargets_Volumes'!BV43</f>
        <v>0</v>
      </c>
      <c r="BA30" s="100">
        <f>'[12]2.1_RebasedTargets_Volumes'!BW43</f>
        <v>0</v>
      </c>
      <c r="BB30" s="94"/>
    </row>
    <row r="31" spans="1:54" ht="13.5" x14ac:dyDescent="0.3">
      <c r="A31" s="342"/>
      <c r="B31" s="23"/>
      <c r="C31" s="133"/>
      <c r="D31" s="31"/>
      <c r="E31" s="99" t="str">
        <f t="shared" si="0"/>
        <v>Medium</v>
      </c>
      <c r="F31" s="98">
        <f>'[12]2.1_RebasedTargets_Volumes'!I44</f>
        <v>662.63611747474602</v>
      </c>
      <c r="G31" s="98">
        <f>'[12]2.1_RebasedTargets_Volumes'!J44</f>
        <v>493.48399070278521</v>
      </c>
      <c r="H31" s="98">
        <f>'[12]2.1_RebasedTargets_Volumes'!K44</f>
        <v>33.965985168425476</v>
      </c>
      <c r="I31" s="98">
        <f>'[12]2.1_RebasedTargets_Volumes'!L44</f>
        <v>29.088741603535347</v>
      </c>
      <c r="J31" s="98">
        <f>'[12]2.1_RebasedTargets_Volumes'!M44</f>
        <v>75.385943137254912</v>
      </c>
      <c r="K31" s="97">
        <f>'[12]2.1_RebasedTargets_Volumes'!N44</f>
        <v>30.711456862745138</v>
      </c>
      <c r="M31" s="98">
        <f>'[12]2.1_RebasedTargets_Volumes'!S44</f>
        <v>662.63611747474999</v>
      </c>
      <c r="N31" s="98">
        <f>'[12]2.1_RebasedTargets_Volumes'!T44</f>
        <v>367.69833791599126</v>
      </c>
      <c r="O31" s="98">
        <f>'[12]2.1_RebasedTargets_Volumes'!U44</f>
        <v>55.050234832425261</v>
      </c>
      <c r="P31" s="98">
        <f>'[12]2.1_RebasedTargets_Volumes'!V44</f>
        <v>98.84057263447913</v>
      </c>
      <c r="Q31" s="98">
        <f>'[12]2.1_RebasedTargets_Volumes'!W44</f>
        <v>5.2476335858262937</v>
      </c>
      <c r="R31" s="97">
        <f>'[12]2.1_RebasedTargets_Volumes'!X44</f>
        <v>135.79933850602811</v>
      </c>
      <c r="T31" s="98">
        <f>'[12]2.1_RebasedTargets_Volumes'!AC44</f>
        <v>662.63611747474795</v>
      </c>
      <c r="U31" s="98">
        <f>'[12]2.1_RebasedTargets_Volumes'!AD44</f>
        <v>365.98988151650627</v>
      </c>
      <c r="V31" s="98">
        <f>'[12]2.1_RebasedTargets_Volumes'!AE44</f>
        <v>56.418111561578456</v>
      </c>
      <c r="W31" s="98">
        <f>'[12]2.1_RebasedTargets_Volumes'!AF44</f>
        <v>99.181152304808805</v>
      </c>
      <c r="X31" s="98">
        <f>'[12]2.1_RebasedTargets_Volumes'!AG44</f>
        <v>5.2476335858262937</v>
      </c>
      <c r="Y31" s="97">
        <f>'[12]2.1_RebasedTargets_Volumes'!AH44</f>
        <v>135.79933850602811</v>
      </c>
      <c r="AA31" s="98">
        <f>(ABS('[12]2.1_RebasedTargets_Volumes'!AR44)+ABS('[12]2.1_RebasedTargets_Volumes'!AY44))/2+ABS('[12]2.1_RebasedTargets_Volumes'!BF44)+ABS('[12]2.1_RebasedTargets_Volumes'!BR44)</f>
        <v>73.628199999999751</v>
      </c>
      <c r="AB31" s="98">
        <f>'[12]2.1_RebasedTargets_Volumes'!AL44</f>
        <v>1.7084563994849873</v>
      </c>
      <c r="AC31" s="98">
        <f>'[12]2.1_RebasedTargets_Volumes'!AM44</f>
        <v>-1.3678767291531955</v>
      </c>
      <c r="AD31" s="98">
        <f>'[12]2.1_RebasedTargets_Volumes'!AN44</f>
        <v>-0.3405796703296744</v>
      </c>
      <c r="AE31" s="98">
        <f>'[12]2.1_RebasedTargets_Volumes'!AO44</f>
        <v>0</v>
      </c>
      <c r="AF31" s="97">
        <f>'[12]2.1_RebasedTargets_Volumes'!AP44</f>
        <v>0</v>
      </c>
      <c r="AG31" s="94"/>
      <c r="AH31" s="98">
        <f>'[12]2.1_RebasedTargets_Volumes'!AR44+'[12]2.1_RebasedTargets_Volumes'!AY44</f>
        <v>147.2563999999995</v>
      </c>
      <c r="AI31" s="98">
        <f>-ABS('[12]2.1_RebasedTargets_Volumes'!AS44)+'[12]2.1_RebasedTargets_Volumes'!AZ44</f>
        <v>1.7084563994827278</v>
      </c>
      <c r="AJ31" s="98">
        <f>-ABS('[12]2.1_RebasedTargets_Volumes'!AT44)+'[12]2.1_RebasedTargets_Volumes'!BA44</f>
        <v>-1.3678767291532001</v>
      </c>
      <c r="AK31" s="98">
        <f>-ABS('[12]2.1_RebasedTargets_Volumes'!AU44)+'[12]2.1_RebasedTargets_Volumes'!BB44</f>
        <v>-0.3405796703296704</v>
      </c>
      <c r="AL31" s="98">
        <f>-ABS('[12]2.1_RebasedTargets_Volumes'!AV44)+'[12]2.1_RebasedTargets_Volumes'!BC44</f>
        <v>0</v>
      </c>
      <c r="AM31" s="97">
        <f>-ABS('[12]2.1_RebasedTargets_Volumes'!AW44)+'[12]2.1_RebasedTargets_Volumes'!BD44</f>
        <v>0</v>
      </c>
      <c r="AN31" s="94"/>
      <c r="AO31" s="98">
        <f>ABS('[12]2.1_RebasedTargets_Volumes'!BF44)</f>
        <v>0</v>
      </c>
      <c r="AP31" s="98">
        <f>-ABS('[12]2.1_RebasedTargets_Volumes'!BG44)</f>
        <v>0</v>
      </c>
      <c r="AQ31" s="98">
        <f>-ABS('[12]2.1_RebasedTargets_Volumes'!BH44)</f>
        <v>0</v>
      </c>
      <c r="AR31" s="98">
        <f>-ABS('[12]2.1_RebasedTargets_Volumes'!BI44)</f>
        <v>0</v>
      </c>
      <c r="AS31" s="98">
        <f>-ABS('[12]2.1_RebasedTargets_Volumes'!BJ44)</f>
        <v>0</v>
      </c>
      <c r="AT31" s="97">
        <f>-ABS('[12]2.1_RebasedTargets_Volumes'!BK44)</f>
        <v>0</v>
      </c>
      <c r="AU31" s="94"/>
      <c r="AV31" s="98">
        <f>'[12]2.1_RebasedTargets_Volumes'!BR44</f>
        <v>0</v>
      </c>
      <c r="AW31" s="98">
        <f>'[12]2.1_RebasedTargets_Volumes'!BS44</f>
        <v>0</v>
      </c>
      <c r="AX31" s="98">
        <f>'[12]2.1_RebasedTargets_Volumes'!BT44</f>
        <v>0</v>
      </c>
      <c r="AY31" s="98">
        <f>'[12]2.1_RebasedTargets_Volumes'!BU44</f>
        <v>0</v>
      </c>
      <c r="AZ31" s="98">
        <f>'[12]2.1_RebasedTargets_Volumes'!BV44</f>
        <v>0</v>
      </c>
      <c r="BA31" s="97">
        <f>'[12]2.1_RebasedTargets_Volumes'!BW44</f>
        <v>0</v>
      </c>
      <c r="BB31" s="94"/>
    </row>
    <row r="32" spans="1:54" ht="13.5" x14ac:dyDescent="0.3">
      <c r="A32" s="342"/>
      <c r="B32" s="23"/>
      <c r="C32" s="133"/>
      <c r="D32" s="31"/>
      <c r="E32" s="99" t="str">
        <f t="shared" si="0"/>
        <v>High</v>
      </c>
      <c r="F32" s="98">
        <f>'[12]2.1_RebasedTargets_Volumes'!I45</f>
        <v>94.44768252525256</v>
      </c>
      <c r="G32" s="98">
        <f>'[12]2.1_RebasedTargets_Volumes'!J45</f>
        <v>31.710382525252601</v>
      </c>
      <c r="H32" s="98">
        <f>'[12]2.1_RebasedTargets_Volumes'!K45</f>
        <v>0</v>
      </c>
      <c r="I32" s="98">
        <f>'[12]2.1_RebasedTargets_Volumes'!L45</f>
        <v>27.540799999999997</v>
      </c>
      <c r="J32" s="98">
        <f>'[12]2.1_RebasedTargets_Volumes'!M45</f>
        <v>4.4858284313725472</v>
      </c>
      <c r="K32" s="97">
        <f>'[12]2.1_RebasedTargets_Volumes'!N45</f>
        <v>30.710671568627415</v>
      </c>
      <c r="M32" s="98">
        <f>'[12]2.1_RebasedTargets_Volumes'!S45</f>
        <v>94.447682525252873</v>
      </c>
      <c r="N32" s="98">
        <f>'[12]2.1_RebasedTargets_Volumes'!T45</f>
        <v>31.710382525252601</v>
      </c>
      <c r="O32" s="98">
        <f>'[12]2.1_RebasedTargets_Volumes'!U45</f>
        <v>0</v>
      </c>
      <c r="P32" s="98">
        <f>'[12]2.1_RebasedTargets_Volumes'!V45</f>
        <v>0</v>
      </c>
      <c r="Q32" s="98">
        <f>'[12]2.1_RebasedTargets_Volumes'!W45</f>
        <v>0</v>
      </c>
      <c r="R32" s="97">
        <f>'[12]2.1_RebasedTargets_Volumes'!X45</f>
        <v>62.737300000000268</v>
      </c>
      <c r="T32" s="98">
        <f>'[12]2.1_RebasedTargets_Volumes'!AC45</f>
        <v>94.447682525252873</v>
      </c>
      <c r="U32" s="98">
        <f>'[12]2.1_RebasedTargets_Volumes'!AD45</f>
        <v>31.710382525252601</v>
      </c>
      <c r="V32" s="98">
        <f>'[12]2.1_RebasedTargets_Volumes'!AE45</f>
        <v>0</v>
      </c>
      <c r="W32" s="98">
        <f>'[12]2.1_RebasedTargets_Volumes'!AF45</f>
        <v>0</v>
      </c>
      <c r="X32" s="98">
        <f>'[12]2.1_RebasedTargets_Volumes'!AG45</f>
        <v>0</v>
      </c>
      <c r="Y32" s="97">
        <f>'[12]2.1_RebasedTargets_Volumes'!AH45</f>
        <v>62.737300000000268</v>
      </c>
      <c r="AA32" s="98">
        <f>(ABS('[12]2.1_RebasedTargets_Volumes'!AR45)+ABS('[12]2.1_RebasedTargets_Volumes'!AY45))/2+ABS('[12]2.1_RebasedTargets_Volumes'!BF45)+ABS('[12]2.1_RebasedTargets_Volumes'!BR45)</f>
        <v>0</v>
      </c>
      <c r="AB32" s="98">
        <f>'[12]2.1_RebasedTargets_Volumes'!AL45</f>
        <v>0</v>
      </c>
      <c r="AC32" s="98">
        <f>'[12]2.1_RebasedTargets_Volumes'!AM45</f>
        <v>0</v>
      </c>
      <c r="AD32" s="98">
        <f>'[12]2.1_RebasedTargets_Volumes'!AN45</f>
        <v>0</v>
      </c>
      <c r="AE32" s="98">
        <f>'[12]2.1_RebasedTargets_Volumes'!AO45</f>
        <v>0</v>
      </c>
      <c r="AF32" s="97">
        <f>'[12]2.1_RebasedTargets_Volumes'!AP45</f>
        <v>0</v>
      </c>
      <c r="AG32" s="94"/>
      <c r="AH32" s="98">
        <f>'[12]2.1_RebasedTargets_Volumes'!AR45+'[12]2.1_RebasedTargets_Volumes'!AY45</f>
        <v>0</v>
      </c>
      <c r="AI32" s="98">
        <f>-ABS('[12]2.1_RebasedTargets_Volumes'!AS45)+'[12]2.1_RebasedTargets_Volumes'!AZ45</f>
        <v>0</v>
      </c>
      <c r="AJ32" s="98">
        <f>-ABS('[12]2.1_RebasedTargets_Volumes'!AT45)+'[12]2.1_RebasedTargets_Volumes'!BA45</f>
        <v>0</v>
      </c>
      <c r="AK32" s="98">
        <f>-ABS('[12]2.1_RebasedTargets_Volumes'!AU45)+'[12]2.1_RebasedTargets_Volumes'!BB45</f>
        <v>0</v>
      </c>
      <c r="AL32" s="98">
        <f>-ABS('[12]2.1_RebasedTargets_Volumes'!AV45)+'[12]2.1_RebasedTargets_Volumes'!BC45</f>
        <v>0</v>
      </c>
      <c r="AM32" s="97">
        <f>-ABS('[12]2.1_RebasedTargets_Volumes'!AW45)+'[12]2.1_RebasedTargets_Volumes'!BD45</f>
        <v>0</v>
      </c>
      <c r="AN32" s="94"/>
      <c r="AO32" s="98">
        <f>ABS('[12]2.1_RebasedTargets_Volumes'!BF45)</f>
        <v>0</v>
      </c>
      <c r="AP32" s="98">
        <f>-ABS('[12]2.1_RebasedTargets_Volumes'!BG45)</f>
        <v>0</v>
      </c>
      <c r="AQ32" s="98">
        <f>-ABS('[12]2.1_RebasedTargets_Volumes'!BH45)</f>
        <v>0</v>
      </c>
      <c r="AR32" s="98">
        <f>-ABS('[12]2.1_RebasedTargets_Volumes'!BI45)</f>
        <v>0</v>
      </c>
      <c r="AS32" s="98">
        <f>-ABS('[12]2.1_RebasedTargets_Volumes'!BJ45)</f>
        <v>0</v>
      </c>
      <c r="AT32" s="97">
        <f>-ABS('[12]2.1_RebasedTargets_Volumes'!BK45)</f>
        <v>0</v>
      </c>
      <c r="AU32" s="94"/>
      <c r="AV32" s="98">
        <f>'[12]2.1_RebasedTargets_Volumes'!BR45</f>
        <v>0</v>
      </c>
      <c r="AW32" s="98">
        <f>'[12]2.1_RebasedTargets_Volumes'!BS45</f>
        <v>0</v>
      </c>
      <c r="AX32" s="98">
        <f>'[12]2.1_RebasedTargets_Volumes'!BT45</f>
        <v>0</v>
      </c>
      <c r="AY32" s="98">
        <f>'[12]2.1_RebasedTargets_Volumes'!BU45</f>
        <v>0</v>
      </c>
      <c r="AZ32" s="98">
        <f>'[12]2.1_RebasedTargets_Volumes'!BV45</f>
        <v>0</v>
      </c>
      <c r="BA32" s="97">
        <f>'[12]2.1_RebasedTargets_Volumes'!BW45</f>
        <v>0</v>
      </c>
      <c r="BB32" s="94"/>
    </row>
    <row r="33" spans="1:54" ht="14" thickBot="1" x14ac:dyDescent="0.35">
      <c r="A33" s="342"/>
      <c r="B33" s="171"/>
      <c r="C33" s="170"/>
      <c r="D33" s="96"/>
      <c r="E33" s="95" t="str">
        <f t="shared" si="0"/>
        <v>Very high</v>
      </c>
      <c r="F33" s="93">
        <f>'[12]2.1_RebasedTargets_Volumes'!I46</f>
        <v>0</v>
      </c>
      <c r="G33" s="93">
        <f>'[12]2.1_RebasedTargets_Volumes'!J46</f>
        <v>0</v>
      </c>
      <c r="H33" s="93">
        <f>'[12]2.1_RebasedTargets_Volumes'!K46</f>
        <v>0</v>
      </c>
      <c r="I33" s="93">
        <f>'[12]2.1_RebasedTargets_Volumes'!L46</f>
        <v>0</v>
      </c>
      <c r="J33" s="93">
        <f>'[12]2.1_RebasedTargets_Volumes'!M46</f>
        <v>0</v>
      </c>
      <c r="K33" s="92">
        <f>'[12]2.1_RebasedTargets_Volumes'!N46</f>
        <v>0</v>
      </c>
      <c r="M33" s="93">
        <f>'[12]2.1_RebasedTargets_Volumes'!S46</f>
        <v>0</v>
      </c>
      <c r="N33" s="93">
        <f>'[12]2.1_RebasedTargets_Volumes'!T46</f>
        <v>0</v>
      </c>
      <c r="O33" s="93">
        <f>'[12]2.1_RebasedTargets_Volumes'!U46</f>
        <v>0</v>
      </c>
      <c r="P33" s="93">
        <f>'[12]2.1_RebasedTargets_Volumes'!V46</f>
        <v>0</v>
      </c>
      <c r="Q33" s="93">
        <f>'[12]2.1_RebasedTargets_Volumes'!W46</f>
        <v>0</v>
      </c>
      <c r="R33" s="92">
        <f>'[12]2.1_RebasedTargets_Volumes'!X46</f>
        <v>0</v>
      </c>
      <c r="T33" s="93">
        <f>'[12]2.1_RebasedTargets_Volumes'!AC46</f>
        <v>0</v>
      </c>
      <c r="U33" s="93">
        <f>'[12]2.1_RebasedTargets_Volumes'!AD46</f>
        <v>0</v>
      </c>
      <c r="V33" s="93">
        <f>'[12]2.1_RebasedTargets_Volumes'!AE46</f>
        <v>0</v>
      </c>
      <c r="W33" s="93">
        <f>'[12]2.1_RebasedTargets_Volumes'!AF46</f>
        <v>0</v>
      </c>
      <c r="X33" s="93">
        <f>'[12]2.1_RebasedTargets_Volumes'!AG46</f>
        <v>0</v>
      </c>
      <c r="Y33" s="92">
        <f>'[12]2.1_RebasedTargets_Volumes'!AH46</f>
        <v>0</v>
      </c>
      <c r="AA33" s="93">
        <f>(ABS('[12]2.1_RebasedTargets_Volumes'!AR46)+ABS('[12]2.1_RebasedTargets_Volumes'!AY46))/2+ABS('[12]2.1_RebasedTargets_Volumes'!BF46)+ABS('[12]2.1_RebasedTargets_Volumes'!BR46)</f>
        <v>0</v>
      </c>
      <c r="AB33" s="93">
        <f>'[12]2.1_RebasedTargets_Volumes'!AL46</f>
        <v>0</v>
      </c>
      <c r="AC33" s="93">
        <f>'[12]2.1_RebasedTargets_Volumes'!AM46</f>
        <v>0</v>
      </c>
      <c r="AD33" s="93">
        <f>'[12]2.1_RebasedTargets_Volumes'!AN46</f>
        <v>0</v>
      </c>
      <c r="AE33" s="93">
        <f>'[12]2.1_RebasedTargets_Volumes'!AO46</f>
        <v>0</v>
      </c>
      <c r="AF33" s="92">
        <f>'[12]2.1_RebasedTargets_Volumes'!AP46</f>
        <v>0</v>
      </c>
      <c r="AG33" s="94"/>
      <c r="AH33" s="93">
        <f>'[12]2.1_RebasedTargets_Volumes'!AR46+'[12]2.1_RebasedTargets_Volumes'!AY46</f>
        <v>0</v>
      </c>
      <c r="AI33" s="93">
        <f>-ABS('[12]2.1_RebasedTargets_Volumes'!AS46)+'[12]2.1_RebasedTargets_Volumes'!AZ46</f>
        <v>0</v>
      </c>
      <c r="AJ33" s="93">
        <f>-ABS('[12]2.1_RebasedTargets_Volumes'!AT46)+'[12]2.1_RebasedTargets_Volumes'!BA46</f>
        <v>0</v>
      </c>
      <c r="AK33" s="93">
        <f>-ABS('[12]2.1_RebasedTargets_Volumes'!AU46)+'[12]2.1_RebasedTargets_Volumes'!BB46</f>
        <v>0</v>
      </c>
      <c r="AL33" s="93">
        <f>-ABS('[12]2.1_RebasedTargets_Volumes'!AV46)+'[12]2.1_RebasedTargets_Volumes'!BC46</f>
        <v>0</v>
      </c>
      <c r="AM33" s="92">
        <f>-ABS('[12]2.1_RebasedTargets_Volumes'!AW46)+'[12]2.1_RebasedTargets_Volumes'!BD46</f>
        <v>0</v>
      </c>
      <c r="AN33" s="94"/>
      <c r="AO33" s="93">
        <f>ABS('[12]2.1_RebasedTargets_Volumes'!BF46)</f>
        <v>0</v>
      </c>
      <c r="AP33" s="93">
        <f>-ABS('[12]2.1_RebasedTargets_Volumes'!BG46)</f>
        <v>0</v>
      </c>
      <c r="AQ33" s="93">
        <f>-ABS('[12]2.1_RebasedTargets_Volumes'!BH46)</f>
        <v>0</v>
      </c>
      <c r="AR33" s="93">
        <f>-ABS('[12]2.1_RebasedTargets_Volumes'!BI46)</f>
        <v>0</v>
      </c>
      <c r="AS33" s="93">
        <f>-ABS('[12]2.1_RebasedTargets_Volumes'!BJ46)</f>
        <v>0</v>
      </c>
      <c r="AT33" s="92">
        <f>-ABS('[12]2.1_RebasedTargets_Volumes'!BK46)</f>
        <v>0</v>
      </c>
      <c r="AU33" s="94"/>
      <c r="AV33" s="93">
        <f>'[12]2.1_RebasedTargets_Volumes'!BR46</f>
        <v>0</v>
      </c>
      <c r="AW33" s="93">
        <f>'[12]2.1_RebasedTargets_Volumes'!BS46</f>
        <v>0</v>
      </c>
      <c r="AX33" s="93">
        <f>'[12]2.1_RebasedTargets_Volumes'!BT46</f>
        <v>0</v>
      </c>
      <c r="AY33" s="93">
        <f>'[12]2.1_RebasedTargets_Volumes'!BU46</f>
        <v>0</v>
      </c>
      <c r="AZ33" s="93">
        <f>'[12]2.1_RebasedTargets_Volumes'!BV46</f>
        <v>0</v>
      </c>
      <c r="BA33" s="92">
        <f>'[12]2.1_RebasedTargets_Volumes'!BW46</f>
        <v>0</v>
      </c>
      <c r="BB33" s="94"/>
    </row>
    <row r="34" spans="1:54" ht="13.5" x14ac:dyDescent="0.3">
      <c r="A34" s="341" t="str">
        <f>A30</f>
        <v>400KV Network</v>
      </c>
      <c r="B34" s="169">
        <v>7</v>
      </c>
      <c r="C34" s="168" t="s">
        <v>48</v>
      </c>
      <c r="D34" s="103" t="s">
        <v>55</v>
      </c>
      <c r="E34" s="102" t="str">
        <f t="shared" si="0"/>
        <v>Low</v>
      </c>
      <c r="F34" s="101">
        <f>'[12]2.1_RebasedTargets_Volumes'!I47</f>
        <v>544</v>
      </c>
      <c r="G34" s="101">
        <f>'[12]2.1_RebasedTargets_Volumes'!J47</f>
        <v>156</v>
      </c>
      <c r="H34" s="101">
        <f>'[12]2.1_RebasedTargets_Volumes'!K47</f>
        <v>241</v>
      </c>
      <c r="I34" s="101">
        <f>'[12]2.1_RebasedTargets_Volumes'!L47</f>
        <v>62</v>
      </c>
      <c r="J34" s="101">
        <f>'[12]2.1_RebasedTargets_Volumes'!M47</f>
        <v>85</v>
      </c>
      <c r="K34" s="100">
        <f>'[12]2.1_RebasedTargets_Volumes'!N47</f>
        <v>0</v>
      </c>
      <c r="M34" s="101">
        <f>'[12]2.1_RebasedTargets_Volumes'!S47</f>
        <v>544</v>
      </c>
      <c r="N34" s="101">
        <f>'[12]2.1_RebasedTargets_Volumes'!T47</f>
        <v>112</v>
      </c>
      <c r="O34" s="101">
        <f>'[12]2.1_RebasedTargets_Volumes'!U47</f>
        <v>59</v>
      </c>
      <c r="P34" s="101">
        <f>'[12]2.1_RebasedTargets_Volumes'!V47</f>
        <v>207</v>
      </c>
      <c r="Q34" s="101">
        <f>'[12]2.1_RebasedTargets_Volumes'!W47</f>
        <v>73</v>
      </c>
      <c r="R34" s="100">
        <f>'[12]2.1_RebasedTargets_Volumes'!X47</f>
        <v>93</v>
      </c>
      <c r="T34" s="101">
        <f>'[12]2.1_RebasedTargets_Volumes'!AC47</f>
        <v>544</v>
      </c>
      <c r="U34" s="101">
        <f>'[12]2.1_RebasedTargets_Volumes'!AD47</f>
        <v>112</v>
      </c>
      <c r="V34" s="101">
        <f>'[12]2.1_RebasedTargets_Volumes'!AE47</f>
        <v>57</v>
      </c>
      <c r="W34" s="101">
        <f>'[12]2.1_RebasedTargets_Volumes'!AF47</f>
        <v>207</v>
      </c>
      <c r="X34" s="101">
        <f>'[12]2.1_RebasedTargets_Volumes'!AG47</f>
        <v>73</v>
      </c>
      <c r="Y34" s="100">
        <f>'[12]2.1_RebasedTargets_Volumes'!AH47</f>
        <v>95</v>
      </c>
      <c r="AA34" s="101">
        <f>(ABS('[12]2.1_RebasedTargets_Volumes'!AR47)+ABS('[12]2.1_RebasedTargets_Volumes'!AY47))/2+ABS('[12]2.1_RebasedTargets_Volumes'!BF47)+ABS('[12]2.1_RebasedTargets_Volumes'!BR47)</f>
        <v>2</v>
      </c>
      <c r="AB34" s="101">
        <f>'[12]2.1_RebasedTargets_Volumes'!AL47</f>
        <v>0</v>
      </c>
      <c r="AC34" s="101">
        <f>'[12]2.1_RebasedTargets_Volumes'!AM47</f>
        <v>2</v>
      </c>
      <c r="AD34" s="101">
        <f>'[12]2.1_RebasedTargets_Volumes'!AN47</f>
        <v>0</v>
      </c>
      <c r="AE34" s="101">
        <f>'[12]2.1_RebasedTargets_Volumes'!AO47</f>
        <v>0</v>
      </c>
      <c r="AF34" s="100">
        <f>'[12]2.1_RebasedTargets_Volumes'!AP47</f>
        <v>-2</v>
      </c>
      <c r="AG34" s="94"/>
      <c r="AH34" s="101">
        <f>'[12]2.1_RebasedTargets_Volumes'!AR47+'[12]2.1_RebasedTargets_Volumes'!AY47</f>
        <v>0</v>
      </c>
      <c r="AI34" s="101">
        <f>-ABS('[12]2.1_RebasedTargets_Volumes'!AS47)+'[12]2.1_RebasedTargets_Volumes'!AZ47</f>
        <v>0</v>
      </c>
      <c r="AJ34" s="101">
        <f>-ABS('[12]2.1_RebasedTargets_Volumes'!AT47)+'[12]2.1_RebasedTargets_Volumes'!BA47</f>
        <v>0</v>
      </c>
      <c r="AK34" s="101">
        <f>-ABS('[12]2.1_RebasedTargets_Volumes'!AU47)+'[12]2.1_RebasedTargets_Volumes'!BB47</f>
        <v>0</v>
      </c>
      <c r="AL34" s="101">
        <f>-ABS('[12]2.1_RebasedTargets_Volumes'!AV47)+'[12]2.1_RebasedTargets_Volumes'!BC47</f>
        <v>0</v>
      </c>
      <c r="AM34" s="100">
        <f>-ABS('[12]2.1_RebasedTargets_Volumes'!AW47)+'[12]2.1_RebasedTargets_Volumes'!BD47</f>
        <v>0</v>
      </c>
      <c r="AN34" s="94"/>
      <c r="AO34" s="101">
        <f>ABS('[12]2.1_RebasedTargets_Volumes'!BF47)</f>
        <v>2</v>
      </c>
      <c r="AP34" s="101">
        <f>-ABS('[12]2.1_RebasedTargets_Volumes'!BG47)</f>
        <v>0</v>
      </c>
      <c r="AQ34" s="101">
        <f>-ABS('[12]2.1_RebasedTargets_Volumes'!BH47)</f>
        <v>0</v>
      </c>
      <c r="AR34" s="101">
        <f>-ABS('[12]2.1_RebasedTargets_Volumes'!BI47)</f>
        <v>0</v>
      </c>
      <c r="AS34" s="101">
        <f>-ABS('[12]2.1_RebasedTargets_Volumes'!BJ47)</f>
        <v>0</v>
      </c>
      <c r="AT34" s="100">
        <f>-ABS('[12]2.1_RebasedTargets_Volumes'!BK47)</f>
        <v>-2</v>
      </c>
      <c r="AU34" s="94"/>
      <c r="AV34" s="101">
        <f>'[12]2.1_RebasedTargets_Volumes'!BR47</f>
        <v>0</v>
      </c>
      <c r="AW34" s="101">
        <f>'[12]2.1_RebasedTargets_Volumes'!BS47</f>
        <v>0</v>
      </c>
      <c r="AX34" s="101">
        <f>'[12]2.1_RebasedTargets_Volumes'!BT47</f>
        <v>0</v>
      </c>
      <c r="AY34" s="101">
        <f>'[12]2.1_RebasedTargets_Volumes'!BU47</f>
        <v>0</v>
      </c>
      <c r="AZ34" s="101">
        <f>'[12]2.1_RebasedTargets_Volumes'!BV47</f>
        <v>0</v>
      </c>
      <c r="BA34" s="100">
        <f>'[12]2.1_RebasedTargets_Volumes'!BW47</f>
        <v>0</v>
      </c>
      <c r="BB34" s="94"/>
    </row>
    <row r="35" spans="1:54" ht="13.5" x14ac:dyDescent="0.3">
      <c r="A35" s="342"/>
      <c r="B35" s="23"/>
      <c r="C35" s="133"/>
      <c r="D35" s="31"/>
      <c r="E35" s="99" t="str">
        <f t="shared" si="0"/>
        <v>Medium</v>
      </c>
      <c r="F35" s="98">
        <f>'[12]2.1_RebasedTargets_Volumes'!I48</f>
        <v>836</v>
      </c>
      <c r="G35" s="98">
        <f>'[12]2.1_RebasedTargets_Volumes'!J48</f>
        <v>384</v>
      </c>
      <c r="H35" s="98">
        <f>'[12]2.1_RebasedTargets_Volumes'!K48</f>
        <v>151</v>
      </c>
      <c r="I35" s="98">
        <f>'[12]2.1_RebasedTargets_Volumes'!L48</f>
        <v>70</v>
      </c>
      <c r="J35" s="98">
        <f>'[12]2.1_RebasedTargets_Volumes'!M48</f>
        <v>231</v>
      </c>
      <c r="K35" s="97">
        <f>'[12]2.1_RebasedTargets_Volumes'!N48</f>
        <v>0</v>
      </c>
      <c r="M35" s="98">
        <f>'[12]2.1_RebasedTargets_Volumes'!S48</f>
        <v>836</v>
      </c>
      <c r="N35" s="98">
        <f>'[12]2.1_RebasedTargets_Volumes'!T48</f>
        <v>338</v>
      </c>
      <c r="O35" s="98">
        <f>'[12]2.1_RebasedTargets_Volumes'!U48</f>
        <v>35</v>
      </c>
      <c r="P35" s="98">
        <f>'[12]2.1_RebasedTargets_Volumes'!V48</f>
        <v>119</v>
      </c>
      <c r="Q35" s="98">
        <f>'[12]2.1_RebasedTargets_Volumes'!W48</f>
        <v>23</v>
      </c>
      <c r="R35" s="97">
        <f>'[12]2.1_RebasedTargets_Volumes'!X48</f>
        <v>321</v>
      </c>
      <c r="T35" s="98">
        <f>'[12]2.1_RebasedTargets_Volumes'!AC48</f>
        <v>836</v>
      </c>
      <c r="U35" s="98">
        <f>'[12]2.1_RebasedTargets_Volumes'!AD48</f>
        <v>338</v>
      </c>
      <c r="V35" s="98">
        <f>'[12]2.1_RebasedTargets_Volumes'!AE48</f>
        <v>33</v>
      </c>
      <c r="W35" s="98">
        <f>'[12]2.1_RebasedTargets_Volumes'!AF48</f>
        <v>119</v>
      </c>
      <c r="X35" s="98">
        <f>'[12]2.1_RebasedTargets_Volumes'!AG48</f>
        <v>23</v>
      </c>
      <c r="Y35" s="97">
        <f>'[12]2.1_RebasedTargets_Volumes'!AH48</f>
        <v>323</v>
      </c>
      <c r="AA35" s="98">
        <f>(ABS('[12]2.1_RebasedTargets_Volumes'!AR48)+ABS('[12]2.1_RebasedTargets_Volumes'!AY48))/2+ABS('[12]2.1_RebasedTargets_Volumes'!BF48)+ABS('[12]2.1_RebasedTargets_Volumes'!BR48)</f>
        <v>2</v>
      </c>
      <c r="AB35" s="98">
        <f>'[12]2.1_RebasedTargets_Volumes'!AL48</f>
        <v>0</v>
      </c>
      <c r="AC35" s="98">
        <f>'[12]2.1_RebasedTargets_Volumes'!AM48</f>
        <v>2</v>
      </c>
      <c r="AD35" s="98">
        <f>'[12]2.1_RebasedTargets_Volumes'!AN48</f>
        <v>0</v>
      </c>
      <c r="AE35" s="98">
        <f>'[12]2.1_RebasedTargets_Volumes'!AO48</f>
        <v>0</v>
      </c>
      <c r="AF35" s="97">
        <f>'[12]2.1_RebasedTargets_Volumes'!AP48</f>
        <v>-2</v>
      </c>
      <c r="AG35" s="94"/>
      <c r="AH35" s="98">
        <f>'[12]2.1_RebasedTargets_Volumes'!AR48+'[12]2.1_RebasedTargets_Volumes'!AY48</f>
        <v>0</v>
      </c>
      <c r="AI35" s="98">
        <f>-ABS('[12]2.1_RebasedTargets_Volumes'!AS48)+'[12]2.1_RebasedTargets_Volumes'!AZ48</f>
        <v>0</v>
      </c>
      <c r="AJ35" s="98">
        <f>-ABS('[12]2.1_RebasedTargets_Volumes'!AT48)+'[12]2.1_RebasedTargets_Volumes'!BA48</f>
        <v>0</v>
      </c>
      <c r="AK35" s="98">
        <f>-ABS('[12]2.1_RebasedTargets_Volumes'!AU48)+'[12]2.1_RebasedTargets_Volumes'!BB48</f>
        <v>0</v>
      </c>
      <c r="AL35" s="98">
        <f>-ABS('[12]2.1_RebasedTargets_Volumes'!AV48)+'[12]2.1_RebasedTargets_Volumes'!BC48</f>
        <v>0</v>
      </c>
      <c r="AM35" s="97">
        <f>-ABS('[12]2.1_RebasedTargets_Volumes'!AW48)+'[12]2.1_RebasedTargets_Volumes'!BD48</f>
        <v>0</v>
      </c>
      <c r="AN35" s="94"/>
      <c r="AO35" s="98">
        <f>ABS('[12]2.1_RebasedTargets_Volumes'!BF48)</f>
        <v>2</v>
      </c>
      <c r="AP35" s="98">
        <f>-ABS('[12]2.1_RebasedTargets_Volumes'!BG48)</f>
        <v>0</v>
      </c>
      <c r="AQ35" s="98">
        <f>-ABS('[12]2.1_RebasedTargets_Volumes'!BH48)</f>
        <v>0</v>
      </c>
      <c r="AR35" s="98">
        <f>-ABS('[12]2.1_RebasedTargets_Volumes'!BI48)</f>
        <v>0</v>
      </c>
      <c r="AS35" s="98">
        <f>-ABS('[12]2.1_RebasedTargets_Volumes'!BJ48)</f>
        <v>0</v>
      </c>
      <c r="AT35" s="97">
        <f>-ABS('[12]2.1_RebasedTargets_Volumes'!BK48)</f>
        <v>-2</v>
      </c>
      <c r="AU35" s="94"/>
      <c r="AV35" s="98">
        <f>'[12]2.1_RebasedTargets_Volumes'!BR48</f>
        <v>0</v>
      </c>
      <c r="AW35" s="98">
        <f>'[12]2.1_RebasedTargets_Volumes'!BS48</f>
        <v>0</v>
      </c>
      <c r="AX35" s="98">
        <f>'[12]2.1_RebasedTargets_Volumes'!BT48</f>
        <v>0</v>
      </c>
      <c r="AY35" s="98">
        <f>'[12]2.1_RebasedTargets_Volumes'!BU48</f>
        <v>0</v>
      </c>
      <c r="AZ35" s="98">
        <f>'[12]2.1_RebasedTargets_Volumes'!BV48</f>
        <v>0</v>
      </c>
      <c r="BA35" s="97">
        <f>'[12]2.1_RebasedTargets_Volumes'!BW48</f>
        <v>0</v>
      </c>
      <c r="BB35" s="94"/>
    </row>
    <row r="36" spans="1:54" ht="13.5" x14ac:dyDescent="0.3">
      <c r="A36" s="342"/>
      <c r="B36" s="23"/>
      <c r="C36" s="133"/>
      <c r="D36" s="31"/>
      <c r="E36" s="99" t="str">
        <f t="shared" si="0"/>
        <v>High</v>
      </c>
      <c r="F36" s="98">
        <f>'[12]2.1_RebasedTargets_Volumes'!I49</f>
        <v>240</v>
      </c>
      <c r="G36" s="98">
        <f>'[12]2.1_RebasedTargets_Volumes'!J49</f>
        <v>22</v>
      </c>
      <c r="H36" s="98">
        <f>'[12]2.1_RebasedTargets_Volumes'!K49</f>
        <v>1</v>
      </c>
      <c r="I36" s="98">
        <f>'[12]2.1_RebasedTargets_Volumes'!L49</f>
        <v>217</v>
      </c>
      <c r="J36" s="98">
        <f>'[12]2.1_RebasedTargets_Volumes'!M49</f>
        <v>0</v>
      </c>
      <c r="K36" s="97">
        <f>'[12]2.1_RebasedTargets_Volumes'!N49</f>
        <v>0</v>
      </c>
      <c r="M36" s="98">
        <f>'[12]2.1_RebasedTargets_Volumes'!S49</f>
        <v>240</v>
      </c>
      <c r="N36" s="98">
        <f>'[12]2.1_RebasedTargets_Volumes'!T49</f>
        <v>21</v>
      </c>
      <c r="O36" s="98">
        <f>'[12]2.1_RebasedTargets_Volumes'!U49</f>
        <v>218</v>
      </c>
      <c r="P36" s="98">
        <f>'[12]2.1_RebasedTargets_Volumes'!V49</f>
        <v>1</v>
      </c>
      <c r="Q36" s="98">
        <f>'[12]2.1_RebasedTargets_Volumes'!W49</f>
        <v>0</v>
      </c>
      <c r="R36" s="97">
        <f>'[12]2.1_RebasedTargets_Volumes'!X49</f>
        <v>0</v>
      </c>
      <c r="T36" s="98">
        <f>'[12]2.1_RebasedTargets_Volumes'!AC49</f>
        <v>240</v>
      </c>
      <c r="U36" s="98">
        <f>'[12]2.1_RebasedTargets_Volumes'!AD49</f>
        <v>21</v>
      </c>
      <c r="V36" s="98">
        <f>'[12]2.1_RebasedTargets_Volumes'!AE49</f>
        <v>1</v>
      </c>
      <c r="W36" s="98">
        <f>'[12]2.1_RebasedTargets_Volumes'!AF49</f>
        <v>1</v>
      </c>
      <c r="X36" s="98">
        <f>'[12]2.1_RebasedTargets_Volumes'!AG49</f>
        <v>0</v>
      </c>
      <c r="Y36" s="97">
        <f>'[12]2.1_RebasedTargets_Volumes'!AH49</f>
        <v>217</v>
      </c>
      <c r="AA36" s="98">
        <f>(ABS('[12]2.1_RebasedTargets_Volumes'!AR49)+ABS('[12]2.1_RebasedTargets_Volumes'!AY49))/2+ABS('[12]2.1_RebasedTargets_Volumes'!BF49)+ABS('[12]2.1_RebasedTargets_Volumes'!BR49)</f>
        <v>217</v>
      </c>
      <c r="AB36" s="98">
        <f>'[12]2.1_RebasedTargets_Volumes'!AL49</f>
        <v>0</v>
      </c>
      <c r="AC36" s="98">
        <f>'[12]2.1_RebasedTargets_Volumes'!AM49</f>
        <v>217</v>
      </c>
      <c r="AD36" s="98">
        <f>'[12]2.1_RebasedTargets_Volumes'!AN49</f>
        <v>0</v>
      </c>
      <c r="AE36" s="98">
        <f>'[12]2.1_RebasedTargets_Volumes'!AO49</f>
        <v>0</v>
      </c>
      <c r="AF36" s="97">
        <f>'[12]2.1_RebasedTargets_Volumes'!AP49</f>
        <v>-217</v>
      </c>
      <c r="AG36" s="94"/>
      <c r="AH36" s="98">
        <f>'[12]2.1_RebasedTargets_Volumes'!AR49+'[12]2.1_RebasedTargets_Volumes'!AY49</f>
        <v>0</v>
      </c>
      <c r="AI36" s="98">
        <f>-ABS('[12]2.1_RebasedTargets_Volumes'!AS49)+'[12]2.1_RebasedTargets_Volumes'!AZ49</f>
        <v>0</v>
      </c>
      <c r="AJ36" s="98">
        <f>-ABS('[12]2.1_RebasedTargets_Volumes'!AT49)+'[12]2.1_RebasedTargets_Volumes'!BA49</f>
        <v>0</v>
      </c>
      <c r="AK36" s="98">
        <f>-ABS('[12]2.1_RebasedTargets_Volumes'!AU49)+'[12]2.1_RebasedTargets_Volumes'!BB49</f>
        <v>0</v>
      </c>
      <c r="AL36" s="98">
        <f>-ABS('[12]2.1_RebasedTargets_Volumes'!AV49)+'[12]2.1_RebasedTargets_Volumes'!BC49</f>
        <v>0</v>
      </c>
      <c r="AM36" s="97">
        <f>-ABS('[12]2.1_RebasedTargets_Volumes'!AW49)+'[12]2.1_RebasedTargets_Volumes'!BD49</f>
        <v>0</v>
      </c>
      <c r="AN36" s="94"/>
      <c r="AO36" s="98">
        <f>ABS('[12]2.1_RebasedTargets_Volumes'!BF49)</f>
        <v>217</v>
      </c>
      <c r="AP36" s="98">
        <f>-ABS('[12]2.1_RebasedTargets_Volumes'!BG49)</f>
        <v>0</v>
      </c>
      <c r="AQ36" s="98">
        <f>-ABS('[12]2.1_RebasedTargets_Volumes'!BH49)</f>
        <v>0</v>
      </c>
      <c r="AR36" s="98">
        <f>-ABS('[12]2.1_RebasedTargets_Volumes'!BI49)</f>
        <v>0</v>
      </c>
      <c r="AS36" s="98">
        <f>-ABS('[12]2.1_RebasedTargets_Volumes'!BJ49)</f>
        <v>0</v>
      </c>
      <c r="AT36" s="97">
        <f>-ABS('[12]2.1_RebasedTargets_Volumes'!BK49)</f>
        <v>-217</v>
      </c>
      <c r="AU36" s="94"/>
      <c r="AV36" s="98">
        <f>'[12]2.1_RebasedTargets_Volumes'!BR49</f>
        <v>0</v>
      </c>
      <c r="AW36" s="98">
        <f>'[12]2.1_RebasedTargets_Volumes'!BS49</f>
        <v>0</v>
      </c>
      <c r="AX36" s="98">
        <f>'[12]2.1_RebasedTargets_Volumes'!BT49</f>
        <v>0</v>
      </c>
      <c r="AY36" s="98">
        <f>'[12]2.1_RebasedTargets_Volumes'!BU49</f>
        <v>0</v>
      </c>
      <c r="AZ36" s="98">
        <f>'[12]2.1_RebasedTargets_Volumes'!BV49</f>
        <v>0</v>
      </c>
      <c r="BA36" s="97">
        <f>'[12]2.1_RebasedTargets_Volumes'!BW49</f>
        <v>0</v>
      </c>
      <c r="BB36" s="94"/>
    </row>
    <row r="37" spans="1:54" ht="12.75" thickBot="1" x14ac:dyDescent="0.35">
      <c r="A37" s="343"/>
      <c r="B37" s="171"/>
      <c r="C37" s="170"/>
      <c r="D37" s="96"/>
      <c r="E37" s="95" t="str">
        <f t="shared" si="0"/>
        <v>Very high</v>
      </c>
      <c r="F37" s="93">
        <f>'[12]2.1_RebasedTargets_Volumes'!I50</f>
        <v>108</v>
      </c>
      <c r="G37" s="93">
        <f>'[12]2.1_RebasedTargets_Volumes'!J50</f>
        <v>24</v>
      </c>
      <c r="H37" s="93">
        <f>'[12]2.1_RebasedTargets_Volumes'!K50</f>
        <v>84</v>
      </c>
      <c r="I37" s="93">
        <f>'[12]2.1_RebasedTargets_Volumes'!L50</f>
        <v>0</v>
      </c>
      <c r="J37" s="93">
        <f>'[12]2.1_RebasedTargets_Volumes'!M50</f>
        <v>0</v>
      </c>
      <c r="K37" s="92">
        <f>'[12]2.1_RebasedTargets_Volumes'!N50</f>
        <v>0</v>
      </c>
      <c r="M37" s="93">
        <f>'[12]2.1_RebasedTargets_Volumes'!S50</f>
        <v>108</v>
      </c>
      <c r="N37" s="93">
        <f>'[12]2.1_RebasedTargets_Volumes'!T50</f>
        <v>0</v>
      </c>
      <c r="O37" s="93">
        <f>'[12]2.1_RebasedTargets_Volumes'!U50</f>
        <v>0</v>
      </c>
      <c r="P37" s="93">
        <f>'[12]2.1_RebasedTargets_Volumes'!V50</f>
        <v>108</v>
      </c>
      <c r="Q37" s="93">
        <f>'[12]2.1_RebasedTargets_Volumes'!W50</f>
        <v>0</v>
      </c>
      <c r="R37" s="92">
        <f>'[12]2.1_RebasedTargets_Volumes'!X50</f>
        <v>0</v>
      </c>
      <c r="T37" s="93">
        <f>'[12]2.1_RebasedTargets_Volumes'!AC50</f>
        <v>108</v>
      </c>
      <c r="U37" s="93">
        <f>'[12]2.1_RebasedTargets_Volumes'!AD50</f>
        <v>0</v>
      </c>
      <c r="V37" s="93">
        <f>'[12]2.1_RebasedTargets_Volumes'!AE50</f>
        <v>0</v>
      </c>
      <c r="W37" s="93">
        <f>'[12]2.1_RebasedTargets_Volumes'!AF50</f>
        <v>108</v>
      </c>
      <c r="X37" s="93">
        <f>'[12]2.1_RebasedTargets_Volumes'!AG50</f>
        <v>0</v>
      </c>
      <c r="Y37" s="92">
        <f>'[12]2.1_RebasedTargets_Volumes'!AH50</f>
        <v>0</v>
      </c>
      <c r="AA37" s="93">
        <f>(ABS('[12]2.1_RebasedTargets_Volumes'!AR50)+ABS('[12]2.1_RebasedTargets_Volumes'!AY50))/2+ABS('[12]2.1_RebasedTargets_Volumes'!BF50)+ABS('[12]2.1_RebasedTargets_Volumes'!BR50)</f>
        <v>0</v>
      </c>
      <c r="AB37" s="93">
        <f>'[12]2.1_RebasedTargets_Volumes'!AL50</f>
        <v>0</v>
      </c>
      <c r="AC37" s="93">
        <f>'[12]2.1_RebasedTargets_Volumes'!AM50</f>
        <v>0</v>
      </c>
      <c r="AD37" s="93">
        <f>'[12]2.1_RebasedTargets_Volumes'!AN50</f>
        <v>0</v>
      </c>
      <c r="AE37" s="93">
        <f>'[12]2.1_RebasedTargets_Volumes'!AO50</f>
        <v>0</v>
      </c>
      <c r="AF37" s="92">
        <f>'[12]2.1_RebasedTargets_Volumes'!AP50</f>
        <v>0</v>
      </c>
      <c r="AG37" s="94"/>
      <c r="AH37" s="93">
        <f>'[12]2.1_RebasedTargets_Volumes'!AR50+'[12]2.1_RebasedTargets_Volumes'!AY50</f>
        <v>0</v>
      </c>
      <c r="AI37" s="93">
        <f>-ABS('[12]2.1_RebasedTargets_Volumes'!AS50)+'[12]2.1_RebasedTargets_Volumes'!AZ50</f>
        <v>0</v>
      </c>
      <c r="AJ37" s="93">
        <f>-ABS('[12]2.1_RebasedTargets_Volumes'!AT50)+'[12]2.1_RebasedTargets_Volumes'!BA50</f>
        <v>0</v>
      </c>
      <c r="AK37" s="93">
        <f>-ABS('[12]2.1_RebasedTargets_Volumes'!AU50)+'[12]2.1_RebasedTargets_Volumes'!BB50</f>
        <v>0</v>
      </c>
      <c r="AL37" s="93">
        <f>-ABS('[12]2.1_RebasedTargets_Volumes'!AV50)+'[12]2.1_RebasedTargets_Volumes'!BC50</f>
        <v>0</v>
      </c>
      <c r="AM37" s="92">
        <f>-ABS('[12]2.1_RebasedTargets_Volumes'!AW50)+'[12]2.1_RebasedTargets_Volumes'!BD50</f>
        <v>0</v>
      </c>
      <c r="AN37" s="94"/>
      <c r="AO37" s="93">
        <f>ABS('[12]2.1_RebasedTargets_Volumes'!BF50)</f>
        <v>0</v>
      </c>
      <c r="AP37" s="93">
        <f>-ABS('[12]2.1_RebasedTargets_Volumes'!BG50)</f>
        <v>0</v>
      </c>
      <c r="AQ37" s="93">
        <f>-ABS('[12]2.1_RebasedTargets_Volumes'!BH50)</f>
        <v>0</v>
      </c>
      <c r="AR37" s="93">
        <f>-ABS('[12]2.1_RebasedTargets_Volumes'!BI50)</f>
        <v>0</v>
      </c>
      <c r="AS37" s="93">
        <f>-ABS('[12]2.1_RebasedTargets_Volumes'!BJ50)</f>
        <v>0</v>
      </c>
      <c r="AT37" s="92">
        <f>-ABS('[12]2.1_RebasedTargets_Volumes'!BK50)</f>
        <v>0</v>
      </c>
      <c r="AU37" s="94"/>
      <c r="AV37" s="93">
        <f>'[12]2.1_RebasedTargets_Volumes'!BR50</f>
        <v>0</v>
      </c>
      <c r="AW37" s="93">
        <f>'[12]2.1_RebasedTargets_Volumes'!BS50</f>
        <v>0</v>
      </c>
      <c r="AX37" s="93">
        <f>'[12]2.1_RebasedTargets_Volumes'!BT50</f>
        <v>0</v>
      </c>
      <c r="AY37" s="93">
        <f>'[12]2.1_RebasedTargets_Volumes'!BU50</f>
        <v>0</v>
      </c>
      <c r="AZ37" s="93">
        <f>'[12]2.1_RebasedTargets_Volumes'!BV50</f>
        <v>0</v>
      </c>
      <c r="BA37" s="92">
        <f>'[12]2.1_RebasedTargets_Volumes'!BW50</f>
        <v>0</v>
      </c>
      <c r="BB37" s="94"/>
    </row>
    <row r="38" spans="1:54" x14ac:dyDescent="0.3">
      <c r="A38" s="344" t="s">
        <v>38</v>
      </c>
      <c r="B38" s="169">
        <v>1</v>
      </c>
      <c r="C38" s="168" t="s">
        <v>42</v>
      </c>
      <c r="D38" s="103" t="s">
        <v>55</v>
      </c>
      <c r="E38" s="102" t="str">
        <f t="shared" si="0"/>
        <v>Low</v>
      </c>
      <c r="F38" s="101">
        <f>'[12]2.1_RebasedTargets_Volumes'!I51</f>
        <v>65</v>
      </c>
      <c r="G38" s="101">
        <f>'[12]2.1_RebasedTargets_Volumes'!J51</f>
        <v>33</v>
      </c>
      <c r="H38" s="101">
        <f>'[12]2.1_RebasedTargets_Volumes'!K51</f>
        <v>2</v>
      </c>
      <c r="I38" s="101">
        <f>'[12]2.1_RebasedTargets_Volumes'!L51</f>
        <v>3</v>
      </c>
      <c r="J38" s="101">
        <f>'[12]2.1_RebasedTargets_Volumes'!M51</f>
        <v>17</v>
      </c>
      <c r="K38" s="100">
        <f>'[12]2.1_RebasedTargets_Volumes'!N51</f>
        <v>10</v>
      </c>
      <c r="M38" s="101">
        <f>'[12]2.1_RebasedTargets_Volumes'!S51</f>
        <v>76</v>
      </c>
      <c r="N38" s="101">
        <f>'[12]2.1_RebasedTargets_Volumes'!T51</f>
        <v>59</v>
      </c>
      <c r="O38" s="101">
        <f>'[12]2.1_RebasedTargets_Volumes'!U51</f>
        <v>0</v>
      </c>
      <c r="P38" s="101">
        <f>'[12]2.1_RebasedTargets_Volumes'!V51</f>
        <v>1</v>
      </c>
      <c r="Q38" s="101">
        <f>'[12]2.1_RebasedTargets_Volumes'!W51</f>
        <v>1</v>
      </c>
      <c r="R38" s="100">
        <f>'[12]2.1_RebasedTargets_Volumes'!X51</f>
        <v>15</v>
      </c>
      <c r="T38" s="101">
        <f>'[12]2.1_RebasedTargets_Volumes'!AC51</f>
        <v>65</v>
      </c>
      <c r="U38" s="101">
        <f>'[12]2.1_RebasedTargets_Volumes'!AD51</f>
        <v>33</v>
      </c>
      <c r="V38" s="101">
        <f>'[12]2.1_RebasedTargets_Volumes'!AE51</f>
        <v>0</v>
      </c>
      <c r="W38" s="101">
        <f>'[12]2.1_RebasedTargets_Volumes'!AF51</f>
        <v>1</v>
      </c>
      <c r="X38" s="101">
        <f>'[12]2.1_RebasedTargets_Volumes'!AG51</f>
        <v>1</v>
      </c>
      <c r="Y38" s="100">
        <f>'[12]2.1_RebasedTargets_Volumes'!AH51</f>
        <v>30</v>
      </c>
      <c r="AA38" s="101">
        <f>(ABS('[12]2.1_RebasedTargets_Volumes'!AR51)+ABS('[12]2.1_RebasedTargets_Volumes'!AY51))/2+ABS('[12]2.1_RebasedTargets_Volumes'!BF51)+ABS('[12]2.1_RebasedTargets_Volumes'!BR51)</f>
        <v>20.5</v>
      </c>
      <c r="AB38" s="101">
        <f>'[12]2.1_RebasedTargets_Volumes'!AL51</f>
        <v>26</v>
      </c>
      <c r="AC38" s="101">
        <f>'[12]2.1_RebasedTargets_Volumes'!AM51</f>
        <v>0</v>
      </c>
      <c r="AD38" s="101">
        <f>'[12]2.1_RebasedTargets_Volumes'!AN51</f>
        <v>0</v>
      </c>
      <c r="AE38" s="101">
        <f>'[12]2.1_RebasedTargets_Volumes'!AO51</f>
        <v>0</v>
      </c>
      <c r="AF38" s="100">
        <f>'[12]2.1_RebasedTargets_Volumes'!AP51</f>
        <v>-15</v>
      </c>
      <c r="AG38" s="94"/>
      <c r="AH38" s="101">
        <f>'[12]2.1_RebasedTargets_Volumes'!AR51+'[12]2.1_RebasedTargets_Volumes'!AY51</f>
        <v>41</v>
      </c>
      <c r="AI38" s="101">
        <f>-ABS('[12]2.1_RebasedTargets_Volumes'!AS51)+'[12]2.1_RebasedTargets_Volumes'!AZ51</f>
        <v>26</v>
      </c>
      <c r="AJ38" s="101">
        <f>-ABS('[12]2.1_RebasedTargets_Volumes'!AT51)+'[12]2.1_RebasedTargets_Volumes'!BA51</f>
        <v>0</v>
      </c>
      <c r="AK38" s="101">
        <f>-ABS('[12]2.1_RebasedTargets_Volumes'!AU51)+'[12]2.1_RebasedTargets_Volumes'!BB51</f>
        <v>0</v>
      </c>
      <c r="AL38" s="101">
        <f>-ABS('[12]2.1_RebasedTargets_Volumes'!AV51)+'[12]2.1_RebasedTargets_Volumes'!BC51</f>
        <v>0</v>
      </c>
      <c r="AM38" s="100">
        <f>-ABS('[12]2.1_RebasedTargets_Volumes'!AW51)+'[12]2.1_RebasedTargets_Volumes'!BD51</f>
        <v>-15</v>
      </c>
      <c r="AN38" s="94"/>
      <c r="AO38" s="101">
        <f>ABS('[12]2.1_RebasedTargets_Volumes'!BF51)</f>
        <v>0</v>
      </c>
      <c r="AP38" s="101">
        <f>-ABS('[12]2.1_RebasedTargets_Volumes'!BG51)</f>
        <v>0</v>
      </c>
      <c r="AQ38" s="101">
        <f>-ABS('[12]2.1_RebasedTargets_Volumes'!BH51)</f>
        <v>0</v>
      </c>
      <c r="AR38" s="101">
        <f>-ABS('[12]2.1_RebasedTargets_Volumes'!BI51)</f>
        <v>0</v>
      </c>
      <c r="AS38" s="101">
        <f>-ABS('[12]2.1_RebasedTargets_Volumes'!BJ51)</f>
        <v>0</v>
      </c>
      <c r="AT38" s="100">
        <f>-ABS('[12]2.1_RebasedTargets_Volumes'!BK51)</f>
        <v>0</v>
      </c>
      <c r="AU38" s="94"/>
      <c r="AV38" s="101">
        <f>'[12]2.1_RebasedTargets_Volumes'!BR51</f>
        <v>0</v>
      </c>
      <c r="AW38" s="101">
        <f>'[12]2.1_RebasedTargets_Volumes'!BS51</f>
        <v>0</v>
      </c>
      <c r="AX38" s="101">
        <f>'[12]2.1_RebasedTargets_Volumes'!BT51</f>
        <v>0</v>
      </c>
      <c r="AY38" s="101">
        <f>'[12]2.1_RebasedTargets_Volumes'!BU51</f>
        <v>0</v>
      </c>
      <c r="AZ38" s="101">
        <f>'[12]2.1_RebasedTargets_Volumes'!BV51</f>
        <v>0</v>
      </c>
      <c r="BA38" s="100">
        <f>'[12]2.1_RebasedTargets_Volumes'!BW51</f>
        <v>0</v>
      </c>
      <c r="BB38" s="94"/>
    </row>
    <row r="39" spans="1:54" x14ac:dyDescent="0.3">
      <c r="A39" s="345"/>
      <c r="B39" s="23"/>
      <c r="C39" s="133"/>
      <c r="D39" s="31"/>
      <c r="E39" s="99" t="str">
        <f t="shared" si="0"/>
        <v>Medium</v>
      </c>
      <c r="F39" s="98">
        <f>'[12]2.1_RebasedTargets_Volumes'!I52</f>
        <v>41</v>
      </c>
      <c r="G39" s="98">
        <f>'[12]2.1_RebasedTargets_Volumes'!J52</f>
        <v>14</v>
      </c>
      <c r="H39" s="98">
        <f>'[12]2.1_RebasedTargets_Volumes'!K52</f>
        <v>0</v>
      </c>
      <c r="I39" s="98">
        <f>'[12]2.1_RebasedTargets_Volumes'!L52</f>
        <v>10</v>
      </c>
      <c r="J39" s="98">
        <f>'[12]2.1_RebasedTargets_Volumes'!M52</f>
        <v>9</v>
      </c>
      <c r="K39" s="97">
        <f>'[12]2.1_RebasedTargets_Volumes'!N52</f>
        <v>8</v>
      </c>
      <c r="M39" s="98">
        <f>'[12]2.1_RebasedTargets_Volumes'!S52</f>
        <v>37</v>
      </c>
      <c r="N39" s="98">
        <f>'[12]2.1_RebasedTargets_Volumes'!T52</f>
        <v>22</v>
      </c>
      <c r="O39" s="98">
        <f>'[12]2.1_RebasedTargets_Volumes'!U52</f>
        <v>0</v>
      </c>
      <c r="P39" s="98">
        <f>'[12]2.1_RebasedTargets_Volumes'!V52</f>
        <v>0</v>
      </c>
      <c r="Q39" s="98">
        <f>'[12]2.1_RebasedTargets_Volumes'!W52</f>
        <v>0</v>
      </c>
      <c r="R39" s="97">
        <f>'[12]2.1_RebasedTargets_Volumes'!X52</f>
        <v>15</v>
      </c>
      <c r="T39" s="98">
        <f>'[12]2.1_RebasedTargets_Volumes'!AC52</f>
        <v>41</v>
      </c>
      <c r="U39" s="98">
        <f>'[12]2.1_RebasedTargets_Volumes'!AD52</f>
        <v>14</v>
      </c>
      <c r="V39" s="98">
        <f>'[12]2.1_RebasedTargets_Volumes'!AE52</f>
        <v>0</v>
      </c>
      <c r="W39" s="98">
        <f>'[12]2.1_RebasedTargets_Volumes'!AF52</f>
        <v>0</v>
      </c>
      <c r="X39" s="98">
        <f>'[12]2.1_RebasedTargets_Volumes'!AG52</f>
        <v>0</v>
      </c>
      <c r="Y39" s="97">
        <f>'[12]2.1_RebasedTargets_Volumes'!AH52</f>
        <v>27</v>
      </c>
      <c r="AA39" s="98">
        <f>(ABS('[12]2.1_RebasedTargets_Volumes'!AR52)+ABS('[12]2.1_RebasedTargets_Volumes'!AY52))/2+ABS('[12]2.1_RebasedTargets_Volumes'!BF52)+ABS('[12]2.1_RebasedTargets_Volumes'!BR52)</f>
        <v>11</v>
      </c>
      <c r="AB39" s="98">
        <f>'[12]2.1_RebasedTargets_Volumes'!AL52</f>
        <v>8</v>
      </c>
      <c r="AC39" s="98">
        <f>'[12]2.1_RebasedTargets_Volumes'!AM52</f>
        <v>0</v>
      </c>
      <c r="AD39" s="98">
        <f>'[12]2.1_RebasedTargets_Volumes'!AN52</f>
        <v>0</v>
      </c>
      <c r="AE39" s="98">
        <f>'[12]2.1_RebasedTargets_Volumes'!AO52</f>
        <v>0</v>
      </c>
      <c r="AF39" s="97">
        <f>'[12]2.1_RebasedTargets_Volumes'!AP52</f>
        <v>-12</v>
      </c>
      <c r="AG39" s="94"/>
      <c r="AH39" s="98">
        <f>'[12]2.1_RebasedTargets_Volumes'!AR52+'[12]2.1_RebasedTargets_Volumes'!AY52</f>
        <v>22</v>
      </c>
      <c r="AI39" s="98">
        <f>-ABS('[12]2.1_RebasedTargets_Volumes'!AS52)+'[12]2.1_RebasedTargets_Volumes'!AZ52</f>
        <v>8</v>
      </c>
      <c r="AJ39" s="98">
        <f>-ABS('[12]2.1_RebasedTargets_Volumes'!AT52)+'[12]2.1_RebasedTargets_Volumes'!BA52</f>
        <v>0</v>
      </c>
      <c r="AK39" s="98">
        <f>-ABS('[12]2.1_RebasedTargets_Volumes'!AU52)+'[12]2.1_RebasedTargets_Volumes'!BB52</f>
        <v>0</v>
      </c>
      <c r="AL39" s="98">
        <f>-ABS('[12]2.1_RebasedTargets_Volumes'!AV52)+'[12]2.1_RebasedTargets_Volumes'!BC52</f>
        <v>0</v>
      </c>
      <c r="AM39" s="97">
        <f>-ABS('[12]2.1_RebasedTargets_Volumes'!AW52)+'[12]2.1_RebasedTargets_Volumes'!BD52</f>
        <v>-12</v>
      </c>
      <c r="AN39" s="94"/>
      <c r="AO39" s="98">
        <f>ABS('[12]2.1_RebasedTargets_Volumes'!BF52)</f>
        <v>0</v>
      </c>
      <c r="AP39" s="98">
        <f>-ABS('[12]2.1_RebasedTargets_Volumes'!BG52)</f>
        <v>0</v>
      </c>
      <c r="AQ39" s="98">
        <f>-ABS('[12]2.1_RebasedTargets_Volumes'!BH52)</f>
        <v>0</v>
      </c>
      <c r="AR39" s="98">
        <f>-ABS('[12]2.1_RebasedTargets_Volumes'!BI52)</f>
        <v>0</v>
      </c>
      <c r="AS39" s="98">
        <f>-ABS('[12]2.1_RebasedTargets_Volumes'!BJ52)</f>
        <v>0</v>
      </c>
      <c r="AT39" s="97">
        <f>-ABS('[12]2.1_RebasedTargets_Volumes'!BK52)</f>
        <v>0</v>
      </c>
      <c r="AU39" s="94"/>
      <c r="AV39" s="98">
        <f>'[12]2.1_RebasedTargets_Volumes'!BR52</f>
        <v>0</v>
      </c>
      <c r="AW39" s="98">
        <f>'[12]2.1_RebasedTargets_Volumes'!BS52</f>
        <v>0</v>
      </c>
      <c r="AX39" s="98">
        <f>'[12]2.1_RebasedTargets_Volumes'!BT52</f>
        <v>0</v>
      </c>
      <c r="AY39" s="98">
        <f>'[12]2.1_RebasedTargets_Volumes'!BU52</f>
        <v>0</v>
      </c>
      <c r="AZ39" s="98">
        <f>'[12]2.1_RebasedTargets_Volumes'!BV52</f>
        <v>0</v>
      </c>
      <c r="BA39" s="97">
        <f>'[12]2.1_RebasedTargets_Volumes'!BW52</f>
        <v>0</v>
      </c>
      <c r="BB39" s="94"/>
    </row>
    <row r="40" spans="1:54" x14ac:dyDescent="0.3">
      <c r="A40" s="345"/>
      <c r="B40" s="23"/>
      <c r="C40" s="133"/>
      <c r="D40" s="31"/>
      <c r="E40" s="99" t="str">
        <f t="shared" si="0"/>
        <v>High</v>
      </c>
      <c r="F40" s="98">
        <f>'[12]2.1_RebasedTargets_Volumes'!I53</f>
        <v>30</v>
      </c>
      <c r="G40" s="98">
        <f>'[12]2.1_RebasedTargets_Volumes'!J53</f>
        <v>11</v>
      </c>
      <c r="H40" s="98">
        <f>'[12]2.1_RebasedTargets_Volumes'!K53</f>
        <v>4</v>
      </c>
      <c r="I40" s="98">
        <f>'[12]2.1_RebasedTargets_Volumes'!L53</f>
        <v>2</v>
      </c>
      <c r="J40" s="98">
        <f>'[12]2.1_RebasedTargets_Volumes'!M53</f>
        <v>5</v>
      </c>
      <c r="K40" s="97">
        <f>'[12]2.1_RebasedTargets_Volumes'!N53</f>
        <v>8</v>
      </c>
      <c r="M40" s="98">
        <f>'[12]2.1_RebasedTargets_Volumes'!S53</f>
        <v>28</v>
      </c>
      <c r="N40" s="98">
        <f>'[12]2.1_RebasedTargets_Volumes'!T53</f>
        <v>13</v>
      </c>
      <c r="O40" s="98">
        <f>'[12]2.1_RebasedTargets_Volumes'!U53</f>
        <v>0</v>
      </c>
      <c r="P40" s="98">
        <f>'[12]2.1_RebasedTargets_Volumes'!V53</f>
        <v>3</v>
      </c>
      <c r="Q40" s="98">
        <f>'[12]2.1_RebasedTargets_Volumes'!W53</f>
        <v>1</v>
      </c>
      <c r="R40" s="97">
        <f>'[12]2.1_RebasedTargets_Volumes'!X53</f>
        <v>11</v>
      </c>
      <c r="T40" s="98">
        <f>'[12]2.1_RebasedTargets_Volumes'!AC53</f>
        <v>30</v>
      </c>
      <c r="U40" s="98">
        <f>'[12]2.1_RebasedTargets_Volumes'!AD53</f>
        <v>11</v>
      </c>
      <c r="V40" s="98">
        <f>'[12]2.1_RebasedTargets_Volumes'!AE53</f>
        <v>0</v>
      </c>
      <c r="W40" s="98">
        <f>'[12]2.1_RebasedTargets_Volumes'!AF53</f>
        <v>3</v>
      </c>
      <c r="X40" s="98">
        <f>'[12]2.1_RebasedTargets_Volumes'!AG53</f>
        <v>1</v>
      </c>
      <c r="Y40" s="97">
        <f>'[12]2.1_RebasedTargets_Volumes'!AH53</f>
        <v>15</v>
      </c>
      <c r="AA40" s="98">
        <f>(ABS('[12]2.1_RebasedTargets_Volumes'!AR53)+ABS('[12]2.1_RebasedTargets_Volumes'!AY53))/2+ABS('[12]2.1_RebasedTargets_Volumes'!BF53)+ABS('[12]2.1_RebasedTargets_Volumes'!BR53)</f>
        <v>3</v>
      </c>
      <c r="AB40" s="98">
        <f>'[12]2.1_RebasedTargets_Volumes'!AL53</f>
        <v>2</v>
      </c>
      <c r="AC40" s="98">
        <f>'[12]2.1_RebasedTargets_Volumes'!AM53</f>
        <v>0</v>
      </c>
      <c r="AD40" s="98">
        <f>'[12]2.1_RebasedTargets_Volumes'!AN53</f>
        <v>0</v>
      </c>
      <c r="AE40" s="98">
        <f>'[12]2.1_RebasedTargets_Volumes'!AO53</f>
        <v>0</v>
      </c>
      <c r="AF40" s="97">
        <f>'[12]2.1_RebasedTargets_Volumes'!AP53</f>
        <v>-4</v>
      </c>
      <c r="AG40" s="94"/>
      <c r="AH40" s="98">
        <f>'[12]2.1_RebasedTargets_Volumes'!AR53+'[12]2.1_RebasedTargets_Volumes'!AY53</f>
        <v>6</v>
      </c>
      <c r="AI40" s="98">
        <f>-ABS('[12]2.1_RebasedTargets_Volumes'!AS53)+'[12]2.1_RebasedTargets_Volumes'!AZ53</f>
        <v>2</v>
      </c>
      <c r="AJ40" s="98">
        <f>-ABS('[12]2.1_RebasedTargets_Volumes'!AT53)+'[12]2.1_RebasedTargets_Volumes'!BA53</f>
        <v>0</v>
      </c>
      <c r="AK40" s="98">
        <f>-ABS('[12]2.1_RebasedTargets_Volumes'!AU53)+'[12]2.1_RebasedTargets_Volumes'!BB53</f>
        <v>0</v>
      </c>
      <c r="AL40" s="98">
        <f>-ABS('[12]2.1_RebasedTargets_Volumes'!AV53)+'[12]2.1_RebasedTargets_Volumes'!BC53</f>
        <v>0</v>
      </c>
      <c r="AM40" s="97">
        <f>-ABS('[12]2.1_RebasedTargets_Volumes'!AW53)+'[12]2.1_RebasedTargets_Volumes'!BD53</f>
        <v>-4</v>
      </c>
      <c r="AN40" s="94"/>
      <c r="AO40" s="98">
        <f>ABS('[12]2.1_RebasedTargets_Volumes'!BF53)</f>
        <v>0</v>
      </c>
      <c r="AP40" s="98">
        <f>-ABS('[12]2.1_RebasedTargets_Volumes'!BG53)</f>
        <v>0</v>
      </c>
      <c r="AQ40" s="98">
        <f>-ABS('[12]2.1_RebasedTargets_Volumes'!BH53)</f>
        <v>0</v>
      </c>
      <c r="AR40" s="98">
        <f>-ABS('[12]2.1_RebasedTargets_Volumes'!BI53)</f>
        <v>0</v>
      </c>
      <c r="AS40" s="98">
        <f>-ABS('[12]2.1_RebasedTargets_Volumes'!BJ53)</f>
        <v>0</v>
      </c>
      <c r="AT40" s="97">
        <f>-ABS('[12]2.1_RebasedTargets_Volumes'!BK53)</f>
        <v>0</v>
      </c>
      <c r="AU40" s="94"/>
      <c r="AV40" s="98">
        <f>'[12]2.1_RebasedTargets_Volumes'!BR53</f>
        <v>0</v>
      </c>
      <c r="AW40" s="98">
        <f>'[12]2.1_RebasedTargets_Volumes'!BS53</f>
        <v>0</v>
      </c>
      <c r="AX40" s="98">
        <f>'[12]2.1_RebasedTargets_Volumes'!BT53</f>
        <v>0</v>
      </c>
      <c r="AY40" s="98">
        <f>'[12]2.1_RebasedTargets_Volumes'!BU53</f>
        <v>0</v>
      </c>
      <c r="AZ40" s="98">
        <f>'[12]2.1_RebasedTargets_Volumes'!BV53</f>
        <v>0</v>
      </c>
      <c r="BA40" s="97">
        <f>'[12]2.1_RebasedTargets_Volumes'!BW53</f>
        <v>0</v>
      </c>
      <c r="BB40" s="94"/>
    </row>
    <row r="41" spans="1:54" ht="12.75" thickBot="1" x14ac:dyDescent="0.35">
      <c r="A41" s="345"/>
      <c r="B41" s="171"/>
      <c r="C41" s="170"/>
      <c r="D41" s="96"/>
      <c r="E41" s="95" t="str">
        <f t="shared" si="0"/>
        <v>Very high</v>
      </c>
      <c r="F41" s="93">
        <f>'[12]2.1_RebasedTargets_Volumes'!I54</f>
        <v>28</v>
      </c>
      <c r="G41" s="93">
        <f>'[12]2.1_RebasedTargets_Volumes'!J54</f>
        <v>14</v>
      </c>
      <c r="H41" s="93">
        <f>'[12]2.1_RebasedTargets_Volumes'!K54</f>
        <v>4</v>
      </c>
      <c r="I41" s="93">
        <f>'[12]2.1_RebasedTargets_Volumes'!L54</f>
        <v>3</v>
      </c>
      <c r="J41" s="93">
        <f>'[12]2.1_RebasedTargets_Volumes'!M54</f>
        <v>7</v>
      </c>
      <c r="K41" s="92">
        <f>'[12]2.1_RebasedTargets_Volumes'!N54</f>
        <v>0</v>
      </c>
      <c r="M41" s="93">
        <f>'[12]2.1_RebasedTargets_Volumes'!S54</f>
        <v>27</v>
      </c>
      <c r="N41" s="93">
        <f>'[12]2.1_RebasedTargets_Volumes'!T54</f>
        <v>16</v>
      </c>
      <c r="O41" s="93">
        <f>'[12]2.1_RebasedTargets_Volumes'!U54</f>
        <v>0</v>
      </c>
      <c r="P41" s="93">
        <f>'[12]2.1_RebasedTargets_Volumes'!V54</f>
        <v>2</v>
      </c>
      <c r="Q41" s="93">
        <f>'[12]2.1_RebasedTargets_Volumes'!W54</f>
        <v>2</v>
      </c>
      <c r="R41" s="92">
        <f>'[12]2.1_RebasedTargets_Volumes'!X54</f>
        <v>7</v>
      </c>
      <c r="T41" s="93">
        <f>'[12]2.1_RebasedTargets_Volumes'!AC54</f>
        <v>28</v>
      </c>
      <c r="U41" s="93">
        <f>'[12]2.1_RebasedTargets_Volumes'!AD54</f>
        <v>14</v>
      </c>
      <c r="V41" s="93">
        <f>'[12]2.1_RebasedTargets_Volumes'!AE54</f>
        <v>0</v>
      </c>
      <c r="W41" s="93">
        <f>'[12]2.1_RebasedTargets_Volumes'!AF54</f>
        <v>2</v>
      </c>
      <c r="X41" s="93">
        <f>'[12]2.1_RebasedTargets_Volumes'!AG54</f>
        <v>2</v>
      </c>
      <c r="Y41" s="92">
        <f>'[12]2.1_RebasedTargets_Volumes'!AH54</f>
        <v>10</v>
      </c>
      <c r="AA41" s="93">
        <f>(ABS('[12]2.1_RebasedTargets_Volumes'!AR54)+ABS('[12]2.1_RebasedTargets_Volumes'!AY54))/2+ABS('[12]2.1_RebasedTargets_Volumes'!BF54)+ABS('[12]2.1_RebasedTargets_Volumes'!BR54)</f>
        <v>2.5</v>
      </c>
      <c r="AB41" s="93">
        <f>'[12]2.1_RebasedTargets_Volumes'!AL54</f>
        <v>2</v>
      </c>
      <c r="AC41" s="93">
        <f>'[12]2.1_RebasedTargets_Volumes'!AM54</f>
        <v>0</v>
      </c>
      <c r="AD41" s="93">
        <f>'[12]2.1_RebasedTargets_Volumes'!AN54</f>
        <v>0</v>
      </c>
      <c r="AE41" s="93">
        <f>'[12]2.1_RebasedTargets_Volumes'!AO54</f>
        <v>0</v>
      </c>
      <c r="AF41" s="92">
        <f>'[12]2.1_RebasedTargets_Volumes'!AP54</f>
        <v>-3</v>
      </c>
      <c r="AG41" s="94"/>
      <c r="AH41" s="93">
        <f>'[12]2.1_RebasedTargets_Volumes'!AR54+'[12]2.1_RebasedTargets_Volumes'!AY54</f>
        <v>5</v>
      </c>
      <c r="AI41" s="93">
        <f>-ABS('[12]2.1_RebasedTargets_Volumes'!AS54)+'[12]2.1_RebasedTargets_Volumes'!AZ54</f>
        <v>2</v>
      </c>
      <c r="AJ41" s="93">
        <f>-ABS('[12]2.1_RebasedTargets_Volumes'!AT54)+'[12]2.1_RebasedTargets_Volumes'!BA54</f>
        <v>0</v>
      </c>
      <c r="AK41" s="93">
        <f>-ABS('[12]2.1_RebasedTargets_Volumes'!AU54)+'[12]2.1_RebasedTargets_Volumes'!BB54</f>
        <v>0</v>
      </c>
      <c r="AL41" s="93">
        <f>-ABS('[12]2.1_RebasedTargets_Volumes'!AV54)+'[12]2.1_RebasedTargets_Volumes'!BC54</f>
        <v>0</v>
      </c>
      <c r="AM41" s="92">
        <f>-ABS('[12]2.1_RebasedTargets_Volumes'!AW54)+'[12]2.1_RebasedTargets_Volumes'!BD54</f>
        <v>-3</v>
      </c>
      <c r="AN41" s="94"/>
      <c r="AO41" s="93">
        <f>ABS('[12]2.1_RebasedTargets_Volumes'!BF54)</f>
        <v>0</v>
      </c>
      <c r="AP41" s="93">
        <f>-ABS('[12]2.1_RebasedTargets_Volumes'!BG54)</f>
        <v>0</v>
      </c>
      <c r="AQ41" s="93">
        <f>-ABS('[12]2.1_RebasedTargets_Volumes'!BH54)</f>
        <v>0</v>
      </c>
      <c r="AR41" s="93">
        <f>-ABS('[12]2.1_RebasedTargets_Volumes'!BI54)</f>
        <v>0</v>
      </c>
      <c r="AS41" s="93">
        <f>-ABS('[12]2.1_RebasedTargets_Volumes'!BJ54)</f>
        <v>0</v>
      </c>
      <c r="AT41" s="92">
        <f>-ABS('[12]2.1_RebasedTargets_Volumes'!BK54)</f>
        <v>0</v>
      </c>
      <c r="AU41" s="94"/>
      <c r="AV41" s="93">
        <f>'[12]2.1_RebasedTargets_Volumes'!BR54</f>
        <v>0</v>
      </c>
      <c r="AW41" s="93">
        <f>'[12]2.1_RebasedTargets_Volumes'!BS54</f>
        <v>0</v>
      </c>
      <c r="AX41" s="93">
        <f>'[12]2.1_RebasedTargets_Volumes'!BT54</f>
        <v>0</v>
      </c>
      <c r="AY41" s="93">
        <f>'[12]2.1_RebasedTargets_Volumes'!BU54</f>
        <v>0</v>
      </c>
      <c r="AZ41" s="93">
        <f>'[12]2.1_RebasedTargets_Volumes'!BV54</f>
        <v>0</v>
      </c>
      <c r="BA41" s="92">
        <f>'[12]2.1_RebasedTargets_Volumes'!BW54</f>
        <v>0</v>
      </c>
      <c r="BB41" s="94"/>
    </row>
    <row r="42" spans="1:54" x14ac:dyDescent="0.3">
      <c r="A42" s="346" t="str">
        <f>A38</f>
        <v>275KV Network</v>
      </c>
      <c r="B42" s="169">
        <v>2</v>
      </c>
      <c r="C42" s="168" t="s">
        <v>43</v>
      </c>
      <c r="D42" s="103" t="s">
        <v>58</v>
      </c>
      <c r="E42" s="102" t="str">
        <f t="shared" si="0"/>
        <v>Low</v>
      </c>
      <c r="F42" s="101">
        <f>'[12]2.1_RebasedTargets_Volumes'!I55</f>
        <v>28</v>
      </c>
      <c r="G42" s="101">
        <f>'[12]2.1_RebasedTargets_Volumes'!J55</f>
        <v>15</v>
      </c>
      <c r="H42" s="101">
        <f>'[12]2.1_RebasedTargets_Volumes'!K55</f>
        <v>11</v>
      </c>
      <c r="I42" s="101">
        <f>'[12]2.1_RebasedTargets_Volumes'!L55</f>
        <v>0</v>
      </c>
      <c r="J42" s="101">
        <f>'[12]2.1_RebasedTargets_Volumes'!M55</f>
        <v>2</v>
      </c>
      <c r="K42" s="100">
        <f>'[12]2.1_RebasedTargets_Volumes'!N55</f>
        <v>0</v>
      </c>
      <c r="M42" s="101">
        <f>'[12]2.1_RebasedTargets_Volumes'!S55</f>
        <v>28</v>
      </c>
      <c r="N42" s="101">
        <f>'[12]2.1_RebasedTargets_Volumes'!T55</f>
        <v>17</v>
      </c>
      <c r="O42" s="101">
        <f>'[12]2.1_RebasedTargets_Volumes'!U55</f>
        <v>0</v>
      </c>
      <c r="P42" s="101">
        <f>'[12]2.1_RebasedTargets_Volumes'!V55</f>
        <v>5</v>
      </c>
      <c r="Q42" s="101">
        <f>'[12]2.1_RebasedTargets_Volumes'!W55</f>
        <v>6</v>
      </c>
      <c r="R42" s="100">
        <f>'[12]2.1_RebasedTargets_Volumes'!X55</f>
        <v>0</v>
      </c>
      <c r="T42" s="101">
        <f>'[12]2.1_RebasedTargets_Volumes'!AC55</f>
        <v>28</v>
      </c>
      <c r="U42" s="101">
        <f>'[12]2.1_RebasedTargets_Volumes'!AD55</f>
        <v>15</v>
      </c>
      <c r="V42" s="101">
        <f>'[12]2.1_RebasedTargets_Volumes'!AE55</f>
        <v>0</v>
      </c>
      <c r="W42" s="101">
        <f>'[12]2.1_RebasedTargets_Volumes'!AF55</f>
        <v>5</v>
      </c>
      <c r="X42" s="101">
        <f>'[12]2.1_RebasedTargets_Volumes'!AG55</f>
        <v>6</v>
      </c>
      <c r="Y42" s="100">
        <f>'[12]2.1_RebasedTargets_Volumes'!AH55</f>
        <v>2</v>
      </c>
      <c r="AA42" s="101">
        <f>(ABS('[12]2.1_RebasedTargets_Volumes'!AR55)+ABS('[12]2.1_RebasedTargets_Volumes'!AY55))/2+ABS('[12]2.1_RebasedTargets_Volumes'!BF55)+ABS('[12]2.1_RebasedTargets_Volumes'!BR55)</f>
        <v>2</v>
      </c>
      <c r="AB42" s="101">
        <f>'[12]2.1_RebasedTargets_Volumes'!AL55</f>
        <v>2</v>
      </c>
      <c r="AC42" s="101">
        <f>'[12]2.1_RebasedTargets_Volumes'!AM55</f>
        <v>0</v>
      </c>
      <c r="AD42" s="101">
        <f>'[12]2.1_RebasedTargets_Volumes'!AN55</f>
        <v>0</v>
      </c>
      <c r="AE42" s="101">
        <f>'[12]2.1_RebasedTargets_Volumes'!AO55</f>
        <v>0</v>
      </c>
      <c r="AF42" s="100">
        <f>'[12]2.1_RebasedTargets_Volumes'!AP55</f>
        <v>-2</v>
      </c>
      <c r="AG42" s="94"/>
      <c r="AH42" s="101">
        <f>'[12]2.1_RebasedTargets_Volumes'!AR55+'[12]2.1_RebasedTargets_Volumes'!AY55</f>
        <v>4</v>
      </c>
      <c r="AI42" s="101">
        <f>-ABS('[12]2.1_RebasedTargets_Volumes'!AS55)+'[12]2.1_RebasedTargets_Volumes'!AZ55</f>
        <v>2</v>
      </c>
      <c r="AJ42" s="101">
        <f>-ABS('[12]2.1_RebasedTargets_Volumes'!AT55)+'[12]2.1_RebasedTargets_Volumes'!BA55</f>
        <v>0</v>
      </c>
      <c r="AK42" s="101">
        <f>-ABS('[12]2.1_RebasedTargets_Volumes'!AU55)+'[12]2.1_RebasedTargets_Volumes'!BB55</f>
        <v>0</v>
      </c>
      <c r="AL42" s="101">
        <f>-ABS('[12]2.1_RebasedTargets_Volumes'!AV55)+'[12]2.1_RebasedTargets_Volumes'!BC55</f>
        <v>0</v>
      </c>
      <c r="AM42" s="100">
        <f>-ABS('[12]2.1_RebasedTargets_Volumes'!AW55)+'[12]2.1_RebasedTargets_Volumes'!BD55</f>
        <v>-2</v>
      </c>
      <c r="AN42" s="94"/>
      <c r="AO42" s="101">
        <f>ABS('[12]2.1_RebasedTargets_Volumes'!BF55)</f>
        <v>0</v>
      </c>
      <c r="AP42" s="101">
        <f>-ABS('[12]2.1_RebasedTargets_Volumes'!BG55)</f>
        <v>0</v>
      </c>
      <c r="AQ42" s="101">
        <f>-ABS('[12]2.1_RebasedTargets_Volumes'!BH55)</f>
        <v>0</v>
      </c>
      <c r="AR42" s="101">
        <f>-ABS('[12]2.1_RebasedTargets_Volumes'!BI55)</f>
        <v>0</v>
      </c>
      <c r="AS42" s="101">
        <f>-ABS('[12]2.1_RebasedTargets_Volumes'!BJ55)</f>
        <v>0</v>
      </c>
      <c r="AT42" s="100">
        <f>-ABS('[12]2.1_RebasedTargets_Volumes'!BK55)</f>
        <v>0</v>
      </c>
      <c r="AU42" s="94"/>
      <c r="AV42" s="101">
        <f>'[12]2.1_RebasedTargets_Volumes'!BR55</f>
        <v>0</v>
      </c>
      <c r="AW42" s="101">
        <f>'[12]2.1_RebasedTargets_Volumes'!BS55</f>
        <v>0</v>
      </c>
      <c r="AX42" s="101">
        <f>'[12]2.1_RebasedTargets_Volumes'!BT55</f>
        <v>0</v>
      </c>
      <c r="AY42" s="101">
        <f>'[12]2.1_RebasedTargets_Volumes'!BU55</f>
        <v>0</v>
      </c>
      <c r="AZ42" s="101">
        <f>'[12]2.1_RebasedTargets_Volumes'!BV55</f>
        <v>0</v>
      </c>
      <c r="BA42" s="100">
        <f>'[12]2.1_RebasedTargets_Volumes'!BW55</f>
        <v>0</v>
      </c>
      <c r="BB42" s="94"/>
    </row>
    <row r="43" spans="1:54" x14ac:dyDescent="0.3">
      <c r="A43" s="345"/>
      <c r="B43" s="23"/>
      <c r="C43" s="133"/>
      <c r="D43" s="31"/>
      <c r="E43" s="99" t="str">
        <f t="shared" si="0"/>
        <v>Medium</v>
      </c>
      <c r="F43" s="98">
        <f>'[12]2.1_RebasedTargets_Volumes'!I56</f>
        <v>40</v>
      </c>
      <c r="G43" s="98">
        <f>'[12]2.1_RebasedTargets_Volumes'!J56</f>
        <v>13</v>
      </c>
      <c r="H43" s="98">
        <f>'[12]2.1_RebasedTargets_Volumes'!K56</f>
        <v>21</v>
      </c>
      <c r="I43" s="98">
        <f>'[12]2.1_RebasedTargets_Volumes'!L56</f>
        <v>4</v>
      </c>
      <c r="J43" s="98">
        <f>'[12]2.1_RebasedTargets_Volumes'!M56</f>
        <v>2</v>
      </c>
      <c r="K43" s="97">
        <f>'[12]2.1_RebasedTargets_Volumes'!N56</f>
        <v>0</v>
      </c>
      <c r="M43" s="98">
        <f>'[12]2.1_RebasedTargets_Volumes'!S56</f>
        <v>40</v>
      </c>
      <c r="N43" s="98">
        <f>'[12]2.1_RebasedTargets_Volumes'!T56</f>
        <v>15</v>
      </c>
      <c r="O43" s="98">
        <f>'[12]2.1_RebasedTargets_Volumes'!U56</f>
        <v>0</v>
      </c>
      <c r="P43" s="98">
        <f>'[12]2.1_RebasedTargets_Volumes'!V56</f>
        <v>10</v>
      </c>
      <c r="Q43" s="98">
        <f>'[12]2.1_RebasedTargets_Volumes'!W56</f>
        <v>13</v>
      </c>
      <c r="R43" s="97">
        <f>'[12]2.1_RebasedTargets_Volumes'!X56</f>
        <v>2</v>
      </c>
      <c r="T43" s="98">
        <f>'[12]2.1_RebasedTargets_Volumes'!AC56</f>
        <v>40</v>
      </c>
      <c r="U43" s="98">
        <f>'[12]2.1_RebasedTargets_Volumes'!AD56</f>
        <v>13</v>
      </c>
      <c r="V43" s="98">
        <f>'[12]2.1_RebasedTargets_Volumes'!AE56</f>
        <v>0</v>
      </c>
      <c r="W43" s="98">
        <f>'[12]2.1_RebasedTargets_Volumes'!AF56</f>
        <v>10</v>
      </c>
      <c r="X43" s="98">
        <f>'[12]2.1_RebasedTargets_Volumes'!AG56</f>
        <v>14</v>
      </c>
      <c r="Y43" s="97">
        <f>'[12]2.1_RebasedTargets_Volumes'!AH56</f>
        <v>3</v>
      </c>
      <c r="AA43" s="98">
        <f>(ABS('[12]2.1_RebasedTargets_Volumes'!AR56)+ABS('[12]2.1_RebasedTargets_Volumes'!AY56))/2+ABS('[12]2.1_RebasedTargets_Volumes'!BF56)+ABS('[12]2.1_RebasedTargets_Volumes'!BR56)</f>
        <v>2</v>
      </c>
      <c r="AB43" s="98">
        <f>'[12]2.1_RebasedTargets_Volumes'!AL56</f>
        <v>2</v>
      </c>
      <c r="AC43" s="98">
        <f>'[12]2.1_RebasedTargets_Volumes'!AM56</f>
        <v>0</v>
      </c>
      <c r="AD43" s="98">
        <f>'[12]2.1_RebasedTargets_Volumes'!AN56</f>
        <v>0</v>
      </c>
      <c r="AE43" s="98">
        <f>'[12]2.1_RebasedTargets_Volumes'!AO56</f>
        <v>-1</v>
      </c>
      <c r="AF43" s="97">
        <f>'[12]2.1_RebasedTargets_Volumes'!AP56</f>
        <v>-1</v>
      </c>
      <c r="AG43" s="94"/>
      <c r="AH43" s="98">
        <f>'[12]2.1_RebasedTargets_Volumes'!AR56+'[12]2.1_RebasedTargets_Volumes'!AY56</f>
        <v>4</v>
      </c>
      <c r="AI43" s="98">
        <f>-ABS('[12]2.1_RebasedTargets_Volumes'!AS56)+'[12]2.1_RebasedTargets_Volumes'!AZ56</f>
        <v>2</v>
      </c>
      <c r="AJ43" s="98">
        <f>-ABS('[12]2.1_RebasedTargets_Volumes'!AT56)+'[12]2.1_RebasedTargets_Volumes'!BA56</f>
        <v>0</v>
      </c>
      <c r="AK43" s="98">
        <f>-ABS('[12]2.1_RebasedTargets_Volumes'!AU56)+'[12]2.1_RebasedTargets_Volumes'!BB56</f>
        <v>0</v>
      </c>
      <c r="AL43" s="98">
        <f>-ABS('[12]2.1_RebasedTargets_Volumes'!AV56)+'[12]2.1_RebasedTargets_Volumes'!BC56</f>
        <v>-1</v>
      </c>
      <c r="AM43" s="97">
        <f>-ABS('[12]2.1_RebasedTargets_Volumes'!AW56)+'[12]2.1_RebasedTargets_Volumes'!BD56</f>
        <v>-1</v>
      </c>
      <c r="AN43" s="94"/>
      <c r="AO43" s="98">
        <f>ABS('[12]2.1_RebasedTargets_Volumes'!BF56)</f>
        <v>0</v>
      </c>
      <c r="AP43" s="98">
        <f>-ABS('[12]2.1_RebasedTargets_Volumes'!BG56)</f>
        <v>0</v>
      </c>
      <c r="AQ43" s="98">
        <f>-ABS('[12]2.1_RebasedTargets_Volumes'!BH56)</f>
        <v>0</v>
      </c>
      <c r="AR43" s="98">
        <f>-ABS('[12]2.1_RebasedTargets_Volumes'!BI56)</f>
        <v>0</v>
      </c>
      <c r="AS43" s="98">
        <f>-ABS('[12]2.1_RebasedTargets_Volumes'!BJ56)</f>
        <v>0</v>
      </c>
      <c r="AT43" s="97">
        <f>-ABS('[12]2.1_RebasedTargets_Volumes'!BK56)</f>
        <v>0</v>
      </c>
      <c r="AU43" s="94"/>
      <c r="AV43" s="98">
        <f>'[12]2.1_RebasedTargets_Volumes'!BR56</f>
        <v>0</v>
      </c>
      <c r="AW43" s="98">
        <f>'[12]2.1_RebasedTargets_Volumes'!BS56</f>
        <v>0</v>
      </c>
      <c r="AX43" s="98">
        <f>'[12]2.1_RebasedTargets_Volumes'!BT56</f>
        <v>0</v>
      </c>
      <c r="AY43" s="98">
        <f>'[12]2.1_RebasedTargets_Volumes'!BU56</f>
        <v>0</v>
      </c>
      <c r="AZ43" s="98">
        <f>'[12]2.1_RebasedTargets_Volumes'!BV56</f>
        <v>0</v>
      </c>
      <c r="BA43" s="97">
        <f>'[12]2.1_RebasedTargets_Volumes'!BW56</f>
        <v>0</v>
      </c>
      <c r="BB43" s="94"/>
    </row>
    <row r="44" spans="1:54" x14ac:dyDescent="0.3">
      <c r="A44" s="345"/>
      <c r="B44" s="23"/>
      <c r="C44" s="133"/>
      <c r="D44" s="31"/>
      <c r="E44" s="99" t="str">
        <f t="shared" si="0"/>
        <v>High</v>
      </c>
      <c r="F44" s="98">
        <f>'[12]2.1_RebasedTargets_Volumes'!I57</f>
        <v>20</v>
      </c>
      <c r="G44" s="98">
        <f>'[12]2.1_RebasedTargets_Volumes'!J57</f>
        <v>6</v>
      </c>
      <c r="H44" s="98">
        <f>'[12]2.1_RebasedTargets_Volumes'!K57</f>
        <v>8</v>
      </c>
      <c r="I44" s="98">
        <f>'[12]2.1_RebasedTargets_Volumes'!L57</f>
        <v>4</v>
      </c>
      <c r="J44" s="98">
        <f>'[12]2.1_RebasedTargets_Volumes'!M57</f>
        <v>0</v>
      </c>
      <c r="K44" s="97">
        <f>'[12]2.1_RebasedTargets_Volumes'!N57</f>
        <v>2</v>
      </c>
      <c r="M44" s="98">
        <f>'[12]2.1_RebasedTargets_Volumes'!S57</f>
        <v>20</v>
      </c>
      <c r="N44" s="98">
        <f>'[12]2.1_RebasedTargets_Volumes'!T57</f>
        <v>9</v>
      </c>
      <c r="O44" s="98">
        <f>'[12]2.1_RebasedTargets_Volumes'!U57</f>
        <v>0</v>
      </c>
      <c r="P44" s="98">
        <f>'[12]2.1_RebasedTargets_Volumes'!V57</f>
        <v>5</v>
      </c>
      <c r="Q44" s="98">
        <f>'[12]2.1_RebasedTargets_Volumes'!W57</f>
        <v>5</v>
      </c>
      <c r="R44" s="97">
        <f>'[12]2.1_RebasedTargets_Volumes'!X57</f>
        <v>1</v>
      </c>
      <c r="T44" s="98">
        <f>'[12]2.1_RebasedTargets_Volumes'!AC57</f>
        <v>20</v>
      </c>
      <c r="U44" s="98">
        <f>'[12]2.1_RebasedTargets_Volumes'!AD57</f>
        <v>6</v>
      </c>
      <c r="V44" s="98">
        <f>'[12]2.1_RebasedTargets_Volumes'!AE57</f>
        <v>0</v>
      </c>
      <c r="W44" s="98">
        <f>'[12]2.1_RebasedTargets_Volumes'!AF57</f>
        <v>5</v>
      </c>
      <c r="X44" s="98">
        <f>'[12]2.1_RebasedTargets_Volumes'!AG57</f>
        <v>6</v>
      </c>
      <c r="Y44" s="97">
        <f>'[12]2.1_RebasedTargets_Volumes'!AH57</f>
        <v>3</v>
      </c>
      <c r="AA44" s="98">
        <f>(ABS('[12]2.1_RebasedTargets_Volumes'!AR57)+ABS('[12]2.1_RebasedTargets_Volumes'!AY57))/2+ABS('[12]2.1_RebasedTargets_Volumes'!BF57)+ABS('[12]2.1_RebasedTargets_Volumes'!BR57)</f>
        <v>3</v>
      </c>
      <c r="AB44" s="98">
        <f>'[12]2.1_RebasedTargets_Volumes'!AL57</f>
        <v>3</v>
      </c>
      <c r="AC44" s="98">
        <f>'[12]2.1_RebasedTargets_Volumes'!AM57</f>
        <v>0</v>
      </c>
      <c r="AD44" s="98">
        <f>'[12]2.1_RebasedTargets_Volumes'!AN57</f>
        <v>0</v>
      </c>
      <c r="AE44" s="98">
        <f>'[12]2.1_RebasedTargets_Volumes'!AO57</f>
        <v>-1</v>
      </c>
      <c r="AF44" s="97">
        <f>'[12]2.1_RebasedTargets_Volumes'!AP57</f>
        <v>-2</v>
      </c>
      <c r="AG44" s="94"/>
      <c r="AH44" s="98">
        <f>'[12]2.1_RebasedTargets_Volumes'!AR57+'[12]2.1_RebasedTargets_Volumes'!AY57</f>
        <v>6</v>
      </c>
      <c r="AI44" s="98">
        <f>-ABS('[12]2.1_RebasedTargets_Volumes'!AS57)+'[12]2.1_RebasedTargets_Volumes'!AZ57</f>
        <v>3</v>
      </c>
      <c r="AJ44" s="98">
        <f>-ABS('[12]2.1_RebasedTargets_Volumes'!AT57)+'[12]2.1_RebasedTargets_Volumes'!BA57</f>
        <v>0</v>
      </c>
      <c r="AK44" s="98">
        <f>-ABS('[12]2.1_RebasedTargets_Volumes'!AU57)+'[12]2.1_RebasedTargets_Volumes'!BB57</f>
        <v>0</v>
      </c>
      <c r="AL44" s="98">
        <f>-ABS('[12]2.1_RebasedTargets_Volumes'!AV57)+'[12]2.1_RebasedTargets_Volumes'!BC57</f>
        <v>-1</v>
      </c>
      <c r="AM44" s="97">
        <f>-ABS('[12]2.1_RebasedTargets_Volumes'!AW57)+'[12]2.1_RebasedTargets_Volumes'!BD57</f>
        <v>-2</v>
      </c>
      <c r="AN44" s="94"/>
      <c r="AO44" s="98">
        <f>ABS('[12]2.1_RebasedTargets_Volumes'!BF57)</f>
        <v>0</v>
      </c>
      <c r="AP44" s="98">
        <f>-ABS('[12]2.1_RebasedTargets_Volumes'!BG57)</f>
        <v>0</v>
      </c>
      <c r="AQ44" s="98">
        <f>-ABS('[12]2.1_RebasedTargets_Volumes'!BH57)</f>
        <v>0</v>
      </c>
      <c r="AR44" s="98">
        <f>-ABS('[12]2.1_RebasedTargets_Volumes'!BI57)</f>
        <v>0</v>
      </c>
      <c r="AS44" s="98">
        <f>-ABS('[12]2.1_RebasedTargets_Volumes'!BJ57)</f>
        <v>0</v>
      </c>
      <c r="AT44" s="97">
        <f>-ABS('[12]2.1_RebasedTargets_Volumes'!BK57)</f>
        <v>0</v>
      </c>
      <c r="AU44" s="94"/>
      <c r="AV44" s="98">
        <f>'[12]2.1_RebasedTargets_Volumes'!BR57</f>
        <v>0</v>
      </c>
      <c r="AW44" s="98">
        <f>'[12]2.1_RebasedTargets_Volumes'!BS57</f>
        <v>0</v>
      </c>
      <c r="AX44" s="98">
        <f>'[12]2.1_RebasedTargets_Volumes'!BT57</f>
        <v>0</v>
      </c>
      <c r="AY44" s="98">
        <f>'[12]2.1_RebasedTargets_Volumes'!BU57</f>
        <v>0</v>
      </c>
      <c r="AZ44" s="98">
        <f>'[12]2.1_RebasedTargets_Volumes'!BV57</f>
        <v>0</v>
      </c>
      <c r="BA44" s="97">
        <f>'[12]2.1_RebasedTargets_Volumes'!BW57</f>
        <v>0</v>
      </c>
      <c r="BB44" s="94"/>
    </row>
    <row r="45" spans="1:54" ht="12.75" thickBot="1" x14ac:dyDescent="0.35">
      <c r="A45" s="345"/>
      <c r="B45" s="171"/>
      <c r="C45" s="170"/>
      <c r="D45" s="96"/>
      <c r="E45" s="95" t="str">
        <f t="shared" si="0"/>
        <v>Very high</v>
      </c>
      <c r="F45" s="93">
        <f>'[12]2.1_RebasedTargets_Volumes'!I58</f>
        <v>4</v>
      </c>
      <c r="G45" s="93">
        <f>'[12]2.1_RebasedTargets_Volumes'!J58</f>
        <v>0</v>
      </c>
      <c r="H45" s="93">
        <f>'[12]2.1_RebasedTargets_Volumes'!K58</f>
        <v>2</v>
      </c>
      <c r="I45" s="93">
        <f>'[12]2.1_RebasedTargets_Volumes'!L58</f>
        <v>2</v>
      </c>
      <c r="J45" s="93">
        <f>'[12]2.1_RebasedTargets_Volumes'!M58</f>
        <v>0</v>
      </c>
      <c r="K45" s="92">
        <f>'[12]2.1_RebasedTargets_Volumes'!N58</f>
        <v>0</v>
      </c>
      <c r="M45" s="93">
        <f>'[12]2.1_RebasedTargets_Volumes'!S58</f>
        <v>4</v>
      </c>
      <c r="N45" s="93">
        <f>'[12]2.1_RebasedTargets_Volumes'!T58</f>
        <v>0</v>
      </c>
      <c r="O45" s="93">
        <f>'[12]2.1_RebasedTargets_Volumes'!U58</f>
        <v>0</v>
      </c>
      <c r="P45" s="93">
        <f>'[12]2.1_RebasedTargets_Volumes'!V58</f>
        <v>2</v>
      </c>
      <c r="Q45" s="93">
        <f>'[12]2.1_RebasedTargets_Volumes'!W58</f>
        <v>2</v>
      </c>
      <c r="R45" s="92">
        <f>'[12]2.1_RebasedTargets_Volumes'!X58</f>
        <v>0</v>
      </c>
      <c r="T45" s="93">
        <f>'[12]2.1_RebasedTargets_Volumes'!AC58</f>
        <v>4</v>
      </c>
      <c r="U45" s="93">
        <f>'[12]2.1_RebasedTargets_Volumes'!AD58</f>
        <v>0</v>
      </c>
      <c r="V45" s="93">
        <f>'[12]2.1_RebasedTargets_Volumes'!AE58</f>
        <v>0</v>
      </c>
      <c r="W45" s="93">
        <f>'[12]2.1_RebasedTargets_Volumes'!AF58</f>
        <v>2</v>
      </c>
      <c r="X45" s="93">
        <f>'[12]2.1_RebasedTargets_Volumes'!AG58</f>
        <v>2</v>
      </c>
      <c r="Y45" s="92">
        <f>'[12]2.1_RebasedTargets_Volumes'!AH58</f>
        <v>0</v>
      </c>
      <c r="AA45" s="93">
        <f>(ABS('[12]2.1_RebasedTargets_Volumes'!AR58)+ABS('[12]2.1_RebasedTargets_Volumes'!AY58))/2+ABS('[12]2.1_RebasedTargets_Volumes'!BF58)+ABS('[12]2.1_RebasedTargets_Volumes'!BR58)</f>
        <v>0</v>
      </c>
      <c r="AB45" s="93">
        <f>'[12]2.1_RebasedTargets_Volumes'!AL58</f>
        <v>0</v>
      </c>
      <c r="AC45" s="93">
        <f>'[12]2.1_RebasedTargets_Volumes'!AM58</f>
        <v>0</v>
      </c>
      <c r="AD45" s="93">
        <f>'[12]2.1_RebasedTargets_Volumes'!AN58</f>
        <v>0</v>
      </c>
      <c r="AE45" s="93">
        <f>'[12]2.1_RebasedTargets_Volumes'!AO58</f>
        <v>0</v>
      </c>
      <c r="AF45" s="92">
        <f>'[12]2.1_RebasedTargets_Volumes'!AP58</f>
        <v>0</v>
      </c>
      <c r="AG45" s="94"/>
      <c r="AH45" s="93">
        <f>'[12]2.1_RebasedTargets_Volumes'!AR58+'[12]2.1_RebasedTargets_Volumes'!AY58</f>
        <v>0</v>
      </c>
      <c r="AI45" s="93">
        <f>-ABS('[12]2.1_RebasedTargets_Volumes'!AS58)+'[12]2.1_RebasedTargets_Volumes'!AZ58</f>
        <v>0</v>
      </c>
      <c r="AJ45" s="93">
        <f>-ABS('[12]2.1_RebasedTargets_Volumes'!AT58)+'[12]2.1_RebasedTargets_Volumes'!BA58</f>
        <v>0</v>
      </c>
      <c r="AK45" s="93">
        <f>-ABS('[12]2.1_RebasedTargets_Volumes'!AU58)+'[12]2.1_RebasedTargets_Volumes'!BB58</f>
        <v>0</v>
      </c>
      <c r="AL45" s="93">
        <f>-ABS('[12]2.1_RebasedTargets_Volumes'!AV58)+'[12]2.1_RebasedTargets_Volumes'!BC58</f>
        <v>0</v>
      </c>
      <c r="AM45" s="92">
        <f>-ABS('[12]2.1_RebasedTargets_Volumes'!AW58)+'[12]2.1_RebasedTargets_Volumes'!BD58</f>
        <v>0</v>
      </c>
      <c r="AN45" s="94"/>
      <c r="AO45" s="93">
        <f>ABS('[12]2.1_RebasedTargets_Volumes'!BF58)</f>
        <v>0</v>
      </c>
      <c r="AP45" s="93">
        <f>-ABS('[12]2.1_RebasedTargets_Volumes'!BG58)</f>
        <v>0</v>
      </c>
      <c r="AQ45" s="93">
        <f>-ABS('[12]2.1_RebasedTargets_Volumes'!BH58)</f>
        <v>0</v>
      </c>
      <c r="AR45" s="93">
        <f>-ABS('[12]2.1_RebasedTargets_Volumes'!BI58)</f>
        <v>0</v>
      </c>
      <c r="AS45" s="93">
        <f>-ABS('[12]2.1_RebasedTargets_Volumes'!BJ58)</f>
        <v>0</v>
      </c>
      <c r="AT45" s="92">
        <f>-ABS('[12]2.1_RebasedTargets_Volumes'!BK58)</f>
        <v>0</v>
      </c>
      <c r="AU45" s="94"/>
      <c r="AV45" s="93">
        <f>'[12]2.1_RebasedTargets_Volumes'!BR58</f>
        <v>0</v>
      </c>
      <c r="AW45" s="93">
        <f>'[12]2.1_RebasedTargets_Volumes'!BS58</f>
        <v>0</v>
      </c>
      <c r="AX45" s="93">
        <f>'[12]2.1_RebasedTargets_Volumes'!BT58</f>
        <v>0</v>
      </c>
      <c r="AY45" s="93">
        <f>'[12]2.1_RebasedTargets_Volumes'!BU58</f>
        <v>0</v>
      </c>
      <c r="AZ45" s="93">
        <f>'[12]2.1_RebasedTargets_Volumes'!BV58</f>
        <v>0</v>
      </c>
      <c r="BA45" s="92">
        <f>'[12]2.1_RebasedTargets_Volumes'!BW58</f>
        <v>0</v>
      </c>
      <c r="BB45" s="94"/>
    </row>
    <row r="46" spans="1:54" x14ac:dyDescent="0.3">
      <c r="A46" s="346" t="str">
        <f>A42</f>
        <v>275KV Network</v>
      </c>
      <c r="B46" s="169">
        <v>3</v>
      </c>
      <c r="C46" s="168" t="s">
        <v>44</v>
      </c>
      <c r="D46" s="103" t="s">
        <v>58</v>
      </c>
      <c r="E46" s="102" t="str">
        <f t="shared" ref="E46:E77" si="1">E42</f>
        <v>Low</v>
      </c>
      <c r="F46" s="101">
        <f>'[12]2.1_RebasedTargets_Volumes'!I59</f>
        <v>2</v>
      </c>
      <c r="G46" s="101">
        <f>'[12]2.1_RebasedTargets_Volumes'!J59</f>
        <v>2</v>
      </c>
      <c r="H46" s="101">
        <f>'[12]2.1_RebasedTargets_Volumes'!K59</f>
        <v>0</v>
      </c>
      <c r="I46" s="101">
        <f>'[12]2.1_RebasedTargets_Volumes'!L59</f>
        <v>0</v>
      </c>
      <c r="J46" s="101">
        <f>'[12]2.1_RebasedTargets_Volumes'!M59</f>
        <v>0</v>
      </c>
      <c r="K46" s="100">
        <f>'[12]2.1_RebasedTargets_Volumes'!N59</f>
        <v>0</v>
      </c>
      <c r="M46" s="101">
        <f>'[12]2.1_RebasedTargets_Volumes'!S59</f>
        <v>2</v>
      </c>
      <c r="N46" s="101">
        <f>'[12]2.1_RebasedTargets_Volumes'!T59</f>
        <v>2</v>
      </c>
      <c r="O46" s="101">
        <f>'[12]2.1_RebasedTargets_Volumes'!U59</f>
        <v>0</v>
      </c>
      <c r="P46" s="101">
        <f>'[12]2.1_RebasedTargets_Volumes'!V59</f>
        <v>0</v>
      </c>
      <c r="Q46" s="101">
        <f>'[12]2.1_RebasedTargets_Volumes'!W59</f>
        <v>0</v>
      </c>
      <c r="R46" s="100">
        <f>'[12]2.1_RebasedTargets_Volumes'!X59</f>
        <v>0</v>
      </c>
      <c r="T46" s="101">
        <f>'[12]2.1_RebasedTargets_Volumes'!AC59</f>
        <v>2</v>
      </c>
      <c r="U46" s="101">
        <f>'[12]2.1_RebasedTargets_Volumes'!AD59</f>
        <v>2</v>
      </c>
      <c r="V46" s="101">
        <f>'[12]2.1_RebasedTargets_Volumes'!AE59</f>
        <v>0</v>
      </c>
      <c r="W46" s="101">
        <f>'[12]2.1_RebasedTargets_Volumes'!AF59</f>
        <v>0</v>
      </c>
      <c r="X46" s="101">
        <f>'[12]2.1_RebasedTargets_Volumes'!AG59</f>
        <v>0</v>
      </c>
      <c r="Y46" s="100">
        <f>'[12]2.1_RebasedTargets_Volumes'!AH59</f>
        <v>0</v>
      </c>
      <c r="AA46" s="101">
        <f>(ABS('[12]2.1_RebasedTargets_Volumes'!AR59)+ABS('[12]2.1_RebasedTargets_Volumes'!AY59))/2+ABS('[12]2.1_RebasedTargets_Volumes'!BF59)+ABS('[12]2.1_RebasedTargets_Volumes'!BR59)</f>
        <v>0</v>
      </c>
      <c r="AB46" s="101">
        <f>'[12]2.1_RebasedTargets_Volumes'!AL59</f>
        <v>0</v>
      </c>
      <c r="AC46" s="101">
        <f>'[12]2.1_RebasedTargets_Volumes'!AM59</f>
        <v>0</v>
      </c>
      <c r="AD46" s="101">
        <f>'[12]2.1_RebasedTargets_Volumes'!AN59</f>
        <v>0</v>
      </c>
      <c r="AE46" s="101">
        <f>'[12]2.1_RebasedTargets_Volumes'!AO59</f>
        <v>0</v>
      </c>
      <c r="AF46" s="100">
        <f>'[12]2.1_RebasedTargets_Volumes'!AP59</f>
        <v>0</v>
      </c>
      <c r="AG46" s="94"/>
      <c r="AH46" s="101">
        <f>'[12]2.1_RebasedTargets_Volumes'!AR59+'[12]2.1_RebasedTargets_Volumes'!AY59</f>
        <v>0</v>
      </c>
      <c r="AI46" s="101">
        <f>-ABS('[12]2.1_RebasedTargets_Volumes'!AS59)+'[12]2.1_RebasedTargets_Volumes'!AZ59</f>
        <v>0</v>
      </c>
      <c r="AJ46" s="101">
        <f>-ABS('[12]2.1_RebasedTargets_Volumes'!AT59)+'[12]2.1_RebasedTargets_Volumes'!BA59</f>
        <v>0</v>
      </c>
      <c r="AK46" s="101">
        <f>-ABS('[12]2.1_RebasedTargets_Volumes'!AU59)+'[12]2.1_RebasedTargets_Volumes'!BB59</f>
        <v>0</v>
      </c>
      <c r="AL46" s="101">
        <f>-ABS('[12]2.1_RebasedTargets_Volumes'!AV59)+'[12]2.1_RebasedTargets_Volumes'!BC59</f>
        <v>0</v>
      </c>
      <c r="AM46" s="100">
        <f>-ABS('[12]2.1_RebasedTargets_Volumes'!AW59)+'[12]2.1_RebasedTargets_Volumes'!BD59</f>
        <v>0</v>
      </c>
      <c r="AN46" s="94"/>
      <c r="AO46" s="101">
        <f>ABS('[12]2.1_RebasedTargets_Volumes'!BF59)</f>
        <v>0</v>
      </c>
      <c r="AP46" s="101">
        <f>-ABS('[12]2.1_RebasedTargets_Volumes'!BG59)</f>
        <v>0</v>
      </c>
      <c r="AQ46" s="101">
        <f>-ABS('[12]2.1_RebasedTargets_Volumes'!BH59)</f>
        <v>0</v>
      </c>
      <c r="AR46" s="101">
        <f>-ABS('[12]2.1_RebasedTargets_Volumes'!BI59)</f>
        <v>0</v>
      </c>
      <c r="AS46" s="101">
        <f>-ABS('[12]2.1_RebasedTargets_Volumes'!BJ59)</f>
        <v>0</v>
      </c>
      <c r="AT46" s="100">
        <f>-ABS('[12]2.1_RebasedTargets_Volumes'!BK59)</f>
        <v>0</v>
      </c>
      <c r="AU46" s="94"/>
      <c r="AV46" s="101">
        <f>'[12]2.1_RebasedTargets_Volumes'!BR59</f>
        <v>0</v>
      </c>
      <c r="AW46" s="101">
        <f>'[12]2.1_RebasedTargets_Volumes'!BS59</f>
        <v>0</v>
      </c>
      <c r="AX46" s="101">
        <f>'[12]2.1_RebasedTargets_Volumes'!BT59</f>
        <v>0</v>
      </c>
      <c r="AY46" s="101">
        <f>'[12]2.1_RebasedTargets_Volumes'!BU59</f>
        <v>0</v>
      </c>
      <c r="AZ46" s="101">
        <f>'[12]2.1_RebasedTargets_Volumes'!BV59</f>
        <v>0</v>
      </c>
      <c r="BA46" s="100">
        <f>'[12]2.1_RebasedTargets_Volumes'!BW59</f>
        <v>0</v>
      </c>
      <c r="BB46" s="94"/>
    </row>
    <row r="47" spans="1:54" x14ac:dyDescent="0.3">
      <c r="A47" s="345"/>
      <c r="B47" s="23"/>
      <c r="C47" s="133"/>
      <c r="D47" s="31"/>
      <c r="E47" s="99" t="str">
        <f t="shared" si="1"/>
        <v>Medium</v>
      </c>
      <c r="F47" s="98">
        <f>'[12]2.1_RebasedTargets_Volumes'!I60</f>
        <v>11</v>
      </c>
      <c r="G47" s="98">
        <f>'[12]2.1_RebasedTargets_Volumes'!J60</f>
        <v>0</v>
      </c>
      <c r="H47" s="98">
        <f>'[12]2.1_RebasedTargets_Volumes'!K60</f>
        <v>3</v>
      </c>
      <c r="I47" s="98">
        <f>'[12]2.1_RebasedTargets_Volumes'!L60</f>
        <v>1</v>
      </c>
      <c r="J47" s="98">
        <f>'[12]2.1_RebasedTargets_Volumes'!M60</f>
        <v>7</v>
      </c>
      <c r="K47" s="97">
        <f>'[12]2.1_RebasedTargets_Volumes'!N60</f>
        <v>0</v>
      </c>
      <c r="M47" s="98">
        <f>'[12]2.1_RebasedTargets_Volumes'!S60</f>
        <v>11</v>
      </c>
      <c r="N47" s="98">
        <f>'[12]2.1_RebasedTargets_Volumes'!T60</f>
        <v>8</v>
      </c>
      <c r="O47" s="98">
        <f>'[12]2.1_RebasedTargets_Volumes'!U60</f>
        <v>0</v>
      </c>
      <c r="P47" s="98">
        <f>'[12]2.1_RebasedTargets_Volumes'!V60</f>
        <v>0</v>
      </c>
      <c r="Q47" s="98">
        <f>'[12]2.1_RebasedTargets_Volumes'!W60</f>
        <v>2</v>
      </c>
      <c r="R47" s="97">
        <f>'[12]2.1_RebasedTargets_Volumes'!X60</f>
        <v>1</v>
      </c>
      <c r="T47" s="98">
        <f>'[12]2.1_RebasedTargets_Volumes'!AC60</f>
        <v>11</v>
      </c>
      <c r="U47" s="98">
        <f>'[12]2.1_RebasedTargets_Volumes'!AD60</f>
        <v>0</v>
      </c>
      <c r="V47" s="98">
        <f>'[12]2.1_RebasedTargets_Volumes'!AE60</f>
        <v>0</v>
      </c>
      <c r="W47" s="98">
        <f>'[12]2.1_RebasedTargets_Volumes'!AF60</f>
        <v>0</v>
      </c>
      <c r="X47" s="98">
        <f>'[12]2.1_RebasedTargets_Volumes'!AG60</f>
        <v>3</v>
      </c>
      <c r="Y47" s="97">
        <f>'[12]2.1_RebasedTargets_Volumes'!AH60</f>
        <v>8</v>
      </c>
      <c r="AA47" s="98">
        <f>(ABS('[12]2.1_RebasedTargets_Volumes'!AR60)+ABS('[12]2.1_RebasedTargets_Volumes'!AY60))/2+ABS('[12]2.1_RebasedTargets_Volumes'!BF60)+ABS('[12]2.1_RebasedTargets_Volumes'!BR60)</f>
        <v>8</v>
      </c>
      <c r="AB47" s="98">
        <f>'[12]2.1_RebasedTargets_Volumes'!AL60</f>
        <v>8</v>
      </c>
      <c r="AC47" s="98">
        <f>'[12]2.1_RebasedTargets_Volumes'!AM60</f>
        <v>0</v>
      </c>
      <c r="AD47" s="98">
        <f>'[12]2.1_RebasedTargets_Volumes'!AN60</f>
        <v>0</v>
      </c>
      <c r="AE47" s="98">
        <f>'[12]2.1_RebasedTargets_Volumes'!AO60</f>
        <v>-1</v>
      </c>
      <c r="AF47" s="97">
        <f>'[12]2.1_RebasedTargets_Volumes'!AP60</f>
        <v>-7</v>
      </c>
      <c r="AG47" s="94"/>
      <c r="AH47" s="98">
        <f>'[12]2.1_RebasedTargets_Volumes'!AR60+'[12]2.1_RebasedTargets_Volumes'!AY60</f>
        <v>16</v>
      </c>
      <c r="AI47" s="98">
        <f>-ABS('[12]2.1_RebasedTargets_Volumes'!AS60)+'[12]2.1_RebasedTargets_Volumes'!AZ60</f>
        <v>8</v>
      </c>
      <c r="AJ47" s="98">
        <f>-ABS('[12]2.1_RebasedTargets_Volumes'!AT60)+'[12]2.1_RebasedTargets_Volumes'!BA60</f>
        <v>0</v>
      </c>
      <c r="AK47" s="98">
        <f>-ABS('[12]2.1_RebasedTargets_Volumes'!AU60)+'[12]2.1_RebasedTargets_Volumes'!BB60</f>
        <v>0</v>
      </c>
      <c r="AL47" s="98">
        <f>-ABS('[12]2.1_RebasedTargets_Volumes'!AV60)+'[12]2.1_RebasedTargets_Volumes'!BC60</f>
        <v>-1</v>
      </c>
      <c r="AM47" s="97">
        <f>-ABS('[12]2.1_RebasedTargets_Volumes'!AW60)+'[12]2.1_RebasedTargets_Volumes'!BD60</f>
        <v>-7</v>
      </c>
      <c r="AN47" s="94"/>
      <c r="AO47" s="98">
        <f>ABS('[12]2.1_RebasedTargets_Volumes'!BF60)</f>
        <v>0</v>
      </c>
      <c r="AP47" s="98">
        <f>-ABS('[12]2.1_RebasedTargets_Volumes'!BG60)</f>
        <v>0</v>
      </c>
      <c r="AQ47" s="98">
        <f>-ABS('[12]2.1_RebasedTargets_Volumes'!BH60)</f>
        <v>0</v>
      </c>
      <c r="AR47" s="98">
        <f>-ABS('[12]2.1_RebasedTargets_Volumes'!BI60)</f>
        <v>0</v>
      </c>
      <c r="AS47" s="98">
        <f>-ABS('[12]2.1_RebasedTargets_Volumes'!BJ60)</f>
        <v>0</v>
      </c>
      <c r="AT47" s="97">
        <f>-ABS('[12]2.1_RebasedTargets_Volumes'!BK60)</f>
        <v>0</v>
      </c>
      <c r="AU47" s="94"/>
      <c r="AV47" s="98">
        <f>'[12]2.1_RebasedTargets_Volumes'!BR60</f>
        <v>0</v>
      </c>
      <c r="AW47" s="98">
        <f>'[12]2.1_RebasedTargets_Volumes'!BS60</f>
        <v>0</v>
      </c>
      <c r="AX47" s="98">
        <f>'[12]2.1_RebasedTargets_Volumes'!BT60</f>
        <v>0</v>
      </c>
      <c r="AY47" s="98">
        <f>'[12]2.1_RebasedTargets_Volumes'!BU60</f>
        <v>0</v>
      </c>
      <c r="AZ47" s="98">
        <f>'[12]2.1_RebasedTargets_Volumes'!BV60</f>
        <v>0</v>
      </c>
      <c r="BA47" s="97">
        <f>'[12]2.1_RebasedTargets_Volumes'!BW60</f>
        <v>0</v>
      </c>
      <c r="BB47" s="94"/>
    </row>
    <row r="48" spans="1:54" x14ac:dyDescent="0.3">
      <c r="A48" s="345"/>
      <c r="B48" s="23"/>
      <c r="C48" s="133"/>
      <c r="D48" s="31"/>
      <c r="E48" s="99" t="str">
        <f t="shared" si="1"/>
        <v>High</v>
      </c>
      <c r="F48" s="98">
        <f>'[12]2.1_RebasedTargets_Volumes'!I61</f>
        <v>0</v>
      </c>
      <c r="G48" s="98">
        <f>'[12]2.1_RebasedTargets_Volumes'!J61</f>
        <v>0</v>
      </c>
      <c r="H48" s="98">
        <f>'[12]2.1_RebasedTargets_Volumes'!K61</f>
        <v>0</v>
      </c>
      <c r="I48" s="98">
        <f>'[12]2.1_RebasedTargets_Volumes'!L61</f>
        <v>0</v>
      </c>
      <c r="J48" s="98">
        <f>'[12]2.1_RebasedTargets_Volumes'!M61</f>
        <v>0</v>
      </c>
      <c r="K48" s="97">
        <f>'[12]2.1_RebasedTargets_Volumes'!N61</f>
        <v>0</v>
      </c>
      <c r="M48" s="98">
        <f>'[12]2.1_RebasedTargets_Volumes'!S61</f>
        <v>0</v>
      </c>
      <c r="N48" s="98">
        <f>'[12]2.1_RebasedTargets_Volumes'!T61</f>
        <v>0</v>
      </c>
      <c r="O48" s="98">
        <f>'[12]2.1_RebasedTargets_Volumes'!U61</f>
        <v>0</v>
      </c>
      <c r="P48" s="98">
        <f>'[12]2.1_RebasedTargets_Volumes'!V61</f>
        <v>0</v>
      </c>
      <c r="Q48" s="98">
        <f>'[12]2.1_RebasedTargets_Volumes'!W61</f>
        <v>0</v>
      </c>
      <c r="R48" s="97">
        <f>'[12]2.1_RebasedTargets_Volumes'!X61</f>
        <v>0</v>
      </c>
      <c r="T48" s="98">
        <f>'[12]2.1_RebasedTargets_Volumes'!AC61</f>
        <v>0</v>
      </c>
      <c r="U48" s="98">
        <f>'[12]2.1_RebasedTargets_Volumes'!AD61</f>
        <v>0</v>
      </c>
      <c r="V48" s="98">
        <f>'[12]2.1_RebasedTargets_Volumes'!AE61</f>
        <v>0</v>
      </c>
      <c r="W48" s="98">
        <f>'[12]2.1_RebasedTargets_Volumes'!AF61</f>
        <v>0</v>
      </c>
      <c r="X48" s="98">
        <f>'[12]2.1_RebasedTargets_Volumes'!AG61</f>
        <v>0</v>
      </c>
      <c r="Y48" s="97">
        <f>'[12]2.1_RebasedTargets_Volumes'!AH61</f>
        <v>0</v>
      </c>
      <c r="AA48" s="98">
        <f>(ABS('[12]2.1_RebasedTargets_Volumes'!AR61)+ABS('[12]2.1_RebasedTargets_Volumes'!AY61))/2+ABS('[12]2.1_RebasedTargets_Volumes'!BF61)+ABS('[12]2.1_RebasedTargets_Volumes'!BR61)</f>
        <v>0</v>
      </c>
      <c r="AB48" s="98">
        <f>'[12]2.1_RebasedTargets_Volumes'!AL61</f>
        <v>0</v>
      </c>
      <c r="AC48" s="98">
        <f>'[12]2.1_RebasedTargets_Volumes'!AM61</f>
        <v>0</v>
      </c>
      <c r="AD48" s="98">
        <f>'[12]2.1_RebasedTargets_Volumes'!AN61</f>
        <v>0</v>
      </c>
      <c r="AE48" s="98">
        <f>'[12]2.1_RebasedTargets_Volumes'!AO61</f>
        <v>0</v>
      </c>
      <c r="AF48" s="97">
        <f>'[12]2.1_RebasedTargets_Volumes'!AP61</f>
        <v>0</v>
      </c>
      <c r="AG48" s="94"/>
      <c r="AH48" s="98">
        <f>'[12]2.1_RebasedTargets_Volumes'!AR61+'[12]2.1_RebasedTargets_Volumes'!AY61</f>
        <v>0</v>
      </c>
      <c r="AI48" s="98">
        <f>-ABS('[12]2.1_RebasedTargets_Volumes'!AS61)+'[12]2.1_RebasedTargets_Volumes'!AZ61</f>
        <v>0</v>
      </c>
      <c r="AJ48" s="98">
        <f>-ABS('[12]2.1_RebasedTargets_Volumes'!AT61)+'[12]2.1_RebasedTargets_Volumes'!BA61</f>
        <v>0</v>
      </c>
      <c r="AK48" s="98">
        <f>-ABS('[12]2.1_RebasedTargets_Volumes'!AU61)+'[12]2.1_RebasedTargets_Volumes'!BB61</f>
        <v>0</v>
      </c>
      <c r="AL48" s="98">
        <f>-ABS('[12]2.1_RebasedTargets_Volumes'!AV61)+'[12]2.1_RebasedTargets_Volumes'!BC61</f>
        <v>0</v>
      </c>
      <c r="AM48" s="97">
        <f>-ABS('[12]2.1_RebasedTargets_Volumes'!AW61)+'[12]2.1_RebasedTargets_Volumes'!BD61</f>
        <v>0</v>
      </c>
      <c r="AN48" s="94"/>
      <c r="AO48" s="98">
        <f>ABS('[12]2.1_RebasedTargets_Volumes'!BF61)</f>
        <v>0</v>
      </c>
      <c r="AP48" s="98">
        <f>-ABS('[12]2.1_RebasedTargets_Volumes'!BG61)</f>
        <v>0</v>
      </c>
      <c r="AQ48" s="98">
        <f>-ABS('[12]2.1_RebasedTargets_Volumes'!BH61)</f>
        <v>0</v>
      </c>
      <c r="AR48" s="98">
        <f>-ABS('[12]2.1_RebasedTargets_Volumes'!BI61)</f>
        <v>0</v>
      </c>
      <c r="AS48" s="98">
        <f>-ABS('[12]2.1_RebasedTargets_Volumes'!BJ61)</f>
        <v>0</v>
      </c>
      <c r="AT48" s="97">
        <f>-ABS('[12]2.1_RebasedTargets_Volumes'!BK61)</f>
        <v>0</v>
      </c>
      <c r="AU48" s="94"/>
      <c r="AV48" s="98">
        <f>'[12]2.1_RebasedTargets_Volumes'!BR61</f>
        <v>0</v>
      </c>
      <c r="AW48" s="98">
        <f>'[12]2.1_RebasedTargets_Volumes'!BS61</f>
        <v>0</v>
      </c>
      <c r="AX48" s="98">
        <f>'[12]2.1_RebasedTargets_Volumes'!BT61</f>
        <v>0</v>
      </c>
      <c r="AY48" s="98">
        <f>'[12]2.1_RebasedTargets_Volumes'!BU61</f>
        <v>0</v>
      </c>
      <c r="AZ48" s="98">
        <f>'[12]2.1_RebasedTargets_Volumes'!BV61</f>
        <v>0</v>
      </c>
      <c r="BA48" s="97">
        <f>'[12]2.1_RebasedTargets_Volumes'!BW61</f>
        <v>0</v>
      </c>
      <c r="BB48" s="94"/>
    </row>
    <row r="49" spans="1:54" ht="12.75" thickBot="1" x14ac:dyDescent="0.35">
      <c r="A49" s="345"/>
      <c r="B49" s="171"/>
      <c r="C49" s="170"/>
      <c r="D49" s="96"/>
      <c r="E49" s="95" t="str">
        <f t="shared" si="1"/>
        <v>Very high</v>
      </c>
      <c r="F49" s="93">
        <f>'[12]2.1_RebasedTargets_Volumes'!I62</f>
        <v>1</v>
      </c>
      <c r="G49" s="93">
        <f>'[12]2.1_RebasedTargets_Volumes'!J62</f>
        <v>1</v>
      </c>
      <c r="H49" s="93">
        <f>'[12]2.1_RebasedTargets_Volumes'!K62</f>
        <v>0</v>
      </c>
      <c r="I49" s="93">
        <f>'[12]2.1_RebasedTargets_Volumes'!L62</f>
        <v>0</v>
      </c>
      <c r="J49" s="93">
        <f>'[12]2.1_RebasedTargets_Volumes'!M62</f>
        <v>0</v>
      </c>
      <c r="K49" s="92">
        <f>'[12]2.1_RebasedTargets_Volumes'!N62</f>
        <v>0</v>
      </c>
      <c r="M49" s="93">
        <f>'[12]2.1_RebasedTargets_Volumes'!S62</f>
        <v>1</v>
      </c>
      <c r="N49" s="93">
        <f>'[12]2.1_RebasedTargets_Volumes'!T62</f>
        <v>1</v>
      </c>
      <c r="O49" s="93">
        <f>'[12]2.1_RebasedTargets_Volumes'!U62</f>
        <v>0</v>
      </c>
      <c r="P49" s="93">
        <f>'[12]2.1_RebasedTargets_Volumes'!V62</f>
        <v>0</v>
      </c>
      <c r="Q49" s="93">
        <f>'[12]2.1_RebasedTargets_Volumes'!W62</f>
        <v>0</v>
      </c>
      <c r="R49" s="92">
        <f>'[12]2.1_RebasedTargets_Volumes'!X62</f>
        <v>0</v>
      </c>
      <c r="T49" s="93">
        <f>'[12]2.1_RebasedTargets_Volumes'!AC62</f>
        <v>1</v>
      </c>
      <c r="U49" s="93">
        <f>'[12]2.1_RebasedTargets_Volumes'!AD62</f>
        <v>1</v>
      </c>
      <c r="V49" s="93">
        <f>'[12]2.1_RebasedTargets_Volumes'!AE62</f>
        <v>0</v>
      </c>
      <c r="W49" s="93">
        <f>'[12]2.1_RebasedTargets_Volumes'!AF62</f>
        <v>0</v>
      </c>
      <c r="X49" s="93">
        <f>'[12]2.1_RebasedTargets_Volumes'!AG62</f>
        <v>0</v>
      </c>
      <c r="Y49" s="92">
        <f>'[12]2.1_RebasedTargets_Volumes'!AH62</f>
        <v>0</v>
      </c>
      <c r="AA49" s="93">
        <f>(ABS('[12]2.1_RebasedTargets_Volumes'!AR62)+ABS('[12]2.1_RebasedTargets_Volumes'!AY62))/2+ABS('[12]2.1_RebasedTargets_Volumes'!BF62)+ABS('[12]2.1_RebasedTargets_Volumes'!BR62)</f>
        <v>0</v>
      </c>
      <c r="AB49" s="93">
        <f>'[12]2.1_RebasedTargets_Volumes'!AL62</f>
        <v>0</v>
      </c>
      <c r="AC49" s="93">
        <f>'[12]2.1_RebasedTargets_Volumes'!AM62</f>
        <v>0</v>
      </c>
      <c r="AD49" s="93">
        <f>'[12]2.1_RebasedTargets_Volumes'!AN62</f>
        <v>0</v>
      </c>
      <c r="AE49" s="93">
        <f>'[12]2.1_RebasedTargets_Volumes'!AO62</f>
        <v>0</v>
      </c>
      <c r="AF49" s="92">
        <f>'[12]2.1_RebasedTargets_Volumes'!AP62</f>
        <v>0</v>
      </c>
      <c r="AG49" s="94"/>
      <c r="AH49" s="93">
        <f>'[12]2.1_RebasedTargets_Volumes'!AR62+'[12]2.1_RebasedTargets_Volumes'!AY62</f>
        <v>0</v>
      </c>
      <c r="AI49" s="93">
        <f>-ABS('[12]2.1_RebasedTargets_Volumes'!AS62)+'[12]2.1_RebasedTargets_Volumes'!AZ62</f>
        <v>0</v>
      </c>
      <c r="AJ49" s="93">
        <f>-ABS('[12]2.1_RebasedTargets_Volumes'!AT62)+'[12]2.1_RebasedTargets_Volumes'!BA62</f>
        <v>0</v>
      </c>
      <c r="AK49" s="93">
        <f>-ABS('[12]2.1_RebasedTargets_Volumes'!AU62)+'[12]2.1_RebasedTargets_Volumes'!BB62</f>
        <v>0</v>
      </c>
      <c r="AL49" s="93">
        <f>-ABS('[12]2.1_RebasedTargets_Volumes'!AV62)+'[12]2.1_RebasedTargets_Volumes'!BC62</f>
        <v>0</v>
      </c>
      <c r="AM49" s="92">
        <f>-ABS('[12]2.1_RebasedTargets_Volumes'!AW62)+'[12]2.1_RebasedTargets_Volumes'!BD62</f>
        <v>0</v>
      </c>
      <c r="AN49" s="94"/>
      <c r="AO49" s="93">
        <f>ABS('[12]2.1_RebasedTargets_Volumes'!BF62)</f>
        <v>0</v>
      </c>
      <c r="AP49" s="93">
        <f>-ABS('[12]2.1_RebasedTargets_Volumes'!BG62)</f>
        <v>0</v>
      </c>
      <c r="AQ49" s="93">
        <f>-ABS('[12]2.1_RebasedTargets_Volumes'!BH62)</f>
        <v>0</v>
      </c>
      <c r="AR49" s="93">
        <f>-ABS('[12]2.1_RebasedTargets_Volumes'!BI62)</f>
        <v>0</v>
      </c>
      <c r="AS49" s="93">
        <f>-ABS('[12]2.1_RebasedTargets_Volumes'!BJ62)</f>
        <v>0</v>
      </c>
      <c r="AT49" s="92">
        <f>-ABS('[12]2.1_RebasedTargets_Volumes'!BK62)</f>
        <v>0</v>
      </c>
      <c r="AU49" s="94"/>
      <c r="AV49" s="93">
        <f>'[12]2.1_RebasedTargets_Volumes'!BR62</f>
        <v>0</v>
      </c>
      <c r="AW49" s="93">
        <f>'[12]2.1_RebasedTargets_Volumes'!BS62</f>
        <v>0</v>
      </c>
      <c r="AX49" s="93">
        <f>'[12]2.1_RebasedTargets_Volumes'!BT62</f>
        <v>0</v>
      </c>
      <c r="AY49" s="93">
        <f>'[12]2.1_RebasedTargets_Volumes'!BU62</f>
        <v>0</v>
      </c>
      <c r="AZ49" s="93">
        <f>'[12]2.1_RebasedTargets_Volumes'!BV62</f>
        <v>0</v>
      </c>
      <c r="BA49" s="92">
        <f>'[12]2.1_RebasedTargets_Volumes'!BW62</f>
        <v>0</v>
      </c>
      <c r="BB49" s="94"/>
    </row>
    <row r="50" spans="1:54" x14ac:dyDescent="0.3">
      <c r="A50" s="346" t="str">
        <f>A46</f>
        <v>275KV Network</v>
      </c>
      <c r="B50" s="169">
        <v>4</v>
      </c>
      <c r="C50" s="168" t="s">
        <v>45</v>
      </c>
      <c r="D50" s="103" t="s">
        <v>58</v>
      </c>
      <c r="E50" s="102" t="str">
        <f t="shared" si="1"/>
        <v>Low</v>
      </c>
      <c r="F50" s="101">
        <f>'[12]2.1_RebasedTargets_Volumes'!I63</f>
        <v>50.273799999999966</v>
      </c>
      <c r="G50" s="101">
        <f>'[12]2.1_RebasedTargets_Volumes'!J63</f>
        <v>48.42159999999997</v>
      </c>
      <c r="H50" s="101">
        <f>'[12]2.1_RebasedTargets_Volumes'!K63</f>
        <v>0.66110000000000002</v>
      </c>
      <c r="I50" s="101">
        <f>'[12]2.1_RebasedTargets_Volumes'!L63</f>
        <v>0.8879999999999999</v>
      </c>
      <c r="J50" s="101">
        <f>'[12]2.1_RebasedTargets_Volumes'!M63</f>
        <v>0.30310000000000004</v>
      </c>
      <c r="K50" s="100">
        <f>'[12]2.1_RebasedTargets_Volumes'!N63</f>
        <v>0</v>
      </c>
      <c r="M50" s="101">
        <f>'[12]2.1_RebasedTargets_Volumes'!S63</f>
        <v>50.273799999999966</v>
      </c>
      <c r="N50" s="101">
        <f>'[12]2.1_RebasedTargets_Volumes'!T63</f>
        <v>48.131699999999967</v>
      </c>
      <c r="O50" s="101">
        <f>'[12]2.1_RebasedTargets_Volumes'!U63</f>
        <v>0.28989999999999988</v>
      </c>
      <c r="P50" s="101">
        <f>'[12]2.1_RebasedTargets_Volumes'!V63</f>
        <v>0.66110000000000002</v>
      </c>
      <c r="Q50" s="101">
        <f>'[12]2.1_RebasedTargets_Volumes'!W63</f>
        <v>0</v>
      </c>
      <c r="R50" s="100">
        <f>'[12]2.1_RebasedTargets_Volumes'!X63</f>
        <v>1.1911</v>
      </c>
      <c r="T50" s="101">
        <f>'[12]2.1_RebasedTargets_Volumes'!AC63</f>
        <v>50.273799999999966</v>
      </c>
      <c r="U50" s="101">
        <f>'[12]2.1_RebasedTargets_Volumes'!AD63</f>
        <v>48.131699999999967</v>
      </c>
      <c r="V50" s="101">
        <f>'[12]2.1_RebasedTargets_Volumes'!AE63</f>
        <v>0.28989999999999988</v>
      </c>
      <c r="W50" s="101">
        <f>'[12]2.1_RebasedTargets_Volumes'!AF63</f>
        <v>0.66110000000000002</v>
      </c>
      <c r="X50" s="101">
        <f>'[12]2.1_RebasedTargets_Volumes'!AG63</f>
        <v>0</v>
      </c>
      <c r="Y50" s="100">
        <f>'[12]2.1_RebasedTargets_Volumes'!AH63</f>
        <v>1.1911</v>
      </c>
      <c r="AA50" s="101">
        <f>(ABS('[12]2.1_RebasedTargets_Volumes'!AR63)+ABS('[12]2.1_RebasedTargets_Volumes'!AY63))/2+ABS('[12]2.1_RebasedTargets_Volumes'!BF63)+ABS('[12]2.1_RebasedTargets_Volumes'!BR63)</f>
        <v>0</v>
      </c>
      <c r="AB50" s="101">
        <f>'[12]2.1_RebasedTargets_Volumes'!AL63</f>
        <v>0</v>
      </c>
      <c r="AC50" s="101">
        <f>'[12]2.1_RebasedTargets_Volumes'!AM63</f>
        <v>0</v>
      </c>
      <c r="AD50" s="101">
        <f>'[12]2.1_RebasedTargets_Volumes'!AN63</f>
        <v>0</v>
      </c>
      <c r="AE50" s="101">
        <f>'[12]2.1_RebasedTargets_Volumes'!AO63</f>
        <v>0</v>
      </c>
      <c r="AF50" s="100">
        <f>'[12]2.1_RebasedTargets_Volumes'!AP63</f>
        <v>0</v>
      </c>
      <c r="AG50" s="94"/>
      <c r="AH50" s="101">
        <f>'[12]2.1_RebasedTargets_Volumes'!AR63+'[12]2.1_RebasedTargets_Volumes'!AY63</f>
        <v>0</v>
      </c>
      <c r="AI50" s="101">
        <f>-ABS('[12]2.1_RebasedTargets_Volumes'!AS63)+'[12]2.1_RebasedTargets_Volumes'!AZ63</f>
        <v>0</v>
      </c>
      <c r="AJ50" s="101">
        <f>-ABS('[12]2.1_RebasedTargets_Volumes'!AT63)+'[12]2.1_RebasedTargets_Volumes'!BA63</f>
        <v>0</v>
      </c>
      <c r="AK50" s="101">
        <f>-ABS('[12]2.1_RebasedTargets_Volumes'!AU63)+'[12]2.1_RebasedTargets_Volumes'!BB63</f>
        <v>0</v>
      </c>
      <c r="AL50" s="101">
        <f>-ABS('[12]2.1_RebasedTargets_Volumes'!AV63)+'[12]2.1_RebasedTargets_Volumes'!BC63</f>
        <v>0</v>
      </c>
      <c r="AM50" s="100">
        <f>-ABS('[12]2.1_RebasedTargets_Volumes'!AW63)+'[12]2.1_RebasedTargets_Volumes'!BD63</f>
        <v>0</v>
      </c>
      <c r="AN50" s="94"/>
      <c r="AO50" s="101">
        <f>ABS('[12]2.1_RebasedTargets_Volumes'!BF63)</f>
        <v>0</v>
      </c>
      <c r="AP50" s="101">
        <f>-ABS('[12]2.1_RebasedTargets_Volumes'!BG63)</f>
        <v>0</v>
      </c>
      <c r="AQ50" s="101">
        <f>-ABS('[12]2.1_RebasedTargets_Volumes'!BH63)</f>
        <v>0</v>
      </c>
      <c r="AR50" s="101">
        <f>-ABS('[12]2.1_RebasedTargets_Volumes'!BI63)</f>
        <v>0</v>
      </c>
      <c r="AS50" s="101">
        <f>-ABS('[12]2.1_RebasedTargets_Volumes'!BJ63)</f>
        <v>0</v>
      </c>
      <c r="AT50" s="100">
        <f>-ABS('[12]2.1_RebasedTargets_Volumes'!BK63)</f>
        <v>0</v>
      </c>
      <c r="AU50" s="94"/>
      <c r="AV50" s="101">
        <f>'[12]2.1_RebasedTargets_Volumes'!BR63</f>
        <v>0</v>
      </c>
      <c r="AW50" s="101">
        <f>'[12]2.1_RebasedTargets_Volumes'!BS63</f>
        <v>0</v>
      </c>
      <c r="AX50" s="101">
        <f>'[12]2.1_RebasedTargets_Volumes'!BT63</f>
        <v>0</v>
      </c>
      <c r="AY50" s="101">
        <f>'[12]2.1_RebasedTargets_Volumes'!BU63</f>
        <v>0</v>
      </c>
      <c r="AZ50" s="101">
        <f>'[12]2.1_RebasedTargets_Volumes'!BV63</f>
        <v>0</v>
      </c>
      <c r="BA50" s="100">
        <f>'[12]2.1_RebasedTargets_Volumes'!BW63</f>
        <v>0</v>
      </c>
      <c r="BB50" s="94"/>
    </row>
    <row r="51" spans="1:54" x14ac:dyDescent="0.3">
      <c r="A51" s="345"/>
      <c r="B51" s="23"/>
      <c r="C51" s="133"/>
      <c r="D51" s="31"/>
      <c r="E51" s="99" t="str">
        <f t="shared" si="1"/>
        <v>Medium</v>
      </c>
      <c r="F51" s="98">
        <f>'[12]2.1_RebasedTargets_Volumes'!I64</f>
        <v>35.869400000000006</v>
      </c>
      <c r="G51" s="98">
        <f>'[12]2.1_RebasedTargets_Volumes'!J64</f>
        <v>35.101700000000008</v>
      </c>
      <c r="H51" s="98">
        <f>'[12]2.1_RebasedTargets_Volumes'!K64</f>
        <v>0.67869999999999975</v>
      </c>
      <c r="I51" s="98">
        <f>'[12]2.1_RebasedTargets_Volumes'!L64</f>
        <v>8.8999999999999996E-2</v>
      </c>
      <c r="J51" s="98">
        <f>'[12]2.1_RebasedTargets_Volumes'!M64</f>
        <v>0</v>
      </c>
      <c r="K51" s="97">
        <f>'[12]2.1_RebasedTargets_Volumes'!N64</f>
        <v>0</v>
      </c>
      <c r="M51" s="98">
        <f>'[12]2.1_RebasedTargets_Volumes'!S64</f>
        <v>35.869400000000006</v>
      </c>
      <c r="N51" s="98">
        <f>'[12]2.1_RebasedTargets_Volumes'!T64</f>
        <v>35.101700000000008</v>
      </c>
      <c r="O51" s="98">
        <f>'[12]2.1_RebasedTargets_Volumes'!U64</f>
        <v>0</v>
      </c>
      <c r="P51" s="98">
        <f>'[12]2.1_RebasedTargets_Volumes'!V64</f>
        <v>0.67869999999999975</v>
      </c>
      <c r="Q51" s="98">
        <f>'[12]2.1_RebasedTargets_Volumes'!W64</f>
        <v>0</v>
      </c>
      <c r="R51" s="97">
        <f>'[12]2.1_RebasedTargets_Volumes'!X64</f>
        <v>8.8999999999999996E-2</v>
      </c>
      <c r="T51" s="98">
        <f>'[12]2.1_RebasedTargets_Volumes'!AC64</f>
        <v>35.869400000000006</v>
      </c>
      <c r="U51" s="98">
        <f>'[12]2.1_RebasedTargets_Volumes'!AD64</f>
        <v>35.101700000000008</v>
      </c>
      <c r="V51" s="98">
        <f>'[12]2.1_RebasedTargets_Volumes'!AE64</f>
        <v>0</v>
      </c>
      <c r="W51" s="98">
        <f>'[12]2.1_RebasedTargets_Volumes'!AF64</f>
        <v>0.67869999999999975</v>
      </c>
      <c r="X51" s="98">
        <f>'[12]2.1_RebasedTargets_Volumes'!AG64</f>
        <v>0</v>
      </c>
      <c r="Y51" s="97">
        <f>'[12]2.1_RebasedTargets_Volumes'!AH64</f>
        <v>8.8999999999999996E-2</v>
      </c>
      <c r="AA51" s="98">
        <f>(ABS('[12]2.1_RebasedTargets_Volumes'!AR64)+ABS('[12]2.1_RebasedTargets_Volumes'!AY64))/2+ABS('[12]2.1_RebasedTargets_Volumes'!BF64)+ABS('[12]2.1_RebasedTargets_Volumes'!BR64)</f>
        <v>0</v>
      </c>
      <c r="AB51" s="98">
        <f>'[12]2.1_RebasedTargets_Volumes'!AL64</f>
        <v>0</v>
      </c>
      <c r="AC51" s="98">
        <f>'[12]2.1_RebasedTargets_Volumes'!AM64</f>
        <v>0</v>
      </c>
      <c r="AD51" s="98">
        <f>'[12]2.1_RebasedTargets_Volumes'!AN64</f>
        <v>0</v>
      </c>
      <c r="AE51" s="98">
        <f>'[12]2.1_RebasedTargets_Volumes'!AO64</f>
        <v>0</v>
      </c>
      <c r="AF51" s="97">
        <f>'[12]2.1_RebasedTargets_Volumes'!AP64</f>
        <v>0</v>
      </c>
      <c r="AG51" s="94"/>
      <c r="AH51" s="98">
        <f>'[12]2.1_RebasedTargets_Volumes'!AR64+'[12]2.1_RebasedTargets_Volumes'!AY64</f>
        <v>0</v>
      </c>
      <c r="AI51" s="98">
        <f>-ABS('[12]2.1_RebasedTargets_Volumes'!AS64)+'[12]2.1_RebasedTargets_Volumes'!AZ64</f>
        <v>0</v>
      </c>
      <c r="AJ51" s="98">
        <f>-ABS('[12]2.1_RebasedTargets_Volumes'!AT64)+'[12]2.1_RebasedTargets_Volumes'!BA64</f>
        <v>0</v>
      </c>
      <c r="AK51" s="98">
        <f>-ABS('[12]2.1_RebasedTargets_Volumes'!AU64)+'[12]2.1_RebasedTargets_Volumes'!BB64</f>
        <v>0</v>
      </c>
      <c r="AL51" s="98">
        <f>-ABS('[12]2.1_RebasedTargets_Volumes'!AV64)+'[12]2.1_RebasedTargets_Volumes'!BC64</f>
        <v>0</v>
      </c>
      <c r="AM51" s="97">
        <f>-ABS('[12]2.1_RebasedTargets_Volumes'!AW64)+'[12]2.1_RebasedTargets_Volumes'!BD64</f>
        <v>0</v>
      </c>
      <c r="AN51" s="94"/>
      <c r="AO51" s="98">
        <f>ABS('[12]2.1_RebasedTargets_Volumes'!BF64)</f>
        <v>0</v>
      </c>
      <c r="AP51" s="98">
        <f>-ABS('[12]2.1_RebasedTargets_Volumes'!BG64)</f>
        <v>0</v>
      </c>
      <c r="AQ51" s="98">
        <f>-ABS('[12]2.1_RebasedTargets_Volumes'!BH64)</f>
        <v>0</v>
      </c>
      <c r="AR51" s="98">
        <f>-ABS('[12]2.1_RebasedTargets_Volumes'!BI64)</f>
        <v>0</v>
      </c>
      <c r="AS51" s="98">
        <f>-ABS('[12]2.1_RebasedTargets_Volumes'!BJ64)</f>
        <v>0</v>
      </c>
      <c r="AT51" s="97">
        <f>-ABS('[12]2.1_RebasedTargets_Volumes'!BK64)</f>
        <v>0</v>
      </c>
      <c r="AU51" s="94"/>
      <c r="AV51" s="98">
        <f>'[12]2.1_RebasedTargets_Volumes'!BR64</f>
        <v>0</v>
      </c>
      <c r="AW51" s="98">
        <f>'[12]2.1_RebasedTargets_Volumes'!BS64</f>
        <v>0</v>
      </c>
      <c r="AX51" s="98">
        <f>'[12]2.1_RebasedTargets_Volumes'!BT64</f>
        <v>0</v>
      </c>
      <c r="AY51" s="98">
        <f>'[12]2.1_RebasedTargets_Volumes'!BU64</f>
        <v>0</v>
      </c>
      <c r="AZ51" s="98">
        <f>'[12]2.1_RebasedTargets_Volumes'!BV64</f>
        <v>0</v>
      </c>
      <c r="BA51" s="97">
        <f>'[12]2.1_RebasedTargets_Volumes'!BW64</f>
        <v>0</v>
      </c>
      <c r="BB51" s="94"/>
    </row>
    <row r="52" spans="1:54" x14ac:dyDescent="0.3">
      <c r="A52" s="345"/>
      <c r="B52" s="23"/>
      <c r="C52" s="133"/>
      <c r="D52" s="31"/>
      <c r="E52" s="99" t="str">
        <f t="shared" si="1"/>
        <v>High</v>
      </c>
      <c r="F52" s="98">
        <f>'[12]2.1_RebasedTargets_Volumes'!I65</f>
        <v>1.6852000000000003</v>
      </c>
      <c r="G52" s="98">
        <f>'[12]2.1_RebasedTargets_Volumes'!J65</f>
        <v>1.5618000000000003</v>
      </c>
      <c r="H52" s="98">
        <f>'[12]2.1_RebasedTargets_Volumes'!K65</f>
        <v>0.12340000000000001</v>
      </c>
      <c r="I52" s="98">
        <f>'[12]2.1_RebasedTargets_Volumes'!L65</f>
        <v>0</v>
      </c>
      <c r="J52" s="98">
        <f>'[12]2.1_RebasedTargets_Volumes'!M65</f>
        <v>0</v>
      </c>
      <c r="K52" s="97">
        <f>'[12]2.1_RebasedTargets_Volumes'!N65</f>
        <v>0</v>
      </c>
      <c r="M52" s="98">
        <f>'[12]2.1_RebasedTargets_Volumes'!S65</f>
        <v>1.6852</v>
      </c>
      <c r="N52" s="98">
        <f>'[12]2.1_RebasedTargets_Volumes'!T65</f>
        <v>0.8</v>
      </c>
      <c r="O52" s="98">
        <f>'[12]2.1_RebasedTargets_Volumes'!U65</f>
        <v>0.76180000000000003</v>
      </c>
      <c r="P52" s="98">
        <f>'[12]2.1_RebasedTargets_Volumes'!V65</f>
        <v>0.12340000000000001</v>
      </c>
      <c r="Q52" s="98">
        <f>'[12]2.1_RebasedTargets_Volumes'!W65</f>
        <v>0</v>
      </c>
      <c r="R52" s="97">
        <f>'[12]2.1_RebasedTargets_Volumes'!X65</f>
        <v>0</v>
      </c>
      <c r="T52" s="98">
        <f>'[12]2.1_RebasedTargets_Volumes'!AC65</f>
        <v>1.6852</v>
      </c>
      <c r="U52" s="98">
        <f>'[12]2.1_RebasedTargets_Volumes'!AD65</f>
        <v>0.8</v>
      </c>
      <c r="V52" s="98">
        <f>'[12]2.1_RebasedTargets_Volumes'!AE65</f>
        <v>0.76180000000000003</v>
      </c>
      <c r="W52" s="98">
        <f>'[12]2.1_RebasedTargets_Volumes'!AF65</f>
        <v>0.12340000000000001</v>
      </c>
      <c r="X52" s="98">
        <f>'[12]2.1_RebasedTargets_Volumes'!AG65</f>
        <v>0</v>
      </c>
      <c r="Y52" s="97">
        <f>'[12]2.1_RebasedTargets_Volumes'!AH65</f>
        <v>0</v>
      </c>
      <c r="AA52" s="98">
        <f>(ABS('[12]2.1_RebasedTargets_Volumes'!AR65)+ABS('[12]2.1_RebasedTargets_Volumes'!AY65))/2+ABS('[12]2.1_RebasedTargets_Volumes'!BF65)+ABS('[12]2.1_RebasedTargets_Volumes'!BR65)</f>
        <v>0</v>
      </c>
      <c r="AB52" s="98">
        <f>'[12]2.1_RebasedTargets_Volumes'!AL65</f>
        <v>0</v>
      </c>
      <c r="AC52" s="98">
        <f>'[12]2.1_RebasedTargets_Volumes'!AM65</f>
        <v>0</v>
      </c>
      <c r="AD52" s="98">
        <f>'[12]2.1_RebasedTargets_Volumes'!AN65</f>
        <v>0</v>
      </c>
      <c r="AE52" s="98">
        <f>'[12]2.1_RebasedTargets_Volumes'!AO65</f>
        <v>0</v>
      </c>
      <c r="AF52" s="97">
        <f>'[12]2.1_RebasedTargets_Volumes'!AP65</f>
        <v>0</v>
      </c>
      <c r="AG52" s="94"/>
      <c r="AH52" s="98">
        <f>'[12]2.1_RebasedTargets_Volumes'!AR65+'[12]2.1_RebasedTargets_Volumes'!AY65</f>
        <v>0</v>
      </c>
      <c r="AI52" s="98">
        <f>-ABS('[12]2.1_RebasedTargets_Volumes'!AS65)+'[12]2.1_RebasedTargets_Volumes'!AZ65</f>
        <v>0</v>
      </c>
      <c r="AJ52" s="98">
        <f>-ABS('[12]2.1_RebasedTargets_Volumes'!AT65)+'[12]2.1_RebasedTargets_Volumes'!BA65</f>
        <v>0</v>
      </c>
      <c r="AK52" s="98">
        <f>-ABS('[12]2.1_RebasedTargets_Volumes'!AU65)+'[12]2.1_RebasedTargets_Volumes'!BB65</f>
        <v>0</v>
      </c>
      <c r="AL52" s="98">
        <f>-ABS('[12]2.1_RebasedTargets_Volumes'!AV65)+'[12]2.1_RebasedTargets_Volumes'!BC65</f>
        <v>0</v>
      </c>
      <c r="AM52" s="97">
        <f>-ABS('[12]2.1_RebasedTargets_Volumes'!AW65)+'[12]2.1_RebasedTargets_Volumes'!BD65</f>
        <v>0</v>
      </c>
      <c r="AN52" s="94"/>
      <c r="AO52" s="98">
        <f>ABS('[12]2.1_RebasedTargets_Volumes'!BF65)</f>
        <v>0</v>
      </c>
      <c r="AP52" s="98">
        <f>-ABS('[12]2.1_RebasedTargets_Volumes'!BG65)</f>
        <v>0</v>
      </c>
      <c r="AQ52" s="98">
        <f>-ABS('[12]2.1_RebasedTargets_Volumes'!BH65)</f>
        <v>0</v>
      </c>
      <c r="AR52" s="98">
        <f>-ABS('[12]2.1_RebasedTargets_Volumes'!BI65)</f>
        <v>0</v>
      </c>
      <c r="AS52" s="98">
        <f>-ABS('[12]2.1_RebasedTargets_Volumes'!BJ65)</f>
        <v>0</v>
      </c>
      <c r="AT52" s="97">
        <f>-ABS('[12]2.1_RebasedTargets_Volumes'!BK65)</f>
        <v>0</v>
      </c>
      <c r="AU52" s="94"/>
      <c r="AV52" s="98">
        <f>'[12]2.1_RebasedTargets_Volumes'!BR65</f>
        <v>0</v>
      </c>
      <c r="AW52" s="98">
        <f>'[12]2.1_RebasedTargets_Volumes'!BS65</f>
        <v>0</v>
      </c>
      <c r="AX52" s="98">
        <f>'[12]2.1_RebasedTargets_Volumes'!BT65</f>
        <v>0</v>
      </c>
      <c r="AY52" s="98">
        <f>'[12]2.1_RebasedTargets_Volumes'!BU65</f>
        <v>0</v>
      </c>
      <c r="AZ52" s="98">
        <f>'[12]2.1_RebasedTargets_Volumes'!BV65</f>
        <v>0</v>
      </c>
      <c r="BA52" s="97">
        <f>'[12]2.1_RebasedTargets_Volumes'!BW65</f>
        <v>0</v>
      </c>
      <c r="BB52" s="94"/>
    </row>
    <row r="53" spans="1:54" ht="12.75" thickBot="1" x14ac:dyDescent="0.35">
      <c r="A53" s="345"/>
      <c r="B53" s="171"/>
      <c r="C53" s="170"/>
      <c r="D53" s="96"/>
      <c r="E53" s="95" t="str">
        <f t="shared" si="1"/>
        <v>Very high</v>
      </c>
      <c r="F53" s="93">
        <f>'[12]2.1_RebasedTargets_Volumes'!I66</f>
        <v>17.410600000000002</v>
      </c>
      <c r="G53" s="93">
        <f>'[12]2.1_RebasedTargets_Volumes'!J66</f>
        <v>8.4101999999999979</v>
      </c>
      <c r="H53" s="93">
        <f>'[12]2.1_RebasedTargets_Volumes'!K66</f>
        <v>9.0004000000000062</v>
      </c>
      <c r="I53" s="93">
        <f>'[12]2.1_RebasedTargets_Volumes'!L66</f>
        <v>0</v>
      </c>
      <c r="J53" s="93">
        <f>'[12]2.1_RebasedTargets_Volumes'!M66</f>
        <v>0</v>
      </c>
      <c r="K53" s="92">
        <f>'[12]2.1_RebasedTargets_Volumes'!N66</f>
        <v>0</v>
      </c>
      <c r="M53" s="93">
        <f>'[12]2.1_RebasedTargets_Volumes'!S66</f>
        <v>17.410600000000002</v>
      </c>
      <c r="N53" s="93">
        <f>'[12]2.1_RebasedTargets_Volumes'!T66</f>
        <v>8.4101999999999979</v>
      </c>
      <c r="O53" s="93">
        <f>'[12]2.1_RebasedTargets_Volumes'!U66</f>
        <v>0</v>
      </c>
      <c r="P53" s="93">
        <f>'[12]2.1_RebasedTargets_Volumes'!V66</f>
        <v>0</v>
      </c>
      <c r="Q53" s="93">
        <f>'[12]2.1_RebasedTargets_Volumes'!W66</f>
        <v>9.0004000000000062</v>
      </c>
      <c r="R53" s="92">
        <f>'[12]2.1_RebasedTargets_Volumes'!X66</f>
        <v>0</v>
      </c>
      <c r="T53" s="93">
        <f>'[12]2.1_RebasedTargets_Volumes'!AC66</f>
        <v>17.410600000000002</v>
      </c>
      <c r="U53" s="93">
        <f>'[12]2.1_RebasedTargets_Volumes'!AD66</f>
        <v>8.4101999999999979</v>
      </c>
      <c r="V53" s="93">
        <f>'[12]2.1_RebasedTargets_Volumes'!AE66</f>
        <v>0</v>
      </c>
      <c r="W53" s="93">
        <f>'[12]2.1_RebasedTargets_Volumes'!AF66</f>
        <v>0</v>
      </c>
      <c r="X53" s="93">
        <f>'[12]2.1_RebasedTargets_Volumes'!AG66</f>
        <v>9.0004000000000062</v>
      </c>
      <c r="Y53" s="92">
        <f>'[12]2.1_RebasedTargets_Volumes'!AH66</f>
        <v>0</v>
      </c>
      <c r="AA53" s="93">
        <f>(ABS('[12]2.1_RebasedTargets_Volumes'!AR66)+ABS('[12]2.1_RebasedTargets_Volumes'!AY66))/2+ABS('[12]2.1_RebasedTargets_Volumes'!BF66)+ABS('[12]2.1_RebasedTargets_Volumes'!BR66)</f>
        <v>0</v>
      </c>
      <c r="AB53" s="93">
        <f>'[12]2.1_RebasedTargets_Volumes'!AL66</f>
        <v>0</v>
      </c>
      <c r="AC53" s="93">
        <f>'[12]2.1_RebasedTargets_Volumes'!AM66</f>
        <v>0</v>
      </c>
      <c r="AD53" s="93">
        <f>'[12]2.1_RebasedTargets_Volumes'!AN66</f>
        <v>0</v>
      </c>
      <c r="AE53" s="93">
        <f>'[12]2.1_RebasedTargets_Volumes'!AO66</f>
        <v>0</v>
      </c>
      <c r="AF53" s="92">
        <f>'[12]2.1_RebasedTargets_Volumes'!AP66</f>
        <v>0</v>
      </c>
      <c r="AG53" s="94"/>
      <c r="AH53" s="93">
        <f>'[12]2.1_RebasedTargets_Volumes'!AR66+'[12]2.1_RebasedTargets_Volumes'!AY66</f>
        <v>0</v>
      </c>
      <c r="AI53" s="93">
        <f>-ABS('[12]2.1_RebasedTargets_Volumes'!AS66)+'[12]2.1_RebasedTargets_Volumes'!AZ66</f>
        <v>0</v>
      </c>
      <c r="AJ53" s="93">
        <f>-ABS('[12]2.1_RebasedTargets_Volumes'!AT66)+'[12]2.1_RebasedTargets_Volumes'!BA66</f>
        <v>0</v>
      </c>
      <c r="AK53" s="93">
        <f>-ABS('[12]2.1_RebasedTargets_Volumes'!AU66)+'[12]2.1_RebasedTargets_Volumes'!BB66</f>
        <v>0</v>
      </c>
      <c r="AL53" s="93">
        <f>-ABS('[12]2.1_RebasedTargets_Volumes'!AV66)+'[12]2.1_RebasedTargets_Volumes'!BC66</f>
        <v>0</v>
      </c>
      <c r="AM53" s="92">
        <f>-ABS('[12]2.1_RebasedTargets_Volumes'!AW66)+'[12]2.1_RebasedTargets_Volumes'!BD66</f>
        <v>0</v>
      </c>
      <c r="AN53" s="94"/>
      <c r="AO53" s="93">
        <f>ABS('[12]2.1_RebasedTargets_Volumes'!BF66)</f>
        <v>0</v>
      </c>
      <c r="AP53" s="93">
        <f>-ABS('[12]2.1_RebasedTargets_Volumes'!BG66)</f>
        <v>0</v>
      </c>
      <c r="AQ53" s="93">
        <f>-ABS('[12]2.1_RebasedTargets_Volumes'!BH66)</f>
        <v>0</v>
      </c>
      <c r="AR53" s="93">
        <f>-ABS('[12]2.1_RebasedTargets_Volumes'!BI66)</f>
        <v>0</v>
      </c>
      <c r="AS53" s="93">
        <f>-ABS('[12]2.1_RebasedTargets_Volumes'!BJ66)</f>
        <v>0</v>
      </c>
      <c r="AT53" s="92">
        <f>-ABS('[12]2.1_RebasedTargets_Volumes'!BK66)</f>
        <v>0</v>
      </c>
      <c r="AU53" s="94"/>
      <c r="AV53" s="93">
        <f>'[12]2.1_RebasedTargets_Volumes'!BR66</f>
        <v>0</v>
      </c>
      <c r="AW53" s="93">
        <f>'[12]2.1_RebasedTargets_Volumes'!BS66</f>
        <v>0</v>
      </c>
      <c r="AX53" s="93">
        <f>'[12]2.1_RebasedTargets_Volumes'!BT66</f>
        <v>0</v>
      </c>
      <c r="AY53" s="93">
        <f>'[12]2.1_RebasedTargets_Volumes'!BU66</f>
        <v>0</v>
      </c>
      <c r="AZ53" s="93">
        <f>'[12]2.1_RebasedTargets_Volumes'!BV66</f>
        <v>0</v>
      </c>
      <c r="BA53" s="92">
        <f>'[12]2.1_RebasedTargets_Volumes'!BW66</f>
        <v>0</v>
      </c>
      <c r="BB53" s="94"/>
    </row>
    <row r="54" spans="1:54" x14ac:dyDescent="0.3">
      <c r="A54" s="346" t="str">
        <f>A50</f>
        <v>275KV Network</v>
      </c>
      <c r="B54" s="169">
        <v>5</v>
      </c>
      <c r="C54" s="168" t="s">
        <v>46</v>
      </c>
      <c r="D54" s="103" t="s">
        <v>58</v>
      </c>
      <c r="E54" s="102" t="str">
        <f t="shared" si="1"/>
        <v>Low</v>
      </c>
      <c r="F54" s="101">
        <f>'[12]2.1_RebasedTargets_Volumes'!I67</f>
        <v>531.81860000000006</v>
      </c>
      <c r="G54" s="101">
        <f>'[12]2.1_RebasedTargets_Volumes'!J67</f>
        <v>105.33589999999998</v>
      </c>
      <c r="H54" s="101">
        <f>'[12]2.1_RebasedTargets_Volumes'!K67</f>
        <v>171.79040000000006</v>
      </c>
      <c r="I54" s="101">
        <f>'[12]2.1_RebasedTargets_Volumes'!L67</f>
        <v>0.14269999999999999</v>
      </c>
      <c r="J54" s="101">
        <f>'[12]2.1_RebasedTargets_Volumes'!M67</f>
        <v>198.98910000000004</v>
      </c>
      <c r="K54" s="100">
        <f>'[12]2.1_RebasedTargets_Volumes'!N67</f>
        <v>55.560500000000026</v>
      </c>
      <c r="M54" s="101">
        <f>'[12]2.1_RebasedTargets_Volumes'!S67</f>
        <v>531.84410000000014</v>
      </c>
      <c r="N54" s="101">
        <f>'[12]2.1_RebasedTargets_Volumes'!T67</f>
        <v>231.02950000000016</v>
      </c>
      <c r="O54" s="101">
        <f>'[12]2.1_RebasedTargets_Volumes'!U67</f>
        <v>30.153800000000004</v>
      </c>
      <c r="P54" s="101">
        <f>'[12]2.1_RebasedTargets_Volumes'!V67</f>
        <v>58.347300000000025</v>
      </c>
      <c r="Q54" s="101">
        <f>'[12]2.1_RebasedTargets_Volumes'!W67</f>
        <v>37.440000000000019</v>
      </c>
      <c r="R54" s="100">
        <f>'[12]2.1_RebasedTargets_Volumes'!X67</f>
        <v>174.87350000000001</v>
      </c>
      <c r="T54" s="101">
        <f>'[12]2.1_RebasedTargets_Volumes'!AC67</f>
        <v>531.81859999999995</v>
      </c>
      <c r="U54" s="101">
        <f>'[12]2.1_RebasedTargets_Volumes'!AD67</f>
        <v>72.136899999999983</v>
      </c>
      <c r="V54" s="101">
        <f>'[12]2.1_RebasedTargets_Volumes'!AE67</f>
        <v>33.198999999999998</v>
      </c>
      <c r="W54" s="101">
        <f>'[12]2.1_RebasedTargets_Volumes'!AF67</f>
        <v>64.760700000000028</v>
      </c>
      <c r="X54" s="101">
        <f>'[12]2.1_RebasedTargets_Volumes'!AG67</f>
        <v>107.02970000000001</v>
      </c>
      <c r="Y54" s="100">
        <f>'[12]2.1_RebasedTargets_Volumes'!AH67</f>
        <v>254.69229999999996</v>
      </c>
      <c r="AA54" s="101">
        <f>(ABS('[12]2.1_RebasedTargets_Volumes'!AR67)+ABS('[12]2.1_RebasedTargets_Volumes'!AY67))/2+ABS('[12]2.1_RebasedTargets_Volumes'!BF67)+ABS('[12]2.1_RebasedTargets_Volumes'!BR67)</f>
        <v>161.86005</v>
      </c>
      <c r="AB54" s="101">
        <f>'[12]2.1_RebasedTargets_Volumes'!AL67</f>
        <v>158.89260000000019</v>
      </c>
      <c r="AC54" s="101">
        <f>'[12]2.1_RebasedTargets_Volumes'!AM67</f>
        <v>-3.0451999999999941</v>
      </c>
      <c r="AD54" s="101">
        <f>'[12]2.1_RebasedTargets_Volumes'!AN67</f>
        <v>-6.4134000000000029</v>
      </c>
      <c r="AE54" s="101">
        <f>'[12]2.1_RebasedTargets_Volumes'!AO67</f>
        <v>-69.589699999999993</v>
      </c>
      <c r="AF54" s="100">
        <f>'[12]2.1_RebasedTargets_Volumes'!AP67</f>
        <v>-79.818799999999953</v>
      </c>
      <c r="AG54" s="94"/>
      <c r="AH54" s="101">
        <f>'[12]2.1_RebasedTargets_Volumes'!AR67+'[12]2.1_RebasedTargets_Volumes'!AY67</f>
        <v>323.7201</v>
      </c>
      <c r="AI54" s="101">
        <f>-ABS('[12]2.1_RebasedTargets_Volumes'!AS67)+'[12]2.1_RebasedTargets_Volumes'!AZ67</f>
        <v>158.89259999999996</v>
      </c>
      <c r="AJ54" s="101">
        <f>-ABS('[12]2.1_RebasedTargets_Volumes'!AT67)+'[12]2.1_RebasedTargets_Volumes'!BA67</f>
        <v>-3.0451999999999999</v>
      </c>
      <c r="AK54" s="101">
        <f>-ABS('[12]2.1_RebasedTargets_Volumes'!AU67)+'[12]2.1_RebasedTargets_Volumes'!BB67</f>
        <v>-6.413400000000002</v>
      </c>
      <c r="AL54" s="101">
        <f>-ABS('[12]2.1_RebasedTargets_Volumes'!AV67)+'[12]2.1_RebasedTargets_Volumes'!BC67</f>
        <v>-69.589699999999979</v>
      </c>
      <c r="AM54" s="100">
        <f>-ABS('[12]2.1_RebasedTargets_Volumes'!AW67)+'[12]2.1_RebasedTargets_Volumes'!BD67</f>
        <v>-79.818800000000024</v>
      </c>
      <c r="AN54" s="94"/>
      <c r="AO54" s="101">
        <f>ABS('[12]2.1_RebasedTargets_Volumes'!BF67)</f>
        <v>0</v>
      </c>
      <c r="AP54" s="101">
        <f>-ABS('[12]2.1_RebasedTargets_Volumes'!BG67)</f>
        <v>0</v>
      </c>
      <c r="AQ54" s="101">
        <f>-ABS('[12]2.1_RebasedTargets_Volumes'!BH67)</f>
        <v>0</v>
      </c>
      <c r="AR54" s="101">
        <f>-ABS('[12]2.1_RebasedTargets_Volumes'!BI67)</f>
        <v>0</v>
      </c>
      <c r="AS54" s="101">
        <f>-ABS('[12]2.1_RebasedTargets_Volumes'!BJ67)</f>
        <v>0</v>
      </c>
      <c r="AT54" s="100">
        <f>-ABS('[12]2.1_RebasedTargets_Volumes'!BK67)</f>
        <v>0</v>
      </c>
      <c r="AU54" s="94"/>
      <c r="AV54" s="101">
        <f>'[12]2.1_RebasedTargets_Volumes'!BR67</f>
        <v>0</v>
      </c>
      <c r="AW54" s="101">
        <f>'[12]2.1_RebasedTargets_Volumes'!BS67</f>
        <v>0</v>
      </c>
      <c r="AX54" s="101">
        <f>'[12]2.1_RebasedTargets_Volumes'!BT67</f>
        <v>0</v>
      </c>
      <c r="AY54" s="101">
        <f>'[12]2.1_RebasedTargets_Volumes'!BU67</f>
        <v>0</v>
      </c>
      <c r="AZ54" s="101">
        <f>'[12]2.1_RebasedTargets_Volumes'!BV67</f>
        <v>0</v>
      </c>
      <c r="BA54" s="100">
        <f>'[12]2.1_RebasedTargets_Volumes'!BW67</f>
        <v>0</v>
      </c>
      <c r="BB54" s="94"/>
    </row>
    <row r="55" spans="1:54" x14ac:dyDescent="0.3">
      <c r="A55" s="345"/>
      <c r="B55" s="23"/>
      <c r="C55" s="133"/>
      <c r="D55" s="31"/>
      <c r="E55" s="99" t="str">
        <f t="shared" si="1"/>
        <v>Medium</v>
      </c>
      <c r="F55" s="98">
        <f>'[12]2.1_RebasedTargets_Volumes'!I68</f>
        <v>178.16280000000003</v>
      </c>
      <c r="G55" s="98">
        <f>'[12]2.1_RebasedTargets_Volumes'!J68</f>
        <v>49.8142</v>
      </c>
      <c r="H55" s="98">
        <f>'[12]2.1_RebasedTargets_Volumes'!K68</f>
        <v>90.133000000000024</v>
      </c>
      <c r="I55" s="98">
        <f>'[12]2.1_RebasedTargets_Volumes'!L68</f>
        <v>0</v>
      </c>
      <c r="J55" s="98">
        <f>'[12]2.1_RebasedTargets_Volumes'!M68</f>
        <v>18.149300000000004</v>
      </c>
      <c r="K55" s="97">
        <f>'[12]2.1_RebasedTargets_Volumes'!N68</f>
        <v>20.066300000000005</v>
      </c>
      <c r="M55" s="98">
        <f>'[12]2.1_RebasedTargets_Volumes'!S68</f>
        <v>178.16279999999998</v>
      </c>
      <c r="N55" s="98">
        <f>'[12]2.1_RebasedTargets_Volumes'!T68</f>
        <v>64.950699999999983</v>
      </c>
      <c r="O55" s="98">
        <f>'[12]2.1_RebasedTargets_Volumes'!U68</f>
        <v>28.037999999999997</v>
      </c>
      <c r="P55" s="98">
        <f>'[12]2.1_RebasedTargets_Volumes'!V68</f>
        <v>0</v>
      </c>
      <c r="Q55" s="98">
        <f>'[12]2.1_RebasedTargets_Volumes'!W68</f>
        <v>82.085300000000004</v>
      </c>
      <c r="R55" s="97">
        <f>'[12]2.1_RebasedTargets_Volumes'!X68</f>
        <v>3.0887999999999995</v>
      </c>
      <c r="T55" s="98">
        <f>'[12]2.1_RebasedTargets_Volumes'!AC68</f>
        <v>178.1628</v>
      </c>
      <c r="U55" s="98">
        <f>'[12]2.1_RebasedTargets_Volumes'!AD68</f>
        <v>21.776199999999992</v>
      </c>
      <c r="V55" s="98">
        <f>'[12]2.1_RebasedTargets_Volumes'!AE68</f>
        <v>28.037999999999997</v>
      </c>
      <c r="W55" s="98">
        <f>'[12]2.1_RebasedTargets_Volumes'!AF68</f>
        <v>0</v>
      </c>
      <c r="X55" s="98">
        <f>'[12]2.1_RebasedTargets_Volumes'!AG68</f>
        <v>90.133000000000024</v>
      </c>
      <c r="Y55" s="97">
        <f>'[12]2.1_RebasedTargets_Volumes'!AH68</f>
        <v>38.215600000000009</v>
      </c>
      <c r="AA55" s="98">
        <f>(ABS('[12]2.1_RebasedTargets_Volumes'!AR68)+ABS('[12]2.1_RebasedTargets_Volumes'!AY68))/2+ABS('[12]2.1_RebasedTargets_Volumes'!BF68)+ABS('[12]2.1_RebasedTargets_Volumes'!BR68)</f>
        <v>43.174499999999988</v>
      </c>
      <c r="AB55" s="98">
        <f>'[12]2.1_RebasedTargets_Volumes'!AL68</f>
        <v>43.174499999999995</v>
      </c>
      <c r="AC55" s="98">
        <f>'[12]2.1_RebasedTargets_Volumes'!AM68</f>
        <v>0</v>
      </c>
      <c r="AD55" s="98">
        <f>'[12]2.1_RebasedTargets_Volumes'!AN68</f>
        <v>0</v>
      </c>
      <c r="AE55" s="98">
        <f>'[12]2.1_RebasedTargets_Volumes'!AO68</f>
        <v>-8.0477000000000203</v>
      </c>
      <c r="AF55" s="97">
        <f>'[12]2.1_RebasedTargets_Volumes'!AP68</f>
        <v>-35.12680000000001</v>
      </c>
      <c r="AG55" s="94"/>
      <c r="AH55" s="98">
        <f>'[12]2.1_RebasedTargets_Volumes'!AR68+'[12]2.1_RebasedTargets_Volumes'!AY68</f>
        <v>86.348999999999975</v>
      </c>
      <c r="AI55" s="98">
        <f>-ABS('[12]2.1_RebasedTargets_Volumes'!AS68)+'[12]2.1_RebasedTargets_Volumes'!AZ68</f>
        <v>43.174499999999973</v>
      </c>
      <c r="AJ55" s="98">
        <f>-ABS('[12]2.1_RebasedTargets_Volumes'!AT68)+'[12]2.1_RebasedTargets_Volumes'!BA68</f>
        <v>0</v>
      </c>
      <c r="AK55" s="98">
        <f>-ABS('[12]2.1_RebasedTargets_Volumes'!AU68)+'[12]2.1_RebasedTargets_Volumes'!BB68</f>
        <v>0</v>
      </c>
      <c r="AL55" s="98">
        <f>-ABS('[12]2.1_RebasedTargets_Volumes'!AV68)+'[12]2.1_RebasedTargets_Volumes'!BC68</f>
        <v>-8.0477000000000007</v>
      </c>
      <c r="AM55" s="97">
        <f>-ABS('[12]2.1_RebasedTargets_Volumes'!AW68)+'[12]2.1_RebasedTargets_Volumes'!BD68</f>
        <v>-35.126800000000003</v>
      </c>
      <c r="AN55" s="94"/>
      <c r="AO55" s="98">
        <f>ABS('[12]2.1_RebasedTargets_Volumes'!BF68)</f>
        <v>0</v>
      </c>
      <c r="AP55" s="98">
        <f>-ABS('[12]2.1_RebasedTargets_Volumes'!BG68)</f>
        <v>0</v>
      </c>
      <c r="AQ55" s="98">
        <f>-ABS('[12]2.1_RebasedTargets_Volumes'!BH68)</f>
        <v>0</v>
      </c>
      <c r="AR55" s="98">
        <f>-ABS('[12]2.1_RebasedTargets_Volumes'!BI68)</f>
        <v>0</v>
      </c>
      <c r="AS55" s="98">
        <f>-ABS('[12]2.1_RebasedTargets_Volumes'!BJ68)</f>
        <v>0</v>
      </c>
      <c r="AT55" s="97">
        <f>-ABS('[12]2.1_RebasedTargets_Volumes'!BK68)</f>
        <v>0</v>
      </c>
      <c r="AU55" s="94"/>
      <c r="AV55" s="98">
        <f>'[12]2.1_RebasedTargets_Volumes'!BR68</f>
        <v>0</v>
      </c>
      <c r="AW55" s="98">
        <f>'[12]2.1_RebasedTargets_Volumes'!BS68</f>
        <v>0</v>
      </c>
      <c r="AX55" s="98">
        <f>'[12]2.1_RebasedTargets_Volumes'!BT68</f>
        <v>0</v>
      </c>
      <c r="AY55" s="98">
        <f>'[12]2.1_RebasedTargets_Volumes'!BU68</f>
        <v>0</v>
      </c>
      <c r="AZ55" s="98">
        <f>'[12]2.1_RebasedTargets_Volumes'!BV68</f>
        <v>0</v>
      </c>
      <c r="BA55" s="97">
        <f>'[12]2.1_RebasedTargets_Volumes'!BW68</f>
        <v>0</v>
      </c>
      <c r="BB55" s="94"/>
    </row>
    <row r="56" spans="1:54" x14ac:dyDescent="0.3">
      <c r="A56" s="345"/>
      <c r="B56" s="23"/>
      <c r="C56" s="133"/>
      <c r="D56" s="31"/>
      <c r="E56" s="99" t="str">
        <f t="shared" si="1"/>
        <v>High</v>
      </c>
      <c r="F56" s="98">
        <f>'[12]2.1_RebasedTargets_Volumes'!I69</f>
        <v>199.60689999999997</v>
      </c>
      <c r="G56" s="98">
        <f>'[12]2.1_RebasedTargets_Volumes'!J69</f>
        <v>30.157900000000001</v>
      </c>
      <c r="H56" s="98">
        <f>'[12]2.1_RebasedTargets_Volumes'!K69</f>
        <v>124.95319999999998</v>
      </c>
      <c r="I56" s="98">
        <f>'[12]2.1_RebasedTargets_Volumes'!L69</f>
        <v>1.6975</v>
      </c>
      <c r="J56" s="98">
        <f>'[12]2.1_RebasedTargets_Volumes'!M69</f>
        <v>42.798299999999976</v>
      </c>
      <c r="K56" s="97">
        <f>'[12]2.1_RebasedTargets_Volumes'!N69</f>
        <v>0</v>
      </c>
      <c r="M56" s="98">
        <f>'[12]2.1_RebasedTargets_Volumes'!S69</f>
        <v>199.60690000000002</v>
      </c>
      <c r="N56" s="98">
        <f>'[12]2.1_RebasedTargets_Volumes'!T69</f>
        <v>62.67939999999998</v>
      </c>
      <c r="O56" s="98">
        <f>'[12]2.1_RebasedTargets_Volumes'!U69</f>
        <v>1.7516</v>
      </c>
      <c r="P56" s="98">
        <f>'[12]2.1_RebasedTargets_Volumes'!V69</f>
        <v>65.952500000000029</v>
      </c>
      <c r="Q56" s="98">
        <f>'[12]2.1_RebasedTargets_Volumes'!W69</f>
        <v>34.138000000000005</v>
      </c>
      <c r="R56" s="97">
        <f>'[12]2.1_RebasedTargets_Volumes'!X69</f>
        <v>35.085399999999993</v>
      </c>
      <c r="T56" s="98">
        <f>'[12]2.1_RebasedTargets_Volumes'!AC69</f>
        <v>199.60689999999994</v>
      </c>
      <c r="U56" s="98">
        <f>'[12]2.1_RebasedTargets_Volumes'!AD69</f>
        <v>28.406300000000002</v>
      </c>
      <c r="V56" s="98">
        <f>'[12]2.1_RebasedTargets_Volumes'!AE69</f>
        <v>1.7516</v>
      </c>
      <c r="W56" s="98">
        <f>'[12]2.1_RebasedTargets_Volumes'!AF69</f>
        <v>91.222099999999969</v>
      </c>
      <c r="X56" s="98">
        <f>'[12]2.1_RebasedTargets_Volumes'!AG69</f>
        <v>35.082000000000001</v>
      </c>
      <c r="Y56" s="97">
        <f>'[12]2.1_RebasedTargets_Volumes'!AH69</f>
        <v>43.144899999999971</v>
      </c>
      <c r="AA56" s="98">
        <f>(ABS('[12]2.1_RebasedTargets_Volumes'!AR69)+ABS('[12]2.1_RebasedTargets_Volumes'!AY69))/2+ABS('[12]2.1_RebasedTargets_Volumes'!BF69)+ABS('[12]2.1_RebasedTargets_Volumes'!BR69)</f>
        <v>36.483700000000013</v>
      </c>
      <c r="AB56" s="98">
        <f>'[12]2.1_RebasedTargets_Volumes'!AL69</f>
        <v>34.273099999999978</v>
      </c>
      <c r="AC56" s="98">
        <f>'[12]2.1_RebasedTargets_Volumes'!AM69</f>
        <v>0</v>
      </c>
      <c r="AD56" s="98">
        <f>'[12]2.1_RebasedTargets_Volumes'!AN69</f>
        <v>-25.26959999999994</v>
      </c>
      <c r="AE56" s="98">
        <f>'[12]2.1_RebasedTargets_Volumes'!AO69</f>
        <v>-0.94399999999999551</v>
      </c>
      <c r="AF56" s="97">
        <f>'[12]2.1_RebasedTargets_Volumes'!AP69</f>
        <v>-8.0594999999999786</v>
      </c>
      <c r="AG56" s="94"/>
      <c r="AH56" s="98">
        <f>'[12]2.1_RebasedTargets_Volumes'!AR69+'[12]2.1_RebasedTargets_Volumes'!AY69</f>
        <v>72.967400000000026</v>
      </c>
      <c r="AI56" s="98">
        <f>-ABS('[12]2.1_RebasedTargets_Volumes'!AS69)+'[12]2.1_RebasedTargets_Volumes'!AZ69</f>
        <v>34.273100000000035</v>
      </c>
      <c r="AJ56" s="98">
        <f>-ABS('[12]2.1_RebasedTargets_Volumes'!AT69)+'[12]2.1_RebasedTargets_Volumes'!BA69</f>
        <v>0</v>
      </c>
      <c r="AK56" s="98">
        <f>-ABS('[12]2.1_RebasedTargets_Volumes'!AU69)+'[12]2.1_RebasedTargets_Volumes'!BB69</f>
        <v>-25.269600000000004</v>
      </c>
      <c r="AL56" s="98">
        <f>-ABS('[12]2.1_RebasedTargets_Volumes'!AV69)+'[12]2.1_RebasedTargets_Volumes'!BC69</f>
        <v>-0.94399999999999995</v>
      </c>
      <c r="AM56" s="97">
        <f>-ABS('[12]2.1_RebasedTargets_Volumes'!AW69)+'[12]2.1_RebasedTargets_Volumes'!BD69</f>
        <v>-8.0594999999999999</v>
      </c>
      <c r="AN56" s="94"/>
      <c r="AO56" s="98">
        <f>ABS('[12]2.1_RebasedTargets_Volumes'!BF69)</f>
        <v>0</v>
      </c>
      <c r="AP56" s="98">
        <f>-ABS('[12]2.1_RebasedTargets_Volumes'!BG69)</f>
        <v>0</v>
      </c>
      <c r="AQ56" s="98">
        <f>-ABS('[12]2.1_RebasedTargets_Volumes'!BH69)</f>
        <v>0</v>
      </c>
      <c r="AR56" s="98">
        <f>-ABS('[12]2.1_RebasedTargets_Volumes'!BI69)</f>
        <v>0</v>
      </c>
      <c r="AS56" s="98">
        <f>-ABS('[12]2.1_RebasedTargets_Volumes'!BJ69)</f>
        <v>0</v>
      </c>
      <c r="AT56" s="97">
        <f>-ABS('[12]2.1_RebasedTargets_Volumes'!BK69)</f>
        <v>0</v>
      </c>
      <c r="AU56" s="94"/>
      <c r="AV56" s="98">
        <f>'[12]2.1_RebasedTargets_Volumes'!BR69</f>
        <v>0</v>
      </c>
      <c r="AW56" s="98">
        <f>'[12]2.1_RebasedTargets_Volumes'!BS69</f>
        <v>0</v>
      </c>
      <c r="AX56" s="98">
        <f>'[12]2.1_RebasedTargets_Volumes'!BT69</f>
        <v>0</v>
      </c>
      <c r="AY56" s="98">
        <f>'[12]2.1_RebasedTargets_Volumes'!BU69</f>
        <v>0</v>
      </c>
      <c r="AZ56" s="98">
        <f>'[12]2.1_RebasedTargets_Volumes'!BV69</f>
        <v>0</v>
      </c>
      <c r="BA56" s="97">
        <f>'[12]2.1_RebasedTargets_Volumes'!BW69</f>
        <v>0</v>
      </c>
      <c r="BB56" s="94"/>
    </row>
    <row r="57" spans="1:54" ht="12.75" thickBot="1" x14ac:dyDescent="0.35">
      <c r="A57" s="345"/>
      <c r="B57" s="171"/>
      <c r="C57" s="170"/>
      <c r="D57" s="96"/>
      <c r="E57" s="95" t="str">
        <f t="shared" si="1"/>
        <v>Very high</v>
      </c>
      <c r="F57" s="93">
        <f>'[12]2.1_RebasedTargets_Volumes'!I70</f>
        <v>248.14840000000015</v>
      </c>
      <c r="G57" s="93">
        <f>'[12]2.1_RebasedTargets_Volumes'!J70</f>
        <v>1.6650999999999998</v>
      </c>
      <c r="H57" s="93">
        <f>'[12]2.1_RebasedTargets_Volumes'!K70</f>
        <v>164.36970000000017</v>
      </c>
      <c r="I57" s="93">
        <f>'[12]2.1_RebasedTargets_Volumes'!L70</f>
        <v>1.1857</v>
      </c>
      <c r="J57" s="93">
        <f>'[12]2.1_RebasedTargets_Volumes'!M70</f>
        <v>69.273699999999977</v>
      </c>
      <c r="K57" s="92">
        <f>'[12]2.1_RebasedTargets_Volumes'!N70</f>
        <v>11.654199999999999</v>
      </c>
      <c r="M57" s="93">
        <f>'[12]2.1_RebasedTargets_Volumes'!S70</f>
        <v>248.1228999999999</v>
      </c>
      <c r="N57" s="93">
        <f>'[12]2.1_RebasedTargets_Volumes'!T70</f>
        <v>77.091899999999939</v>
      </c>
      <c r="O57" s="93">
        <f>'[12]2.1_RebasedTargets_Volumes'!U70</f>
        <v>1.9689999999999999</v>
      </c>
      <c r="P57" s="93">
        <f>'[12]2.1_RebasedTargets_Volumes'!V70</f>
        <v>25.735700000000005</v>
      </c>
      <c r="Q57" s="93">
        <f>'[12]2.1_RebasedTargets_Volumes'!W70</f>
        <v>89.410599999999974</v>
      </c>
      <c r="R57" s="92">
        <f>'[12]2.1_RebasedTargets_Volumes'!X70</f>
        <v>53.915700000000001</v>
      </c>
      <c r="T57" s="93">
        <f>'[12]2.1_RebasedTargets_Volumes'!AC70</f>
        <v>248.14840000000009</v>
      </c>
      <c r="U57" s="93">
        <f>'[12]2.1_RebasedTargets_Volumes'!AD70</f>
        <v>7.9100000000000004E-2</v>
      </c>
      <c r="V57" s="93">
        <f>'[12]2.1_RebasedTargets_Volumes'!AE70</f>
        <v>1.5859999999999999</v>
      </c>
      <c r="W57" s="93">
        <f>'[12]2.1_RebasedTargets_Volumes'!AF70</f>
        <v>27.318200000000004</v>
      </c>
      <c r="X57" s="93">
        <f>'[12]2.1_RebasedTargets_Volumes'!AG70</f>
        <v>137.96280000000007</v>
      </c>
      <c r="Y57" s="92">
        <f>'[12]2.1_RebasedTargets_Volumes'!AH70</f>
        <v>81.202300000000022</v>
      </c>
      <c r="AA57" s="93">
        <f>(ABS('[12]2.1_RebasedTargets_Volumes'!AR70)+ABS('[12]2.1_RebasedTargets_Volumes'!AY70))/2+ABS('[12]2.1_RebasedTargets_Volumes'!BF70)+ABS('[12]2.1_RebasedTargets_Volumes'!BR70)</f>
        <v>89.062749999999994</v>
      </c>
      <c r="AB57" s="93">
        <f>'[12]2.1_RebasedTargets_Volumes'!AL70</f>
        <v>77.012799999999942</v>
      </c>
      <c r="AC57" s="93">
        <f>'[12]2.1_RebasedTargets_Volumes'!AM70</f>
        <v>0.38300000000000001</v>
      </c>
      <c r="AD57" s="93">
        <f>'[12]2.1_RebasedTargets_Volumes'!AN70</f>
        <v>-1.5824999999999996</v>
      </c>
      <c r="AE57" s="93">
        <f>'[12]2.1_RebasedTargets_Volumes'!AO70</f>
        <v>-48.552200000000099</v>
      </c>
      <c r="AF57" s="92">
        <f>'[12]2.1_RebasedTargets_Volumes'!AP70</f>
        <v>-27.286600000000021</v>
      </c>
      <c r="AG57" s="94"/>
      <c r="AH57" s="93">
        <f>'[12]2.1_RebasedTargets_Volumes'!AR70+'[12]2.1_RebasedTargets_Volumes'!AY70</f>
        <v>178.12549999999999</v>
      </c>
      <c r="AI57" s="93">
        <f>-ABS('[12]2.1_RebasedTargets_Volumes'!AS70)+'[12]2.1_RebasedTargets_Volumes'!AZ70</f>
        <v>77.01279999999997</v>
      </c>
      <c r="AJ57" s="93">
        <f>-ABS('[12]2.1_RebasedTargets_Volumes'!AT70)+'[12]2.1_RebasedTargets_Volumes'!BA70</f>
        <v>0.38300000000000001</v>
      </c>
      <c r="AK57" s="93">
        <f>-ABS('[12]2.1_RebasedTargets_Volumes'!AU70)+'[12]2.1_RebasedTargets_Volumes'!BB70</f>
        <v>-1.5825</v>
      </c>
      <c r="AL57" s="93">
        <f>-ABS('[12]2.1_RebasedTargets_Volumes'!AV70)+'[12]2.1_RebasedTargets_Volumes'!BC70</f>
        <v>-48.552200000000042</v>
      </c>
      <c r="AM57" s="92">
        <f>-ABS('[12]2.1_RebasedTargets_Volumes'!AW70)+'[12]2.1_RebasedTargets_Volumes'!BD70</f>
        <v>-27.2866</v>
      </c>
      <c r="AN57" s="94"/>
      <c r="AO57" s="93">
        <f>ABS('[12]2.1_RebasedTargets_Volumes'!BF70)</f>
        <v>0</v>
      </c>
      <c r="AP57" s="93">
        <f>-ABS('[12]2.1_RebasedTargets_Volumes'!BG70)</f>
        <v>0</v>
      </c>
      <c r="AQ57" s="93">
        <f>-ABS('[12]2.1_RebasedTargets_Volumes'!BH70)</f>
        <v>0</v>
      </c>
      <c r="AR57" s="93">
        <f>-ABS('[12]2.1_RebasedTargets_Volumes'!BI70)</f>
        <v>0</v>
      </c>
      <c r="AS57" s="93">
        <f>-ABS('[12]2.1_RebasedTargets_Volumes'!BJ70)</f>
        <v>0</v>
      </c>
      <c r="AT57" s="92">
        <f>-ABS('[12]2.1_RebasedTargets_Volumes'!BK70)</f>
        <v>0</v>
      </c>
      <c r="AU57" s="94"/>
      <c r="AV57" s="93">
        <f>'[12]2.1_RebasedTargets_Volumes'!BR70</f>
        <v>0</v>
      </c>
      <c r="AW57" s="93">
        <f>'[12]2.1_RebasedTargets_Volumes'!BS70</f>
        <v>0</v>
      </c>
      <c r="AX57" s="93">
        <f>'[12]2.1_RebasedTargets_Volumes'!BT70</f>
        <v>0</v>
      </c>
      <c r="AY57" s="93">
        <f>'[12]2.1_RebasedTargets_Volumes'!BU70</f>
        <v>0</v>
      </c>
      <c r="AZ57" s="93">
        <f>'[12]2.1_RebasedTargets_Volumes'!BV70</f>
        <v>0</v>
      </c>
      <c r="BA57" s="92">
        <f>'[12]2.1_RebasedTargets_Volumes'!BW70</f>
        <v>0</v>
      </c>
      <c r="BB57" s="94"/>
    </row>
    <row r="58" spans="1:54" x14ac:dyDescent="0.3">
      <c r="A58" s="346" t="str">
        <f>A54</f>
        <v>275KV Network</v>
      </c>
      <c r="B58" s="169">
        <v>6</v>
      </c>
      <c r="C58" s="168" t="s">
        <v>47</v>
      </c>
      <c r="D58" s="103" t="s">
        <v>57</v>
      </c>
      <c r="E58" s="102" t="str">
        <f t="shared" si="1"/>
        <v>Low</v>
      </c>
      <c r="F58" s="101">
        <f>'[12]2.1_RebasedTargets_Volumes'!I71</f>
        <v>527.30525664027493</v>
      </c>
      <c r="G58" s="101">
        <f>'[12]2.1_RebasedTargets_Volumes'!J71</f>
        <v>186.89592734121803</v>
      </c>
      <c r="H58" s="101">
        <f>'[12]2.1_RebasedTargets_Volumes'!K71</f>
        <v>32.573683044016349</v>
      </c>
      <c r="I58" s="101">
        <f>'[12]2.1_RebasedTargets_Volumes'!L71</f>
        <v>60.155164353521684</v>
      </c>
      <c r="J58" s="101">
        <f>'[12]2.1_RebasedTargets_Volumes'!M71</f>
        <v>28.621210591133039</v>
      </c>
      <c r="K58" s="100">
        <f>'[12]2.1_RebasedTargets_Volumes'!N71</f>
        <v>219.05927131038581</v>
      </c>
      <c r="M58" s="101">
        <f>'[12]2.1_RebasedTargets_Volumes'!S71</f>
        <v>527.30525664027596</v>
      </c>
      <c r="N58" s="101">
        <f>'[12]2.1_RebasedTargets_Volumes'!T71</f>
        <v>238.78767054574737</v>
      </c>
      <c r="O58" s="101">
        <f>'[12]2.1_RebasedTargets_Volumes'!U71</f>
        <v>1.6279693105899078</v>
      </c>
      <c r="P58" s="101">
        <f>'[12]2.1_RebasedTargets_Volumes'!V71</f>
        <v>10.210566862117982</v>
      </c>
      <c r="Q58" s="101">
        <f>'[12]2.1_RebasedTargets_Volumes'!W71</f>
        <v>20.054618891257991</v>
      </c>
      <c r="R58" s="100">
        <f>'[12]2.1_RebasedTargets_Volumes'!X71</f>
        <v>256.62443103056262</v>
      </c>
      <c r="T58" s="101">
        <f>'[12]2.1_RebasedTargets_Volumes'!AC71</f>
        <v>527.30525664027414</v>
      </c>
      <c r="U58" s="101">
        <f>'[12]2.1_RebasedTargets_Volumes'!AD71</f>
        <v>183.08214603429113</v>
      </c>
      <c r="V58" s="101">
        <f>'[12]2.1_RebasedTargets_Volumes'!AE71</f>
        <v>3.813781306926904</v>
      </c>
      <c r="W58" s="101">
        <f>'[12]2.1_RebasedTargets_Volumes'!AF71</f>
        <v>10.874035827635224</v>
      </c>
      <c r="X58" s="101">
        <f>'[12]2.1_RebasedTargets_Volumes'!AG71</f>
        <v>25.030636132637298</v>
      </c>
      <c r="Y58" s="100">
        <f>'[12]2.1_RebasedTargets_Volumes'!AH71</f>
        <v>304.5046573387836</v>
      </c>
      <c r="AA58" s="101">
        <f>(ABS('[12]2.1_RebasedTargets_Volumes'!AR71)+ABS('[12]2.1_RebasedTargets_Volumes'!AY71))/2+ABS('[12]2.1_RebasedTargets_Volumes'!BF71)+ABS('[12]2.1_RebasedTargets_Volumes'!BR71)</f>
        <v>162.32413656305326</v>
      </c>
      <c r="AB58" s="101">
        <f>'[12]2.1_RebasedTargets_Volumes'!AL71</f>
        <v>55.705524511456247</v>
      </c>
      <c r="AC58" s="101">
        <f>'[12]2.1_RebasedTargets_Volumes'!AM71</f>
        <v>-2.1858119963369962</v>
      </c>
      <c r="AD58" s="101">
        <f>'[12]2.1_RebasedTargets_Volumes'!AN71</f>
        <v>-0.66346896551724122</v>
      </c>
      <c r="AE58" s="101">
        <f>'[12]2.1_RebasedTargets_Volumes'!AO71</f>
        <v>-4.9760172413793065</v>
      </c>
      <c r="AF58" s="100">
        <f>'[12]2.1_RebasedTargets_Volumes'!AP71</f>
        <v>-47.880226308220983</v>
      </c>
      <c r="AG58" s="94"/>
      <c r="AH58" s="101">
        <f>'[12]2.1_RebasedTargets_Volumes'!AR71+'[12]2.1_RebasedTargets_Volumes'!AY71</f>
        <v>324.64827312610652</v>
      </c>
      <c r="AI58" s="101">
        <f>-ABS('[12]2.1_RebasedTargets_Volumes'!AS71)+'[12]2.1_RebasedTargets_Volumes'!AZ71</f>
        <v>55.705524511455863</v>
      </c>
      <c r="AJ58" s="101">
        <f>-ABS('[12]2.1_RebasedTargets_Volumes'!AT71)+'[12]2.1_RebasedTargets_Volumes'!BA71</f>
        <v>-2.1858119963369966</v>
      </c>
      <c r="AK58" s="101">
        <f>-ABS('[12]2.1_RebasedTargets_Volumes'!AU71)+'[12]2.1_RebasedTargets_Volumes'!BB71</f>
        <v>-0.66346896551724144</v>
      </c>
      <c r="AL58" s="101">
        <f>-ABS('[12]2.1_RebasedTargets_Volumes'!AV71)+'[12]2.1_RebasedTargets_Volumes'!BC71</f>
        <v>-4.97601724137931</v>
      </c>
      <c r="AM58" s="100">
        <f>-ABS('[12]2.1_RebasedTargets_Volumes'!AW71)+'[12]2.1_RebasedTargets_Volumes'!BD71</f>
        <v>-47.880226308221978</v>
      </c>
      <c r="AN58" s="94"/>
      <c r="AO58" s="101">
        <f>ABS('[12]2.1_RebasedTargets_Volumes'!BF71)</f>
        <v>0</v>
      </c>
      <c r="AP58" s="101">
        <f>-ABS('[12]2.1_RebasedTargets_Volumes'!BG71)</f>
        <v>0</v>
      </c>
      <c r="AQ58" s="101">
        <f>-ABS('[12]2.1_RebasedTargets_Volumes'!BH71)</f>
        <v>0</v>
      </c>
      <c r="AR58" s="101">
        <f>-ABS('[12]2.1_RebasedTargets_Volumes'!BI71)</f>
        <v>0</v>
      </c>
      <c r="AS58" s="101">
        <f>-ABS('[12]2.1_RebasedTargets_Volumes'!BJ71)</f>
        <v>0</v>
      </c>
      <c r="AT58" s="100">
        <f>-ABS('[12]2.1_RebasedTargets_Volumes'!BK71)</f>
        <v>0</v>
      </c>
      <c r="AU58" s="94"/>
      <c r="AV58" s="101">
        <f>'[12]2.1_RebasedTargets_Volumes'!BR71</f>
        <v>0</v>
      </c>
      <c r="AW58" s="101">
        <f>'[12]2.1_RebasedTargets_Volumes'!BS71</f>
        <v>0</v>
      </c>
      <c r="AX58" s="101">
        <f>'[12]2.1_RebasedTargets_Volumes'!BT71</f>
        <v>0</v>
      </c>
      <c r="AY58" s="101">
        <f>'[12]2.1_RebasedTargets_Volumes'!BU71</f>
        <v>0</v>
      </c>
      <c r="AZ58" s="101">
        <f>'[12]2.1_RebasedTargets_Volumes'!BV71</f>
        <v>0</v>
      </c>
      <c r="BA58" s="100">
        <f>'[12]2.1_RebasedTargets_Volumes'!BW71</f>
        <v>0</v>
      </c>
      <c r="BB58" s="94"/>
    </row>
    <row r="59" spans="1:54" x14ac:dyDescent="0.3">
      <c r="A59" s="345"/>
      <c r="B59" s="23"/>
      <c r="C59" s="133"/>
      <c r="D59" s="31"/>
      <c r="E59" s="99" t="str">
        <f t="shared" si="1"/>
        <v>Medium</v>
      </c>
      <c r="F59" s="98">
        <f>'[12]2.1_RebasedTargets_Volumes'!I72</f>
        <v>183.1635095907931</v>
      </c>
      <c r="G59" s="98">
        <f>'[12]2.1_RebasedTargets_Volumes'!J72</f>
        <v>74.385869250000198</v>
      </c>
      <c r="H59" s="98">
        <f>'[12]2.1_RebasedTargets_Volumes'!K72</f>
        <v>1.3100826666666667</v>
      </c>
      <c r="I59" s="98">
        <f>'[12]2.1_RebasedTargets_Volumes'!L72</f>
        <v>43.077026095238089</v>
      </c>
      <c r="J59" s="98">
        <f>'[12]2.1_RebasedTargets_Volumes'!M72</f>
        <v>21.242721333333357</v>
      </c>
      <c r="K59" s="97">
        <f>'[12]2.1_RebasedTargets_Volumes'!N72</f>
        <v>43.14781024555478</v>
      </c>
      <c r="M59" s="98">
        <f>'[12]2.1_RebasedTargets_Volumes'!S72</f>
        <v>183.16350959079321</v>
      </c>
      <c r="N59" s="98">
        <f>'[12]2.1_RebasedTargets_Volumes'!T72</f>
        <v>106.72422884079319</v>
      </c>
      <c r="O59" s="98">
        <f>'[12]2.1_RebasedTargets_Volumes'!U72</f>
        <v>2.3636300000000001</v>
      </c>
      <c r="P59" s="98">
        <f>'[12]2.1_RebasedTargets_Volumes'!V72</f>
        <v>0.34824133333333329</v>
      </c>
      <c r="Q59" s="98">
        <f>'[12]2.1_RebasedTargets_Volumes'!W72</f>
        <v>1.7375026666666664</v>
      </c>
      <c r="R59" s="97">
        <f>'[12]2.1_RebasedTargets_Volumes'!X72</f>
        <v>71.989906750000017</v>
      </c>
      <c r="T59" s="98">
        <f>'[12]2.1_RebasedTargets_Volumes'!AC72</f>
        <v>183.16350959079298</v>
      </c>
      <c r="U59" s="98">
        <f>'[12]2.1_RebasedTargets_Volumes'!AD72</f>
        <v>71.329405916666872</v>
      </c>
      <c r="V59" s="98">
        <f>'[12]2.1_RebasedTargets_Volumes'!AE72</f>
        <v>2.3636300000000001</v>
      </c>
      <c r="W59" s="98">
        <f>'[12]2.1_RebasedTargets_Volumes'!AF72</f>
        <v>0.34824133333333329</v>
      </c>
      <c r="X59" s="98">
        <f>'[12]2.1_RebasedTargets_Volumes'!AG72</f>
        <v>2.0029159999999999</v>
      </c>
      <c r="Y59" s="97">
        <f>'[12]2.1_RebasedTargets_Volumes'!AH72</f>
        <v>107.11931634079278</v>
      </c>
      <c r="AA59" s="98">
        <f>(ABS('[12]2.1_RebasedTargets_Volumes'!AR72)+ABS('[12]2.1_RebasedTargets_Volumes'!AY72))/2+ABS('[12]2.1_RebasedTargets_Volumes'!BF72)+ABS('[12]2.1_RebasedTargets_Volumes'!BR72)</f>
        <v>43.177109590792824</v>
      </c>
      <c r="AB59" s="98">
        <f>'[12]2.1_RebasedTargets_Volumes'!AL72</f>
        <v>35.394822924126316</v>
      </c>
      <c r="AC59" s="98">
        <f>'[12]2.1_RebasedTargets_Volumes'!AM72</f>
        <v>0</v>
      </c>
      <c r="AD59" s="98">
        <f>'[12]2.1_RebasedTargets_Volumes'!AN72</f>
        <v>0</v>
      </c>
      <c r="AE59" s="98">
        <f>'[12]2.1_RebasedTargets_Volumes'!AO72</f>
        <v>-0.2654133333333335</v>
      </c>
      <c r="AF59" s="97">
        <f>'[12]2.1_RebasedTargets_Volumes'!AP72</f>
        <v>-35.129409590792761</v>
      </c>
      <c r="AG59" s="94"/>
      <c r="AH59" s="98">
        <f>'[12]2.1_RebasedTargets_Volumes'!AR72+'[12]2.1_RebasedTargets_Volumes'!AY72</f>
        <v>86.354219181585648</v>
      </c>
      <c r="AI59" s="98">
        <f>-ABS('[12]2.1_RebasedTargets_Volumes'!AS72)+'[12]2.1_RebasedTargets_Volumes'!AZ72</f>
        <v>35.394822924126153</v>
      </c>
      <c r="AJ59" s="98">
        <f>-ABS('[12]2.1_RebasedTargets_Volumes'!AT72)+'[12]2.1_RebasedTargets_Volumes'!BA72</f>
        <v>0</v>
      </c>
      <c r="AK59" s="98">
        <f>-ABS('[12]2.1_RebasedTargets_Volumes'!AU72)+'[12]2.1_RebasedTargets_Volumes'!BB72</f>
        <v>0</v>
      </c>
      <c r="AL59" s="98">
        <f>-ABS('[12]2.1_RebasedTargets_Volumes'!AV72)+'[12]2.1_RebasedTargets_Volumes'!BC72</f>
        <v>-0.26541333333333333</v>
      </c>
      <c r="AM59" s="97">
        <f>-ABS('[12]2.1_RebasedTargets_Volumes'!AW72)+'[12]2.1_RebasedTargets_Volumes'!BD72</f>
        <v>-35.129409590792839</v>
      </c>
      <c r="AN59" s="94"/>
      <c r="AO59" s="98">
        <f>ABS('[12]2.1_RebasedTargets_Volumes'!BF72)</f>
        <v>0</v>
      </c>
      <c r="AP59" s="98">
        <f>-ABS('[12]2.1_RebasedTargets_Volumes'!BG72)</f>
        <v>0</v>
      </c>
      <c r="AQ59" s="98">
        <f>-ABS('[12]2.1_RebasedTargets_Volumes'!BH72)</f>
        <v>0</v>
      </c>
      <c r="AR59" s="98">
        <f>-ABS('[12]2.1_RebasedTargets_Volumes'!BI72)</f>
        <v>0</v>
      </c>
      <c r="AS59" s="98">
        <f>-ABS('[12]2.1_RebasedTargets_Volumes'!BJ72)</f>
        <v>0</v>
      </c>
      <c r="AT59" s="97">
        <f>-ABS('[12]2.1_RebasedTargets_Volumes'!BK72)</f>
        <v>0</v>
      </c>
      <c r="AU59" s="94"/>
      <c r="AV59" s="98">
        <f>'[12]2.1_RebasedTargets_Volumes'!BR72</f>
        <v>0</v>
      </c>
      <c r="AW59" s="98">
        <f>'[12]2.1_RebasedTargets_Volumes'!BS72</f>
        <v>0</v>
      </c>
      <c r="AX59" s="98">
        <f>'[12]2.1_RebasedTargets_Volumes'!BT72</f>
        <v>0</v>
      </c>
      <c r="AY59" s="98">
        <f>'[12]2.1_RebasedTargets_Volumes'!BU72</f>
        <v>0</v>
      </c>
      <c r="AZ59" s="98">
        <f>'[12]2.1_RebasedTargets_Volumes'!BV72</f>
        <v>0</v>
      </c>
      <c r="BA59" s="97">
        <f>'[12]2.1_RebasedTargets_Volumes'!BW72</f>
        <v>0</v>
      </c>
      <c r="BB59" s="94"/>
    </row>
    <row r="60" spans="1:54" x14ac:dyDescent="0.3">
      <c r="A60" s="345"/>
      <c r="B60" s="23"/>
      <c r="C60" s="133"/>
      <c r="D60" s="31"/>
      <c r="E60" s="99" t="str">
        <f t="shared" si="1"/>
        <v>High</v>
      </c>
      <c r="F60" s="98">
        <f>'[12]2.1_RebasedTargets_Volumes'!I73</f>
        <v>199.93615433059435</v>
      </c>
      <c r="G60" s="98">
        <f>'[12]2.1_RebasedTargets_Volumes'!J73</f>
        <v>92.068167239693821</v>
      </c>
      <c r="H60" s="98">
        <f>'[12]2.1_RebasedTargets_Volumes'!K73</f>
        <v>9.717486230614794</v>
      </c>
      <c r="I60" s="98">
        <f>'[12]2.1_RebasedTargets_Volumes'!L73</f>
        <v>34.184503088215401</v>
      </c>
      <c r="J60" s="98">
        <f>'[12]2.1_RebasedTargets_Volumes'!M73</f>
        <v>48.892926022661335</v>
      </c>
      <c r="K60" s="97">
        <f>'[12]2.1_RebasedTargets_Volumes'!N73</f>
        <v>15.073071749408994</v>
      </c>
      <c r="M60" s="98">
        <f>'[12]2.1_RebasedTargets_Volumes'!S73</f>
        <v>199.59665268224285</v>
      </c>
      <c r="N60" s="98">
        <f>'[12]2.1_RebasedTargets_Volumes'!T73</f>
        <v>119.81475766869274</v>
      </c>
      <c r="O60" s="98">
        <f>'[12]2.1_RebasedTargets_Volumes'!U73</f>
        <v>4.9399825531914887</v>
      </c>
      <c r="P60" s="98">
        <f>'[12]2.1_RebasedTargets_Volumes'!V73</f>
        <v>2.5712520806305137</v>
      </c>
      <c r="Q60" s="98">
        <f>'[12]2.1_RebasedTargets_Volumes'!W73</f>
        <v>17.540913829787232</v>
      </c>
      <c r="R60" s="97">
        <f>'[12]2.1_RebasedTargets_Volumes'!X73</f>
        <v>54.72974654994087</v>
      </c>
      <c r="T60" s="98">
        <f>'[12]2.1_RebasedTargets_Volumes'!AC73</f>
        <v>199.93615433059432</v>
      </c>
      <c r="U60" s="98">
        <f>'[12]2.1_RebasedTargets_Volumes'!AD73</f>
        <v>86.792716829359449</v>
      </c>
      <c r="V60" s="98">
        <f>'[12]2.1_RebasedTargets_Volumes'!AE73</f>
        <v>5.2754504103343454</v>
      </c>
      <c r="W60" s="98">
        <f>'[12]2.1_RebasedTargets_Volumes'!AF73</f>
        <v>2.8879003564925831</v>
      </c>
      <c r="X60" s="98">
        <f>'[12]2.1_RebasedTargets_Volumes'!AG73</f>
        <v>25.830227746043359</v>
      </c>
      <c r="Y60" s="97">
        <f>'[12]2.1_RebasedTargets_Volumes'!AH73</f>
        <v>79.149858988364585</v>
      </c>
      <c r="AA60" s="98">
        <f>(ABS('[12]2.1_RebasedTargets_Volumes'!AR73)+ABS('[12]2.1_RebasedTargets_Volumes'!AY73))/2+ABS('[12]2.1_RebasedTargets_Volumes'!BF73)+ABS('[12]2.1_RebasedTargets_Volumes'!BR73)</f>
        <v>36.992952472527435</v>
      </c>
      <c r="AB60" s="98">
        <f>'[12]2.1_RebasedTargets_Volumes'!AL73</f>
        <v>33.022040839333286</v>
      </c>
      <c r="AC60" s="98">
        <f>'[12]2.1_RebasedTargets_Volumes'!AM73</f>
        <v>-0.33546785714285665</v>
      </c>
      <c r="AD60" s="98">
        <f>'[12]2.1_RebasedTargets_Volumes'!AN73</f>
        <v>-0.31664827586206945</v>
      </c>
      <c r="AE60" s="98">
        <f>'[12]2.1_RebasedTargets_Volumes'!AO73</f>
        <v>-8.2893139162561269</v>
      </c>
      <c r="AF60" s="97">
        <f>'[12]2.1_RebasedTargets_Volumes'!AP73</f>
        <v>-24.420112438423715</v>
      </c>
      <c r="AG60" s="94"/>
      <c r="AH60" s="98">
        <f>'[12]2.1_RebasedTargets_Volumes'!AR73+'[12]2.1_RebasedTargets_Volumes'!AY73</f>
        <v>73.98590494505487</v>
      </c>
      <c r="AI60" s="98">
        <f>-ABS('[12]2.1_RebasedTargets_Volumes'!AS73)+'[12]2.1_RebasedTargets_Volumes'!AZ73</f>
        <v>33.022040839333016</v>
      </c>
      <c r="AJ60" s="98">
        <f>-ABS('[12]2.1_RebasedTargets_Volumes'!AT73)+'[12]2.1_RebasedTargets_Volumes'!BA73</f>
        <v>-0.3354678571428571</v>
      </c>
      <c r="AK60" s="98">
        <f>-ABS('[12]2.1_RebasedTargets_Volumes'!AU73)+'[12]2.1_RebasedTargets_Volumes'!BB73</f>
        <v>-0.31664827586206906</v>
      </c>
      <c r="AL60" s="98">
        <f>-ABS('[12]2.1_RebasedTargets_Volumes'!AV73)+'[12]2.1_RebasedTargets_Volumes'!BC73</f>
        <v>-8.2893139162561589</v>
      </c>
      <c r="AM60" s="97">
        <f>-ABS('[12]2.1_RebasedTargets_Volumes'!AW73)+'[12]2.1_RebasedTargets_Volumes'!BD73</f>
        <v>-24.420112438423633</v>
      </c>
      <c r="AN60" s="94"/>
      <c r="AO60" s="98">
        <f>ABS('[12]2.1_RebasedTargets_Volumes'!BF73)</f>
        <v>0</v>
      </c>
      <c r="AP60" s="98">
        <f>-ABS('[12]2.1_RebasedTargets_Volumes'!BG73)</f>
        <v>0</v>
      </c>
      <c r="AQ60" s="98">
        <f>-ABS('[12]2.1_RebasedTargets_Volumes'!BH73)</f>
        <v>0</v>
      </c>
      <c r="AR60" s="98">
        <f>-ABS('[12]2.1_RebasedTargets_Volumes'!BI73)</f>
        <v>0</v>
      </c>
      <c r="AS60" s="98">
        <f>-ABS('[12]2.1_RebasedTargets_Volumes'!BJ73)</f>
        <v>0</v>
      </c>
      <c r="AT60" s="97">
        <f>-ABS('[12]2.1_RebasedTargets_Volumes'!BK73)</f>
        <v>0</v>
      </c>
      <c r="AU60" s="94"/>
      <c r="AV60" s="98">
        <f>'[12]2.1_RebasedTargets_Volumes'!BR73</f>
        <v>0</v>
      </c>
      <c r="AW60" s="98">
        <f>'[12]2.1_RebasedTargets_Volumes'!BS73</f>
        <v>0</v>
      </c>
      <c r="AX60" s="98">
        <f>'[12]2.1_RebasedTargets_Volumes'!BT73</f>
        <v>0</v>
      </c>
      <c r="AY60" s="98">
        <f>'[12]2.1_RebasedTargets_Volumes'!BU73</f>
        <v>0</v>
      </c>
      <c r="AZ60" s="98">
        <f>'[12]2.1_RebasedTargets_Volumes'!BV73</f>
        <v>0</v>
      </c>
      <c r="BA60" s="97">
        <f>'[12]2.1_RebasedTargets_Volumes'!BW73</f>
        <v>0</v>
      </c>
      <c r="BB60" s="94"/>
    </row>
    <row r="61" spans="1:54" ht="12.75" thickBot="1" x14ac:dyDescent="0.35">
      <c r="A61" s="345"/>
      <c r="B61" s="171"/>
      <c r="C61" s="170"/>
      <c r="D61" s="96"/>
      <c r="E61" s="95" t="str">
        <f t="shared" si="1"/>
        <v>Very high</v>
      </c>
      <c r="F61" s="93">
        <f>'[12]2.1_RebasedTargets_Volumes'!I74</f>
        <v>247.33217943833901</v>
      </c>
      <c r="G61" s="93">
        <f>'[12]2.1_RebasedTargets_Volumes'!J74</f>
        <v>141.1168522890512</v>
      </c>
      <c r="H61" s="93">
        <f>'[12]2.1_RebasedTargets_Volumes'!K74</f>
        <v>4.9620671352583585</v>
      </c>
      <c r="I61" s="93">
        <f>'[12]2.1_RebasedTargets_Volumes'!L74</f>
        <v>40.240145838204363</v>
      </c>
      <c r="J61" s="93">
        <f>'[12]2.1_RebasedTargets_Volumes'!M74</f>
        <v>26.944267117722699</v>
      </c>
      <c r="K61" s="92">
        <f>'[12]2.1_RebasedTargets_Volumes'!N74</f>
        <v>34.068847058102392</v>
      </c>
      <c r="M61" s="93">
        <f>'[12]2.1_RebasedTargets_Volumes'!S74</f>
        <v>247.67168108669068</v>
      </c>
      <c r="N61" s="93">
        <f>'[12]2.1_RebasedTargets_Volumes'!T74</f>
        <v>158.71355927957853</v>
      </c>
      <c r="O61" s="93">
        <f>'[12]2.1_RebasedTargets_Volumes'!U74</f>
        <v>6.7701903288201173</v>
      </c>
      <c r="P61" s="93">
        <f>'[12]2.1_RebasedTargets_Volumes'!V74</f>
        <v>2.2954345341715023</v>
      </c>
      <c r="Q61" s="93">
        <f>'[12]2.1_RebasedTargets_Volumes'!W74</f>
        <v>17.844529787234034</v>
      </c>
      <c r="R61" s="92">
        <f>'[12]2.1_RebasedTargets_Volumes'!X74</f>
        <v>62.047967156886493</v>
      </c>
      <c r="T61" s="93">
        <f>'[12]2.1_RebasedTargets_Volumes'!AC74</f>
        <v>247.33217943833915</v>
      </c>
      <c r="U61" s="93">
        <f>'[12]2.1_RebasedTargets_Volumes'!AD74</f>
        <v>134.02998620265541</v>
      </c>
      <c r="V61" s="93">
        <f>'[12]2.1_RebasedTargets_Volumes'!AE74</f>
        <v>6.7701903288201173</v>
      </c>
      <c r="W61" s="93">
        <f>'[12]2.1_RebasedTargets_Volumes'!AF74</f>
        <v>2.6304988198857884</v>
      </c>
      <c r="X61" s="93">
        <f>'[12]2.1_RebasedTargets_Volumes'!AG74</f>
        <v>18.179594072948323</v>
      </c>
      <c r="Y61" s="92">
        <f>'[12]2.1_RebasedTargets_Volumes'!AH74</f>
        <v>85.72191001402949</v>
      </c>
      <c r="AA61" s="93">
        <f>(ABS('[12]2.1_RebasedTargets_Volumes'!AR74)+ABS('[12]2.1_RebasedTargets_Volumes'!AY74))/2+ABS('[12]2.1_RebasedTargets_Volumes'!BF74)+ABS('[12]2.1_RebasedTargets_Volumes'!BR74)</f>
        <v>88.087201373626471</v>
      </c>
      <c r="AB61" s="93">
        <f>'[12]2.1_RebasedTargets_Volumes'!AL74</f>
        <v>24.683573076923125</v>
      </c>
      <c r="AC61" s="93">
        <f>'[12]2.1_RebasedTargets_Volumes'!AM74</f>
        <v>0</v>
      </c>
      <c r="AD61" s="93">
        <f>'[12]2.1_RebasedTargets_Volumes'!AN74</f>
        <v>-0.33506428571428604</v>
      </c>
      <c r="AE61" s="93">
        <f>'[12]2.1_RebasedTargets_Volumes'!AO74</f>
        <v>-0.3350642857142887</v>
      </c>
      <c r="AF61" s="92">
        <f>'[12]2.1_RebasedTargets_Volumes'!AP74</f>
        <v>-23.673942857142997</v>
      </c>
      <c r="AG61" s="94"/>
      <c r="AH61" s="93">
        <f>'[12]2.1_RebasedTargets_Volumes'!AR74+'[12]2.1_RebasedTargets_Volumes'!AY74</f>
        <v>176.17440274725294</v>
      </c>
      <c r="AI61" s="93">
        <f>-ABS('[12]2.1_RebasedTargets_Volumes'!AS74)+'[12]2.1_RebasedTargets_Volumes'!AZ74</f>
        <v>24.683573076922833</v>
      </c>
      <c r="AJ61" s="93">
        <f>-ABS('[12]2.1_RebasedTargets_Volumes'!AT74)+'[12]2.1_RebasedTargets_Volumes'!BA74</f>
        <v>0</v>
      </c>
      <c r="AK61" s="93">
        <f>-ABS('[12]2.1_RebasedTargets_Volumes'!AU74)+'[12]2.1_RebasedTargets_Volumes'!BB74</f>
        <v>-0.3350642857142857</v>
      </c>
      <c r="AL61" s="93">
        <f>-ABS('[12]2.1_RebasedTargets_Volumes'!AV74)+'[12]2.1_RebasedTargets_Volumes'!BC74</f>
        <v>-0.3350642857142857</v>
      </c>
      <c r="AM61" s="92">
        <f>-ABS('[12]2.1_RebasedTargets_Volumes'!AW74)+'[12]2.1_RebasedTargets_Volumes'!BD74</f>
        <v>-23.673942857142844</v>
      </c>
      <c r="AN61" s="94"/>
      <c r="AO61" s="93">
        <f>ABS('[12]2.1_RebasedTargets_Volumes'!BF74)</f>
        <v>0</v>
      </c>
      <c r="AP61" s="93">
        <f>-ABS('[12]2.1_RebasedTargets_Volumes'!BG74)</f>
        <v>0</v>
      </c>
      <c r="AQ61" s="93">
        <f>-ABS('[12]2.1_RebasedTargets_Volumes'!BH74)</f>
        <v>0</v>
      </c>
      <c r="AR61" s="93">
        <f>-ABS('[12]2.1_RebasedTargets_Volumes'!BI74)</f>
        <v>0</v>
      </c>
      <c r="AS61" s="93">
        <f>-ABS('[12]2.1_RebasedTargets_Volumes'!BJ74)</f>
        <v>0</v>
      </c>
      <c r="AT61" s="92">
        <f>-ABS('[12]2.1_RebasedTargets_Volumes'!BK74)</f>
        <v>0</v>
      </c>
      <c r="AU61" s="94"/>
      <c r="AV61" s="93">
        <f>'[12]2.1_RebasedTargets_Volumes'!BR74</f>
        <v>0</v>
      </c>
      <c r="AW61" s="93">
        <f>'[12]2.1_RebasedTargets_Volumes'!BS74</f>
        <v>0</v>
      </c>
      <c r="AX61" s="93">
        <f>'[12]2.1_RebasedTargets_Volumes'!BT74</f>
        <v>0</v>
      </c>
      <c r="AY61" s="93">
        <f>'[12]2.1_RebasedTargets_Volumes'!BU74</f>
        <v>0</v>
      </c>
      <c r="AZ61" s="93">
        <f>'[12]2.1_RebasedTargets_Volumes'!BV74</f>
        <v>0</v>
      </c>
      <c r="BA61" s="92">
        <f>'[12]2.1_RebasedTargets_Volumes'!BW74</f>
        <v>0</v>
      </c>
      <c r="BB61" s="94"/>
    </row>
    <row r="62" spans="1:54" x14ac:dyDescent="0.3">
      <c r="A62" s="346" t="str">
        <f>A58</f>
        <v>275KV Network</v>
      </c>
      <c r="B62" s="169">
        <v>7</v>
      </c>
      <c r="C62" s="168" t="s">
        <v>48</v>
      </c>
      <c r="D62" s="103" t="s">
        <v>57</v>
      </c>
      <c r="E62" s="102" t="str">
        <f t="shared" si="1"/>
        <v>Low</v>
      </c>
      <c r="F62" s="101">
        <f>'[12]2.1_RebasedTargets_Volumes'!I75</f>
        <v>863</v>
      </c>
      <c r="G62" s="101">
        <f>'[12]2.1_RebasedTargets_Volumes'!J75</f>
        <v>552</v>
      </c>
      <c r="H62" s="101">
        <f>'[12]2.1_RebasedTargets_Volumes'!K75</f>
        <v>39</v>
      </c>
      <c r="I62" s="101">
        <f>'[12]2.1_RebasedTargets_Volumes'!L75</f>
        <v>166</v>
      </c>
      <c r="J62" s="101">
        <f>'[12]2.1_RebasedTargets_Volumes'!M75</f>
        <v>106</v>
      </c>
      <c r="K62" s="100">
        <f>'[12]2.1_RebasedTargets_Volumes'!N75</f>
        <v>0</v>
      </c>
      <c r="M62" s="101">
        <f>'[12]2.1_RebasedTargets_Volumes'!S75</f>
        <v>863</v>
      </c>
      <c r="N62" s="101">
        <f>'[12]2.1_RebasedTargets_Volumes'!T75</f>
        <v>461</v>
      </c>
      <c r="O62" s="101">
        <f>'[12]2.1_RebasedTargets_Volumes'!U75</f>
        <v>359</v>
      </c>
      <c r="P62" s="101">
        <f>'[12]2.1_RebasedTargets_Volumes'!V75</f>
        <v>30</v>
      </c>
      <c r="Q62" s="101">
        <f>'[12]2.1_RebasedTargets_Volumes'!W75</f>
        <v>6</v>
      </c>
      <c r="R62" s="100">
        <f>'[12]2.1_RebasedTargets_Volumes'!X75</f>
        <v>7</v>
      </c>
      <c r="T62" s="101">
        <f>'[12]2.1_RebasedTargets_Volumes'!AC75</f>
        <v>863</v>
      </c>
      <c r="U62" s="101">
        <f>'[12]2.1_RebasedTargets_Volumes'!AD75</f>
        <v>461</v>
      </c>
      <c r="V62" s="101">
        <f>'[12]2.1_RebasedTargets_Volumes'!AE75</f>
        <v>93</v>
      </c>
      <c r="W62" s="101">
        <f>'[12]2.1_RebasedTargets_Volumes'!AF75</f>
        <v>30</v>
      </c>
      <c r="X62" s="101">
        <f>'[12]2.1_RebasedTargets_Volumes'!AG75</f>
        <v>6</v>
      </c>
      <c r="Y62" s="100">
        <f>'[12]2.1_RebasedTargets_Volumes'!AH75</f>
        <v>273</v>
      </c>
      <c r="AA62" s="101">
        <f>(ABS('[12]2.1_RebasedTargets_Volumes'!AR75)+ABS('[12]2.1_RebasedTargets_Volumes'!AY75))/2+ABS('[12]2.1_RebasedTargets_Volumes'!BF75)+ABS('[12]2.1_RebasedTargets_Volumes'!BR75)</f>
        <v>266</v>
      </c>
      <c r="AB62" s="101">
        <f>'[12]2.1_RebasedTargets_Volumes'!AL75</f>
        <v>0</v>
      </c>
      <c r="AC62" s="101">
        <f>'[12]2.1_RebasedTargets_Volumes'!AM75</f>
        <v>266</v>
      </c>
      <c r="AD62" s="101">
        <f>'[12]2.1_RebasedTargets_Volumes'!AN75</f>
        <v>0</v>
      </c>
      <c r="AE62" s="101">
        <f>'[12]2.1_RebasedTargets_Volumes'!AO75</f>
        <v>0</v>
      </c>
      <c r="AF62" s="100">
        <f>'[12]2.1_RebasedTargets_Volumes'!AP75</f>
        <v>-266</v>
      </c>
      <c r="AG62" s="94"/>
      <c r="AH62" s="101">
        <f>'[12]2.1_RebasedTargets_Volumes'!AR75+'[12]2.1_RebasedTargets_Volumes'!AY75</f>
        <v>0</v>
      </c>
      <c r="AI62" s="101">
        <f>-ABS('[12]2.1_RebasedTargets_Volumes'!AS75)+'[12]2.1_RebasedTargets_Volumes'!AZ75</f>
        <v>0</v>
      </c>
      <c r="AJ62" s="101">
        <f>-ABS('[12]2.1_RebasedTargets_Volumes'!AT75)+'[12]2.1_RebasedTargets_Volumes'!BA75</f>
        <v>0</v>
      </c>
      <c r="AK62" s="101">
        <f>-ABS('[12]2.1_RebasedTargets_Volumes'!AU75)+'[12]2.1_RebasedTargets_Volumes'!BB75</f>
        <v>0</v>
      </c>
      <c r="AL62" s="101">
        <f>-ABS('[12]2.1_RebasedTargets_Volumes'!AV75)+'[12]2.1_RebasedTargets_Volumes'!BC75</f>
        <v>0</v>
      </c>
      <c r="AM62" s="100">
        <f>-ABS('[12]2.1_RebasedTargets_Volumes'!AW75)+'[12]2.1_RebasedTargets_Volumes'!BD75</f>
        <v>0</v>
      </c>
      <c r="AN62" s="94"/>
      <c r="AO62" s="101">
        <f>ABS('[12]2.1_RebasedTargets_Volumes'!BF75)</f>
        <v>266</v>
      </c>
      <c r="AP62" s="101">
        <f>-ABS('[12]2.1_RebasedTargets_Volumes'!BG75)</f>
        <v>0</v>
      </c>
      <c r="AQ62" s="101">
        <f>-ABS('[12]2.1_RebasedTargets_Volumes'!BH75)</f>
        <v>0</v>
      </c>
      <c r="AR62" s="101">
        <f>-ABS('[12]2.1_RebasedTargets_Volumes'!BI75)</f>
        <v>0</v>
      </c>
      <c r="AS62" s="101">
        <f>-ABS('[12]2.1_RebasedTargets_Volumes'!BJ75)</f>
        <v>0</v>
      </c>
      <c r="AT62" s="100">
        <f>-ABS('[12]2.1_RebasedTargets_Volumes'!BK75)</f>
        <v>-266</v>
      </c>
      <c r="AU62" s="94"/>
      <c r="AV62" s="101">
        <f>'[12]2.1_RebasedTargets_Volumes'!BR75</f>
        <v>0</v>
      </c>
      <c r="AW62" s="101">
        <f>'[12]2.1_RebasedTargets_Volumes'!BS75</f>
        <v>0</v>
      </c>
      <c r="AX62" s="101">
        <f>'[12]2.1_RebasedTargets_Volumes'!BT75</f>
        <v>0</v>
      </c>
      <c r="AY62" s="101">
        <f>'[12]2.1_RebasedTargets_Volumes'!BU75</f>
        <v>0</v>
      </c>
      <c r="AZ62" s="101">
        <f>'[12]2.1_RebasedTargets_Volumes'!BV75</f>
        <v>0</v>
      </c>
      <c r="BA62" s="100">
        <f>'[12]2.1_RebasedTargets_Volumes'!BW75</f>
        <v>0</v>
      </c>
      <c r="BB62" s="94"/>
    </row>
    <row r="63" spans="1:54" x14ac:dyDescent="0.3">
      <c r="A63" s="345"/>
      <c r="B63" s="23"/>
      <c r="C63" s="133"/>
      <c r="D63" s="31"/>
      <c r="E63" s="99" t="str">
        <f t="shared" si="1"/>
        <v>Medium</v>
      </c>
      <c r="F63" s="98">
        <f>'[12]2.1_RebasedTargets_Volumes'!I76</f>
        <v>273</v>
      </c>
      <c r="G63" s="98">
        <f>'[12]2.1_RebasedTargets_Volumes'!J76</f>
        <v>175</v>
      </c>
      <c r="H63" s="98">
        <f>'[12]2.1_RebasedTargets_Volumes'!K76</f>
        <v>33</v>
      </c>
      <c r="I63" s="98">
        <f>'[12]2.1_RebasedTargets_Volumes'!L76</f>
        <v>57</v>
      </c>
      <c r="J63" s="98">
        <f>'[12]2.1_RebasedTargets_Volumes'!M76</f>
        <v>8</v>
      </c>
      <c r="K63" s="97">
        <f>'[12]2.1_RebasedTargets_Volumes'!N76</f>
        <v>0</v>
      </c>
      <c r="M63" s="98">
        <f>'[12]2.1_RebasedTargets_Volumes'!S76</f>
        <v>273</v>
      </c>
      <c r="N63" s="98">
        <f>'[12]2.1_RebasedTargets_Volumes'!T76</f>
        <v>167</v>
      </c>
      <c r="O63" s="98">
        <f>'[12]2.1_RebasedTargets_Volumes'!U76</f>
        <v>66</v>
      </c>
      <c r="P63" s="98">
        <f>'[12]2.1_RebasedTargets_Volumes'!V76</f>
        <v>15</v>
      </c>
      <c r="Q63" s="98">
        <f>'[12]2.1_RebasedTargets_Volumes'!W76</f>
        <v>2</v>
      </c>
      <c r="R63" s="97">
        <f>'[12]2.1_RebasedTargets_Volumes'!X76</f>
        <v>23</v>
      </c>
      <c r="T63" s="98">
        <f>'[12]2.1_RebasedTargets_Volumes'!AC76</f>
        <v>273</v>
      </c>
      <c r="U63" s="98">
        <f>'[12]2.1_RebasedTargets_Volumes'!AD76</f>
        <v>167</v>
      </c>
      <c r="V63" s="98">
        <f>'[12]2.1_RebasedTargets_Volumes'!AE76</f>
        <v>8</v>
      </c>
      <c r="W63" s="98">
        <f>'[12]2.1_RebasedTargets_Volumes'!AF76</f>
        <v>15</v>
      </c>
      <c r="X63" s="98">
        <f>'[12]2.1_RebasedTargets_Volumes'!AG76</f>
        <v>2</v>
      </c>
      <c r="Y63" s="97">
        <f>'[12]2.1_RebasedTargets_Volumes'!AH76</f>
        <v>81</v>
      </c>
      <c r="AA63" s="98">
        <f>(ABS('[12]2.1_RebasedTargets_Volumes'!AR76)+ABS('[12]2.1_RebasedTargets_Volumes'!AY76))/2+ABS('[12]2.1_RebasedTargets_Volumes'!BF76)+ABS('[12]2.1_RebasedTargets_Volumes'!BR76)</f>
        <v>58</v>
      </c>
      <c r="AB63" s="98">
        <f>'[12]2.1_RebasedTargets_Volumes'!AL76</f>
        <v>0</v>
      </c>
      <c r="AC63" s="98">
        <f>'[12]2.1_RebasedTargets_Volumes'!AM76</f>
        <v>58</v>
      </c>
      <c r="AD63" s="98">
        <f>'[12]2.1_RebasedTargets_Volumes'!AN76</f>
        <v>0</v>
      </c>
      <c r="AE63" s="98">
        <f>'[12]2.1_RebasedTargets_Volumes'!AO76</f>
        <v>0</v>
      </c>
      <c r="AF63" s="97">
        <f>'[12]2.1_RebasedTargets_Volumes'!AP76</f>
        <v>-58</v>
      </c>
      <c r="AG63" s="94"/>
      <c r="AH63" s="98">
        <f>'[12]2.1_RebasedTargets_Volumes'!AR76+'[12]2.1_RebasedTargets_Volumes'!AY76</f>
        <v>0</v>
      </c>
      <c r="AI63" s="98">
        <f>-ABS('[12]2.1_RebasedTargets_Volumes'!AS76)+'[12]2.1_RebasedTargets_Volumes'!AZ76</f>
        <v>0</v>
      </c>
      <c r="AJ63" s="98">
        <f>-ABS('[12]2.1_RebasedTargets_Volumes'!AT76)+'[12]2.1_RebasedTargets_Volumes'!BA76</f>
        <v>0</v>
      </c>
      <c r="AK63" s="98">
        <f>-ABS('[12]2.1_RebasedTargets_Volumes'!AU76)+'[12]2.1_RebasedTargets_Volumes'!BB76</f>
        <v>0</v>
      </c>
      <c r="AL63" s="98">
        <f>-ABS('[12]2.1_RebasedTargets_Volumes'!AV76)+'[12]2.1_RebasedTargets_Volumes'!BC76</f>
        <v>0</v>
      </c>
      <c r="AM63" s="97">
        <f>-ABS('[12]2.1_RebasedTargets_Volumes'!AW76)+'[12]2.1_RebasedTargets_Volumes'!BD76</f>
        <v>0</v>
      </c>
      <c r="AN63" s="94"/>
      <c r="AO63" s="98">
        <f>ABS('[12]2.1_RebasedTargets_Volumes'!BF76)</f>
        <v>58</v>
      </c>
      <c r="AP63" s="98">
        <f>-ABS('[12]2.1_RebasedTargets_Volumes'!BG76)</f>
        <v>0</v>
      </c>
      <c r="AQ63" s="98">
        <f>-ABS('[12]2.1_RebasedTargets_Volumes'!BH76)</f>
        <v>0</v>
      </c>
      <c r="AR63" s="98">
        <f>-ABS('[12]2.1_RebasedTargets_Volumes'!BI76)</f>
        <v>0</v>
      </c>
      <c r="AS63" s="98">
        <f>-ABS('[12]2.1_RebasedTargets_Volumes'!BJ76)</f>
        <v>0</v>
      </c>
      <c r="AT63" s="97">
        <f>-ABS('[12]2.1_RebasedTargets_Volumes'!BK76)</f>
        <v>-58</v>
      </c>
      <c r="AU63" s="94"/>
      <c r="AV63" s="98">
        <f>'[12]2.1_RebasedTargets_Volumes'!BR76</f>
        <v>0</v>
      </c>
      <c r="AW63" s="98">
        <f>'[12]2.1_RebasedTargets_Volumes'!BS76</f>
        <v>0</v>
      </c>
      <c r="AX63" s="98">
        <f>'[12]2.1_RebasedTargets_Volumes'!BT76</f>
        <v>0</v>
      </c>
      <c r="AY63" s="98">
        <f>'[12]2.1_RebasedTargets_Volumes'!BU76</f>
        <v>0</v>
      </c>
      <c r="AZ63" s="98">
        <f>'[12]2.1_RebasedTargets_Volumes'!BV76</f>
        <v>0</v>
      </c>
      <c r="BA63" s="97">
        <f>'[12]2.1_RebasedTargets_Volumes'!BW76</f>
        <v>0</v>
      </c>
      <c r="BB63" s="94"/>
    </row>
    <row r="64" spans="1:54" x14ac:dyDescent="0.3">
      <c r="A64" s="345"/>
      <c r="B64" s="23"/>
      <c r="C64" s="133"/>
      <c r="D64" s="31"/>
      <c r="E64" s="99" t="str">
        <f t="shared" si="1"/>
        <v>High</v>
      </c>
      <c r="F64" s="98">
        <f>'[12]2.1_RebasedTargets_Volumes'!I77</f>
        <v>258</v>
      </c>
      <c r="G64" s="98">
        <f>'[12]2.1_RebasedTargets_Volumes'!J77</f>
        <v>164</v>
      </c>
      <c r="H64" s="98">
        <f>'[12]2.1_RebasedTargets_Volumes'!K77</f>
        <v>61</v>
      </c>
      <c r="I64" s="98">
        <f>'[12]2.1_RebasedTargets_Volumes'!L77</f>
        <v>16</v>
      </c>
      <c r="J64" s="98">
        <f>'[12]2.1_RebasedTargets_Volumes'!M77</f>
        <v>17</v>
      </c>
      <c r="K64" s="97">
        <f>'[12]2.1_RebasedTargets_Volumes'!N77</f>
        <v>0</v>
      </c>
      <c r="M64" s="98">
        <f>'[12]2.1_RebasedTargets_Volumes'!S77</f>
        <v>258</v>
      </c>
      <c r="N64" s="98">
        <f>'[12]2.1_RebasedTargets_Volumes'!T77</f>
        <v>124</v>
      </c>
      <c r="O64" s="98">
        <f>'[12]2.1_RebasedTargets_Volumes'!U77</f>
        <v>60</v>
      </c>
      <c r="P64" s="98">
        <f>'[12]2.1_RebasedTargets_Volumes'!V77</f>
        <v>55</v>
      </c>
      <c r="Q64" s="98">
        <f>'[12]2.1_RebasedTargets_Volumes'!W77</f>
        <v>4</v>
      </c>
      <c r="R64" s="97">
        <f>'[12]2.1_RebasedTargets_Volumes'!X77</f>
        <v>15</v>
      </c>
      <c r="T64" s="98">
        <f>'[12]2.1_RebasedTargets_Volumes'!AC77</f>
        <v>258</v>
      </c>
      <c r="U64" s="98">
        <f>'[12]2.1_RebasedTargets_Volumes'!AD77</f>
        <v>124</v>
      </c>
      <c r="V64" s="98">
        <f>'[12]2.1_RebasedTargets_Volumes'!AE77</f>
        <v>43</v>
      </c>
      <c r="W64" s="98">
        <f>'[12]2.1_RebasedTargets_Volumes'!AF77</f>
        <v>55</v>
      </c>
      <c r="X64" s="98">
        <f>'[12]2.1_RebasedTargets_Volumes'!AG77</f>
        <v>4</v>
      </c>
      <c r="Y64" s="97">
        <f>'[12]2.1_RebasedTargets_Volumes'!AH77</f>
        <v>32</v>
      </c>
      <c r="AA64" s="98">
        <f>(ABS('[12]2.1_RebasedTargets_Volumes'!AR77)+ABS('[12]2.1_RebasedTargets_Volumes'!AY77))/2+ABS('[12]2.1_RebasedTargets_Volumes'!BF77)+ABS('[12]2.1_RebasedTargets_Volumes'!BR77)</f>
        <v>17</v>
      </c>
      <c r="AB64" s="98">
        <f>'[12]2.1_RebasedTargets_Volumes'!AL77</f>
        <v>0</v>
      </c>
      <c r="AC64" s="98">
        <f>'[12]2.1_RebasedTargets_Volumes'!AM77</f>
        <v>17</v>
      </c>
      <c r="AD64" s="98">
        <f>'[12]2.1_RebasedTargets_Volumes'!AN77</f>
        <v>0</v>
      </c>
      <c r="AE64" s="98">
        <f>'[12]2.1_RebasedTargets_Volumes'!AO77</f>
        <v>0</v>
      </c>
      <c r="AF64" s="97">
        <f>'[12]2.1_RebasedTargets_Volumes'!AP77</f>
        <v>-17</v>
      </c>
      <c r="AG64" s="94"/>
      <c r="AH64" s="98">
        <f>'[12]2.1_RebasedTargets_Volumes'!AR77+'[12]2.1_RebasedTargets_Volumes'!AY77</f>
        <v>0</v>
      </c>
      <c r="AI64" s="98">
        <f>-ABS('[12]2.1_RebasedTargets_Volumes'!AS77)+'[12]2.1_RebasedTargets_Volumes'!AZ77</f>
        <v>0</v>
      </c>
      <c r="AJ64" s="98">
        <f>-ABS('[12]2.1_RebasedTargets_Volumes'!AT77)+'[12]2.1_RebasedTargets_Volumes'!BA77</f>
        <v>0</v>
      </c>
      <c r="AK64" s="98">
        <f>-ABS('[12]2.1_RebasedTargets_Volumes'!AU77)+'[12]2.1_RebasedTargets_Volumes'!BB77</f>
        <v>0</v>
      </c>
      <c r="AL64" s="98">
        <f>-ABS('[12]2.1_RebasedTargets_Volumes'!AV77)+'[12]2.1_RebasedTargets_Volumes'!BC77</f>
        <v>0</v>
      </c>
      <c r="AM64" s="97">
        <f>-ABS('[12]2.1_RebasedTargets_Volumes'!AW77)+'[12]2.1_RebasedTargets_Volumes'!BD77</f>
        <v>0</v>
      </c>
      <c r="AN64" s="94"/>
      <c r="AO64" s="98">
        <f>ABS('[12]2.1_RebasedTargets_Volumes'!BF77)</f>
        <v>17</v>
      </c>
      <c r="AP64" s="98">
        <f>-ABS('[12]2.1_RebasedTargets_Volumes'!BG77)</f>
        <v>0</v>
      </c>
      <c r="AQ64" s="98">
        <f>-ABS('[12]2.1_RebasedTargets_Volumes'!BH77)</f>
        <v>0</v>
      </c>
      <c r="AR64" s="98">
        <f>-ABS('[12]2.1_RebasedTargets_Volumes'!BI77)</f>
        <v>0</v>
      </c>
      <c r="AS64" s="98">
        <f>-ABS('[12]2.1_RebasedTargets_Volumes'!BJ77)</f>
        <v>0</v>
      </c>
      <c r="AT64" s="97">
        <f>-ABS('[12]2.1_RebasedTargets_Volumes'!BK77)</f>
        <v>-17</v>
      </c>
      <c r="AU64" s="94"/>
      <c r="AV64" s="98">
        <f>'[12]2.1_RebasedTargets_Volumes'!BR77</f>
        <v>0</v>
      </c>
      <c r="AW64" s="98">
        <f>'[12]2.1_RebasedTargets_Volumes'!BS77</f>
        <v>0</v>
      </c>
      <c r="AX64" s="98">
        <f>'[12]2.1_RebasedTargets_Volumes'!BT77</f>
        <v>0</v>
      </c>
      <c r="AY64" s="98">
        <f>'[12]2.1_RebasedTargets_Volumes'!BU77</f>
        <v>0</v>
      </c>
      <c r="AZ64" s="98">
        <f>'[12]2.1_RebasedTargets_Volumes'!BV77</f>
        <v>0</v>
      </c>
      <c r="BA64" s="97">
        <f>'[12]2.1_RebasedTargets_Volumes'!BW77</f>
        <v>0</v>
      </c>
      <c r="BB64" s="94"/>
    </row>
    <row r="65" spans="1:54" ht="12.75" thickBot="1" x14ac:dyDescent="0.35">
      <c r="A65" s="347"/>
      <c r="B65" s="171"/>
      <c r="C65" s="170"/>
      <c r="D65" s="96"/>
      <c r="E65" s="95" t="str">
        <f t="shared" si="1"/>
        <v>Very high</v>
      </c>
      <c r="F65" s="93">
        <f>'[12]2.1_RebasedTargets_Volumes'!I78</f>
        <v>374</v>
      </c>
      <c r="G65" s="93">
        <f>'[12]2.1_RebasedTargets_Volumes'!J78</f>
        <v>99</v>
      </c>
      <c r="H65" s="93">
        <f>'[12]2.1_RebasedTargets_Volumes'!K78</f>
        <v>105</v>
      </c>
      <c r="I65" s="93">
        <f>'[12]2.1_RebasedTargets_Volumes'!L78</f>
        <v>101</v>
      </c>
      <c r="J65" s="93">
        <f>'[12]2.1_RebasedTargets_Volumes'!M78</f>
        <v>69</v>
      </c>
      <c r="K65" s="92">
        <f>'[12]2.1_RebasedTargets_Volumes'!N78</f>
        <v>0</v>
      </c>
      <c r="M65" s="93">
        <f>'[12]2.1_RebasedTargets_Volumes'!S78</f>
        <v>374</v>
      </c>
      <c r="N65" s="93">
        <f>'[12]2.1_RebasedTargets_Volumes'!T78</f>
        <v>52</v>
      </c>
      <c r="O65" s="93">
        <f>'[12]2.1_RebasedTargets_Volumes'!U78</f>
        <v>126</v>
      </c>
      <c r="P65" s="93">
        <f>'[12]2.1_RebasedTargets_Volumes'!V78</f>
        <v>59</v>
      </c>
      <c r="Q65" s="93">
        <f>'[12]2.1_RebasedTargets_Volumes'!W78</f>
        <v>47</v>
      </c>
      <c r="R65" s="92">
        <f>'[12]2.1_RebasedTargets_Volumes'!X78</f>
        <v>90</v>
      </c>
      <c r="T65" s="93">
        <f>'[12]2.1_RebasedTargets_Volumes'!AC78</f>
        <v>374</v>
      </c>
      <c r="U65" s="93">
        <f>'[12]2.1_RebasedTargets_Volumes'!AD78</f>
        <v>52</v>
      </c>
      <c r="V65" s="93">
        <f>'[12]2.1_RebasedTargets_Volumes'!AE78</f>
        <v>58</v>
      </c>
      <c r="W65" s="93">
        <f>'[12]2.1_RebasedTargets_Volumes'!AF78</f>
        <v>59</v>
      </c>
      <c r="X65" s="93">
        <f>'[12]2.1_RebasedTargets_Volumes'!AG78</f>
        <v>47</v>
      </c>
      <c r="Y65" s="92">
        <f>'[12]2.1_RebasedTargets_Volumes'!AH78</f>
        <v>158</v>
      </c>
      <c r="AA65" s="93">
        <f>(ABS('[12]2.1_RebasedTargets_Volumes'!AR78)+ABS('[12]2.1_RebasedTargets_Volumes'!AY78))/2+ABS('[12]2.1_RebasedTargets_Volumes'!BF78)+ABS('[12]2.1_RebasedTargets_Volumes'!BR78)</f>
        <v>68</v>
      </c>
      <c r="AB65" s="93">
        <f>'[12]2.1_RebasedTargets_Volumes'!AL78</f>
        <v>0</v>
      </c>
      <c r="AC65" s="93">
        <f>'[12]2.1_RebasedTargets_Volumes'!AM78</f>
        <v>68</v>
      </c>
      <c r="AD65" s="93">
        <f>'[12]2.1_RebasedTargets_Volumes'!AN78</f>
        <v>0</v>
      </c>
      <c r="AE65" s="93">
        <f>'[12]2.1_RebasedTargets_Volumes'!AO78</f>
        <v>0</v>
      </c>
      <c r="AF65" s="92">
        <f>'[12]2.1_RebasedTargets_Volumes'!AP78</f>
        <v>-68</v>
      </c>
      <c r="AG65" s="94"/>
      <c r="AH65" s="93">
        <f>'[12]2.1_RebasedTargets_Volumes'!AR78+'[12]2.1_RebasedTargets_Volumes'!AY78</f>
        <v>0</v>
      </c>
      <c r="AI65" s="93">
        <f>-ABS('[12]2.1_RebasedTargets_Volumes'!AS78)+'[12]2.1_RebasedTargets_Volumes'!AZ78</f>
        <v>0</v>
      </c>
      <c r="AJ65" s="93">
        <f>-ABS('[12]2.1_RebasedTargets_Volumes'!AT78)+'[12]2.1_RebasedTargets_Volumes'!BA78</f>
        <v>0</v>
      </c>
      <c r="AK65" s="93">
        <f>-ABS('[12]2.1_RebasedTargets_Volumes'!AU78)+'[12]2.1_RebasedTargets_Volumes'!BB78</f>
        <v>0</v>
      </c>
      <c r="AL65" s="93">
        <f>-ABS('[12]2.1_RebasedTargets_Volumes'!AV78)+'[12]2.1_RebasedTargets_Volumes'!BC78</f>
        <v>0</v>
      </c>
      <c r="AM65" s="92">
        <f>-ABS('[12]2.1_RebasedTargets_Volumes'!AW78)+'[12]2.1_RebasedTargets_Volumes'!BD78</f>
        <v>0</v>
      </c>
      <c r="AN65" s="94"/>
      <c r="AO65" s="93">
        <f>ABS('[12]2.1_RebasedTargets_Volumes'!BF78)</f>
        <v>68</v>
      </c>
      <c r="AP65" s="93">
        <f>-ABS('[12]2.1_RebasedTargets_Volumes'!BG78)</f>
        <v>0</v>
      </c>
      <c r="AQ65" s="93">
        <f>-ABS('[12]2.1_RebasedTargets_Volumes'!BH78)</f>
        <v>0</v>
      </c>
      <c r="AR65" s="93">
        <f>-ABS('[12]2.1_RebasedTargets_Volumes'!BI78)</f>
        <v>0</v>
      </c>
      <c r="AS65" s="93">
        <f>-ABS('[12]2.1_RebasedTargets_Volumes'!BJ78)</f>
        <v>0</v>
      </c>
      <c r="AT65" s="92">
        <f>-ABS('[12]2.1_RebasedTargets_Volumes'!BK78)</f>
        <v>-68</v>
      </c>
      <c r="AU65" s="94"/>
      <c r="AV65" s="93">
        <f>'[12]2.1_RebasedTargets_Volumes'!BR78</f>
        <v>0</v>
      </c>
      <c r="AW65" s="93">
        <f>'[12]2.1_RebasedTargets_Volumes'!BS78</f>
        <v>0</v>
      </c>
      <c r="AX65" s="93">
        <f>'[12]2.1_RebasedTargets_Volumes'!BT78</f>
        <v>0</v>
      </c>
      <c r="AY65" s="93">
        <f>'[12]2.1_RebasedTargets_Volumes'!BU78</f>
        <v>0</v>
      </c>
      <c r="AZ65" s="93">
        <f>'[12]2.1_RebasedTargets_Volumes'!BV78</f>
        <v>0</v>
      </c>
      <c r="BA65" s="92">
        <f>'[12]2.1_RebasedTargets_Volumes'!BW78</f>
        <v>0</v>
      </c>
      <c r="BB65" s="94"/>
    </row>
    <row r="66" spans="1:54" x14ac:dyDescent="0.3">
      <c r="A66" s="348" t="s">
        <v>39</v>
      </c>
      <c r="B66" s="169">
        <v>1</v>
      </c>
      <c r="C66" s="168" t="s">
        <v>42</v>
      </c>
      <c r="D66" s="103" t="s">
        <v>57</v>
      </c>
      <c r="E66" s="102" t="str">
        <f t="shared" si="1"/>
        <v>Low</v>
      </c>
      <c r="F66" s="101">
        <f>'[12]2.1_RebasedTargets_Volumes'!I79</f>
        <v>88</v>
      </c>
      <c r="G66" s="101">
        <f>'[12]2.1_RebasedTargets_Volumes'!J79</f>
        <v>45</v>
      </c>
      <c r="H66" s="101">
        <f>'[12]2.1_RebasedTargets_Volumes'!K79</f>
        <v>0</v>
      </c>
      <c r="I66" s="101">
        <f>'[12]2.1_RebasedTargets_Volumes'!L79</f>
        <v>12</v>
      </c>
      <c r="J66" s="101">
        <f>'[12]2.1_RebasedTargets_Volumes'!M79</f>
        <v>25</v>
      </c>
      <c r="K66" s="100">
        <f>'[12]2.1_RebasedTargets_Volumes'!N79</f>
        <v>6</v>
      </c>
      <c r="M66" s="101">
        <f>'[12]2.1_RebasedTargets_Volumes'!S79</f>
        <v>90</v>
      </c>
      <c r="N66" s="101">
        <f>'[12]2.1_RebasedTargets_Volumes'!T79</f>
        <v>64</v>
      </c>
      <c r="O66" s="101">
        <f>'[12]2.1_RebasedTargets_Volumes'!U79</f>
        <v>0</v>
      </c>
      <c r="P66" s="101">
        <f>'[12]2.1_RebasedTargets_Volumes'!V79</f>
        <v>0</v>
      </c>
      <c r="Q66" s="101">
        <f>'[12]2.1_RebasedTargets_Volumes'!W79</f>
        <v>0</v>
      </c>
      <c r="R66" s="100">
        <f>'[12]2.1_RebasedTargets_Volumes'!X79</f>
        <v>26</v>
      </c>
      <c r="T66" s="101">
        <f>'[12]2.1_RebasedTargets_Volumes'!AC79</f>
        <v>88</v>
      </c>
      <c r="U66" s="101">
        <f>'[12]2.1_RebasedTargets_Volumes'!AD79</f>
        <v>45</v>
      </c>
      <c r="V66" s="101">
        <f>'[12]2.1_RebasedTargets_Volumes'!AE79</f>
        <v>0</v>
      </c>
      <c r="W66" s="101">
        <f>'[12]2.1_RebasedTargets_Volumes'!AF79</f>
        <v>0</v>
      </c>
      <c r="X66" s="101">
        <f>'[12]2.1_RebasedTargets_Volumes'!AG79</f>
        <v>0</v>
      </c>
      <c r="Y66" s="100">
        <f>'[12]2.1_RebasedTargets_Volumes'!AH79</f>
        <v>43</v>
      </c>
      <c r="AA66" s="101">
        <f>(ABS('[12]2.1_RebasedTargets_Volumes'!AR79)+ABS('[12]2.1_RebasedTargets_Volumes'!AY79))/2+ABS('[12]2.1_RebasedTargets_Volumes'!BF79)+ABS('[12]2.1_RebasedTargets_Volumes'!BR79)</f>
        <v>18</v>
      </c>
      <c r="AB66" s="101">
        <f>'[12]2.1_RebasedTargets_Volumes'!AL79</f>
        <v>19</v>
      </c>
      <c r="AC66" s="101">
        <f>'[12]2.1_RebasedTargets_Volumes'!AM79</f>
        <v>0</v>
      </c>
      <c r="AD66" s="101">
        <f>'[12]2.1_RebasedTargets_Volumes'!AN79</f>
        <v>0</v>
      </c>
      <c r="AE66" s="101">
        <f>'[12]2.1_RebasedTargets_Volumes'!AO79</f>
        <v>0</v>
      </c>
      <c r="AF66" s="100">
        <f>'[12]2.1_RebasedTargets_Volumes'!AP79</f>
        <v>-17</v>
      </c>
      <c r="AG66" s="94"/>
      <c r="AH66" s="101">
        <f>'[12]2.1_RebasedTargets_Volumes'!AR79+'[12]2.1_RebasedTargets_Volumes'!AY79</f>
        <v>36</v>
      </c>
      <c r="AI66" s="101">
        <f>-ABS('[12]2.1_RebasedTargets_Volumes'!AS79)+'[12]2.1_RebasedTargets_Volumes'!AZ79</f>
        <v>19</v>
      </c>
      <c r="AJ66" s="101">
        <f>-ABS('[12]2.1_RebasedTargets_Volumes'!AT79)+'[12]2.1_RebasedTargets_Volumes'!BA79</f>
        <v>0</v>
      </c>
      <c r="AK66" s="101">
        <f>-ABS('[12]2.1_RebasedTargets_Volumes'!AU79)+'[12]2.1_RebasedTargets_Volumes'!BB79</f>
        <v>0</v>
      </c>
      <c r="AL66" s="101">
        <f>-ABS('[12]2.1_RebasedTargets_Volumes'!AV79)+'[12]2.1_RebasedTargets_Volumes'!BC79</f>
        <v>0</v>
      </c>
      <c r="AM66" s="100">
        <f>-ABS('[12]2.1_RebasedTargets_Volumes'!AW79)+'[12]2.1_RebasedTargets_Volumes'!BD79</f>
        <v>-17</v>
      </c>
      <c r="AN66" s="94"/>
      <c r="AO66" s="101">
        <f>ABS('[12]2.1_RebasedTargets_Volumes'!BF79)</f>
        <v>0</v>
      </c>
      <c r="AP66" s="101">
        <f>-ABS('[12]2.1_RebasedTargets_Volumes'!BG79)</f>
        <v>0</v>
      </c>
      <c r="AQ66" s="101">
        <f>-ABS('[12]2.1_RebasedTargets_Volumes'!BH79)</f>
        <v>0</v>
      </c>
      <c r="AR66" s="101">
        <f>-ABS('[12]2.1_RebasedTargets_Volumes'!BI79)</f>
        <v>0</v>
      </c>
      <c r="AS66" s="101">
        <f>-ABS('[12]2.1_RebasedTargets_Volumes'!BJ79)</f>
        <v>0</v>
      </c>
      <c r="AT66" s="100">
        <f>-ABS('[12]2.1_RebasedTargets_Volumes'!BK79)</f>
        <v>0</v>
      </c>
      <c r="AU66" s="94"/>
      <c r="AV66" s="101">
        <f>'[12]2.1_RebasedTargets_Volumes'!BR79</f>
        <v>0</v>
      </c>
      <c r="AW66" s="101">
        <f>'[12]2.1_RebasedTargets_Volumes'!BS79</f>
        <v>0</v>
      </c>
      <c r="AX66" s="101">
        <f>'[12]2.1_RebasedTargets_Volumes'!BT79</f>
        <v>0</v>
      </c>
      <c r="AY66" s="101">
        <f>'[12]2.1_RebasedTargets_Volumes'!BU79</f>
        <v>0</v>
      </c>
      <c r="AZ66" s="101">
        <f>'[12]2.1_RebasedTargets_Volumes'!BV79</f>
        <v>0</v>
      </c>
      <c r="BA66" s="100">
        <f>'[12]2.1_RebasedTargets_Volumes'!BW79</f>
        <v>0</v>
      </c>
      <c r="BB66" s="94"/>
    </row>
    <row r="67" spans="1:54" x14ac:dyDescent="0.3">
      <c r="A67" s="342"/>
      <c r="B67" s="23"/>
      <c r="C67" s="133"/>
      <c r="D67" s="31"/>
      <c r="E67" s="99" t="str">
        <f t="shared" si="1"/>
        <v>Medium</v>
      </c>
      <c r="F67" s="98">
        <f>'[12]2.1_RebasedTargets_Volumes'!I80</f>
        <v>36</v>
      </c>
      <c r="G67" s="98">
        <f>'[12]2.1_RebasedTargets_Volumes'!J80</f>
        <v>8</v>
      </c>
      <c r="H67" s="98">
        <f>'[12]2.1_RebasedTargets_Volumes'!K80</f>
        <v>0</v>
      </c>
      <c r="I67" s="98">
        <f>'[12]2.1_RebasedTargets_Volumes'!L80</f>
        <v>7</v>
      </c>
      <c r="J67" s="98">
        <f>'[12]2.1_RebasedTargets_Volumes'!M80</f>
        <v>7</v>
      </c>
      <c r="K67" s="97">
        <f>'[12]2.1_RebasedTargets_Volumes'!N80</f>
        <v>14</v>
      </c>
      <c r="M67" s="98">
        <f>'[12]2.1_RebasedTargets_Volumes'!S80</f>
        <v>35</v>
      </c>
      <c r="N67" s="98">
        <f>'[12]2.1_RebasedTargets_Volumes'!T80</f>
        <v>29</v>
      </c>
      <c r="O67" s="98">
        <f>'[12]2.1_RebasedTargets_Volumes'!U80</f>
        <v>0</v>
      </c>
      <c r="P67" s="98">
        <f>'[12]2.1_RebasedTargets_Volumes'!V80</f>
        <v>0</v>
      </c>
      <c r="Q67" s="98">
        <f>'[12]2.1_RebasedTargets_Volumes'!W80</f>
        <v>0</v>
      </c>
      <c r="R67" s="97">
        <f>'[12]2.1_RebasedTargets_Volumes'!X80</f>
        <v>6</v>
      </c>
      <c r="T67" s="98">
        <f>'[12]2.1_RebasedTargets_Volumes'!AC80</f>
        <v>36</v>
      </c>
      <c r="U67" s="98">
        <f>'[12]2.1_RebasedTargets_Volumes'!AD80</f>
        <v>8</v>
      </c>
      <c r="V67" s="98">
        <f>'[12]2.1_RebasedTargets_Volumes'!AE80</f>
        <v>0</v>
      </c>
      <c r="W67" s="98">
        <f>'[12]2.1_RebasedTargets_Volumes'!AF80</f>
        <v>0</v>
      </c>
      <c r="X67" s="98">
        <f>'[12]2.1_RebasedTargets_Volumes'!AG80</f>
        <v>0</v>
      </c>
      <c r="Y67" s="97">
        <f>'[12]2.1_RebasedTargets_Volumes'!AH80</f>
        <v>28</v>
      </c>
      <c r="AA67" s="98">
        <f>(ABS('[12]2.1_RebasedTargets_Volumes'!AR80)+ABS('[12]2.1_RebasedTargets_Volumes'!AY80))/2+ABS('[12]2.1_RebasedTargets_Volumes'!BF80)+ABS('[12]2.1_RebasedTargets_Volumes'!BR80)</f>
        <v>21.5</v>
      </c>
      <c r="AB67" s="98">
        <f>'[12]2.1_RebasedTargets_Volumes'!AL80</f>
        <v>21</v>
      </c>
      <c r="AC67" s="98">
        <f>'[12]2.1_RebasedTargets_Volumes'!AM80</f>
        <v>0</v>
      </c>
      <c r="AD67" s="98">
        <f>'[12]2.1_RebasedTargets_Volumes'!AN80</f>
        <v>0</v>
      </c>
      <c r="AE67" s="98">
        <f>'[12]2.1_RebasedTargets_Volumes'!AO80</f>
        <v>0</v>
      </c>
      <c r="AF67" s="97">
        <f>'[12]2.1_RebasedTargets_Volumes'!AP80</f>
        <v>-22</v>
      </c>
      <c r="AG67" s="94"/>
      <c r="AH67" s="98">
        <f>'[12]2.1_RebasedTargets_Volumes'!AR80+'[12]2.1_RebasedTargets_Volumes'!AY80</f>
        <v>43</v>
      </c>
      <c r="AI67" s="98">
        <f>-ABS('[12]2.1_RebasedTargets_Volumes'!AS80)+'[12]2.1_RebasedTargets_Volumes'!AZ80</f>
        <v>21</v>
      </c>
      <c r="AJ67" s="98">
        <f>-ABS('[12]2.1_RebasedTargets_Volumes'!AT80)+'[12]2.1_RebasedTargets_Volumes'!BA80</f>
        <v>0</v>
      </c>
      <c r="AK67" s="98">
        <f>-ABS('[12]2.1_RebasedTargets_Volumes'!AU80)+'[12]2.1_RebasedTargets_Volumes'!BB80</f>
        <v>0</v>
      </c>
      <c r="AL67" s="98">
        <f>-ABS('[12]2.1_RebasedTargets_Volumes'!AV80)+'[12]2.1_RebasedTargets_Volumes'!BC80</f>
        <v>0</v>
      </c>
      <c r="AM67" s="97">
        <f>-ABS('[12]2.1_RebasedTargets_Volumes'!AW80)+'[12]2.1_RebasedTargets_Volumes'!BD80</f>
        <v>-22</v>
      </c>
      <c r="AN67" s="94"/>
      <c r="AO67" s="98">
        <f>ABS('[12]2.1_RebasedTargets_Volumes'!BF80)</f>
        <v>0</v>
      </c>
      <c r="AP67" s="98">
        <f>-ABS('[12]2.1_RebasedTargets_Volumes'!BG80)</f>
        <v>0</v>
      </c>
      <c r="AQ67" s="98">
        <f>-ABS('[12]2.1_RebasedTargets_Volumes'!BH80)</f>
        <v>0</v>
      </c>
      <c r="AR67" s="98">
        <f>-ABS('[12]2.1_RebasedTargets_Volumes'!BI80)</f>
        <v>0</v>
      </c>
      <c r="AS67" s="98">
        <f>-ABS('[12]2.1_RebasedTargets_Volumes'!BJ80)</f>
        <v>0</v>
      </c>
      <c r="AT67" s="97">
        <f>-ABS('[12]2.1_RebasedTargets_Volumes'!BK80)</f>
        <v>0</v>
      </c>
      <c r="AU67" s="94"/>
      <c r="AV67" s="98">
        <f>'[12]2.1_RebasedTargets_Volumes'!BR80</f>
        <v>0</v>
      </c>
      <c r="AW67" s="98">
        <f>'[12]2.1_RebasedTargets_Volumes'!BS80</f>
        <v>0</v>
      </c>
      <c r="AX67" s="98">
        <f>'[12]2.1_RebasedTargets_Volumes'!BT80</f>
        <v>0</v>
      </c>
      <c r="AY67" s="98">
        <f>'[12]2.1_RebasedTargets_Volumes'!BU80</f>
        <v>0</v>
      </c>
      <c r="AZ67" s="98">
        <f>'[12]2.1_RebasedTargets_Volumes'!BV80</f>
        <v>0</v>
      </c>
      <c r="BA67" s="97">
        <f>'[12]2.1_RebasedTargets_Volumes'!BW80</f>
        <v>0</v>
      </c>
      <c r="BB67" s="94"/>
    </row>
    <row r="68" spans="1:54" x14ac:dyDescent="0.3">
      <c r="A68" s="342"/>
      <c r="B68" s="23"/>
      <c r="C68" s="133"/>
      <c r="D68" s="31"/>
      <c r="E68" s="99" t="str">
        <f t="shared" si="1"/>
        <v>High</v>
      </c>
      <c r="F68" s="98">
        <f>'[12]2.1_RebasedTargets_Volumes'!I81</f>
        <v>33</v>
      </c>
      <c r="G68" s="98">
        <f>'[12]2.1_RebasedTargets_Volumes'!J81</f>
        <v>20</v>
      </c>
      <c r="H68" s="98">
        <f>'[12]2.1_RebasedTargets_Volumes'!K81</f>
        <v>0</v>
      </c>
      <c r="I68" s="98">
        <f>'[12]2.1_RebasedTargets_Volumes'!L81</f>
        <v>5</v>
      </c>
      <c r="J68" s="98">
        <f>'[12]2.1_RebasedTargets_Volumes'!M81</f>
        <v>4</v>
      </c>
      <c r="K68" s="97">
        <f>'[12]2.1_RebasedTargets_Volumes'!N81</f>
        <v>4</v>
      </c>
      <c r="M68" s="98">
        <f>'[12]2.1_RebasedTargets_Volumes'!S81</f>
        <v>34</v>
      </c>
      <c r="N68" s="98">
        <f>'[12]2.1_RebasedTargets_Volumes'!T81</f>
        <v>26</v>
      </c>
      <c r="O68" s="98">
        <f>'[12]2.1_RebasedTargets_Volumes'!U81</f>
        <v>0</v>
      </c>
      <c r="P68" s="98">
        <f>'[12]2.1_RebasedTargets_Volumes'!V81</f>
        <v>0</v>
      </c>
      <c r="Q68" s="98">
        <f>'[12]2.1_RebasedTargets_Volumes'!W81</f>
        <v>0</v>
      </c>
      <c r="R68" s="97">
        <f>'[12]2.1_RebasedTargets_Volumes'!X81</f>
        <v>8</v>
      </c>
      <c r="T68" s="98">
        <f>'[12]2.1_RebasedTargets_Volumes'!AC81</f>
        <v>33</v>
      </c>
      <c r="U68" s="98">
        <f>'[12]2.1_RebasedTargets_Volumes'!AD81</f>
        <v>20</v>
      </c>
      <c r="V68" s="98">
        <f>'[12]2.1_RebasedTargets_Volumes'!AE81</f>
        <v>0</v>
      </c>
      <c r="W68" s="98">
        <f>'[12]2.1_RebasedTargets_Volumes'!AF81</f>
        <v>0</v>
      </c>
      <c r="X68" s="98">
        <f>'[12]2.1_RebasedTargets_Volumes'!AG81</f>
        <v>0</v>
      </c>
      <c r="Y68" s="97">
        <f>'[12]2.1_RebasedTargets_Volumes'!AH81</f>
        <v>13</v>
      </c>
      <c r="AA68" s="98">
        <f>(ABS('[12]2.1_RebasedTargets_Volumes'!AR81)+ABS('[12]2.1_RebasedTargets_Volumes'!AY81))/2+ABS('[12]2.1_RebasedTargets_Volumes'!BF81)+ABS('[12]2.1_RebasedTargets_Volumes'!BR81)</f>
        <v>7.5</v>
      </c>
      <c r="AB68" s="98">
        <f>'[12]2.1_RebasedTargets_Volumes'!AL81</f>
        <v>6</v>
      </c>
      <c r="AC68" s="98">
        <f>'[12]2.1_RebasedTargets_Volumes'!AM81</f>
        <v>0</v>
      </c>
      <c r="AD68" s="98">
        <f>'[12]2.1_RebasedTargets_Volumes'!AN81</f>
        <v>0</v>
      </c>
      <c r="AE68" s="98">
        <f>'[12]2.1_RebasedTargets_Volumes'!AO81</f>
        <v>0</v>
      </c>
      <c r="AF68" s="97">
        <f>'[12]2.1_RebasedTargets_Volumes'!AP81</f>
        <v>-5</v>
      </c>
      <c r="AG68" s="94"/>
      <c r="AH68" s="98">
        <f>'[12]2.1_RebasedTargets_Volumes'!AR81+'[12]2.1_RebasedTargets_Volumes'!AY81</f>
        <v>15</v>
      </c>
      <c r="AI68" s="98">
        <f>-ABS('[12]2.1_RebasedTargets_Volumes'!AS81)+'[12]2.1_RebasedTargets_Volumes'!AZ81</f>
        <v>6</v>
      </c>
      <c r="AJ68" s="98">
        <f>-ABS('[12]2.1_RebasedTargets_Volumes'!AT81)+'[12]2.1_RebasedTargets_Volumes'!BA81</f>
        <v>0</v>
      </c>
      <c r="AK68" s="98">
        <f>-ABS('[12]2.1_RebasedTargets_Volumes'!AU81)+'[12]2.1_RebasedTargets_Volumes'!BB81</f>
        <v>0</v>
      </c>
      <c r="AL68" s="98">
        <f>-ABS('[12]2.1_RebasedTargets_Volumes'!AV81)+'[12]2.1_RebasedTargets_Volumes'!BC81</f>
        <v>0</v>
      </c>
      <c r="AM68" s="97">
        <f>-ABS('[12]2.1_RebasedTargets_Volumes'!AW81)+'[12]2.1_RebasedTargets_Volumes'!BD81</f>
        <v>-5</v>
      </c>
      <c r="AN68" s="94"/>
      <c r="AO68" s="98">
        <f>ABS('[12]2.1_RebasedTargets_Volumes'!BF81)</f>
        <v>0</v>
      </c>
      <c r="AP68" s="98">
        <f>-ABS('[12]2.1_RebasedTargets_Volumes'!BG81)</f>
        <v>0</v>
      </c>
      <c r="AQ68" s="98">
        <f>-ABS('[12]2.1_RebasedTargets_Volumes'!BH81)</f>
        <v>0</v>
      </c>
      <c r="AR68" s="98">
        <f>-ABS('[12]2.1_RebasedTargets_Volumes'!BI81)</f>
        <v>0</v>
      </c>
      <c r="AS68" s="98">
        <f>-ABS('[12]2.1_RebasedTargets_Volumes'!BJ81)</f>
        <v>0</v>
      </c>
      <c r="AT68" s="97">
        <f>-ABS('[12]2.1_RebasedTargets_Volumes'!BK81)</f>
        <v>0</v>
      </c>
      <c r="AU68" s="94"/>
      <c r="AV68" s="98">
        <f>'[12]2.1_RebasedTargets_Volumes'!BR81</f>
        <v>0</v>
      </c>
      <c r="AW68" s="98">
        <f>'[12]2.1_RebasedTargets_Volumes'!BS81</f>
        <v>0</v>
      </c>
      <c r="AX68" s="98">
        <f>'[12]2.1_RebasedTargets_Volumes'!BT81</f>
        <v>0</v>
      </c>
      <c r="AY68" s="98">
        <f>'[12]2.1_RebasedTargets_Volumes'!BU81</f>
        <v>0</v>
      </c>
      <c r="AZ68" s="98">
        <f>'[12]2.1_RebasedTargets_Volumes'!BV81</f>
        <v>0</v>
      </c>
      <c r="BA68" s="97">
        <f>'[12]2.1_RebasedTargets_Volumes'!BW81</f>
        <v>0</v>
      </c>
      <c r="BB68" s="94"/>
    </row>
    <row r="69" spans="1:54" ht="12.75" thickBot="1" x14ac:dyDescent="0.35">
      <c r="A69" s="342"/>
      <c r="B69" s="171"/>
      <c r="C69" s="170"/>
      <c r="D69" s="96"/>
      <c r="E69" s="95" t="str">
        <f t="shared" si="1"/>
        <v>Very high</v>
      </c>
      <c r="F69" s="93">
        <f>'[12]2.1_RebasedTargets_Volumes'!I82</f>
        <v>48</v>
      </c>
      <c r="G69" s="93">
        <f>'[12]2.1_RebasedTargets_Volumes'!J82</f>
        <v>24</v>
      </c>
      <c r="H69" s="93">
        <f>'[12]2.1_RebasedTargets_Volumes'!K82</f>
        <v>0</v>
      </c>
      <c r="I69" s="93">
        <f>'[12]2.1_RebasedTargets_Volumes'!L82</f>
        <v>10</v>
      </c>
      <c r="J69" s="93">
        <f>'[12]2.1_RebasedTargets_Volumes'!M82</f>
        <v>6</v>
      </c>
      <c r="K69" s="92">
        <f>'[12]2.1_RebasedTargets_Volumes'!N82</f>
        <v>8</v>
      </c>
      <c r="M69" s="93">
        <f>'[12]2.1_RebasedTargets_Volumes'!S82</f>
        <v>46</v>
      </c>
      <c r="N69" s="93">
        <f>'[12]2.1_RebasedTargets_Volumes'!T82</f>
        <v>32</v>
      </c>
      <c r="O69" s="93">
        <f>'[12]2.1_RebasedTargets_Volumes'!U82</f>
        <v>0</v>
      </c>
      <c r="P69" s="93">
        <f>'[12]2.1_RebasedTargets_Volumes'!V82</f>
        <v>0</v>
      </c>
      <c r="Q69" s="93">
        <f>'[12]2.1_RebasedTargets_Volumes'!W82</f>
        <v>0</v>
      </c>
      <c r="R69" s="92">
        <f>'[12]2.1_RebasedTargets_Volumes'!X82</f>
        <v>14</v>
      </c>
      <c r="T69" s="93">
        <f>'[12]2.1_RebasedTargets_Volumes'!AC82</f>
        <v>48</v>
      </c>
      <c r="U69" s="93">
        <f>'[12]2.1_RebasedTargets_Volumes'!AD82</f>
        <v>24</v>
      </c>
      <c r="V69" s="93">
        <f>'[12]2.1_RebasedTargets_Volumes'!AE82</f>
        <v>0</v>
      </c>
      <c r="W69" s="93">
        <f>'[12]2.1_RebasedTargets_Volumes'!AF82</f>
        <v>0</v>
      </c>
      <c r="X69" s="93">
        <f>'[12]2.1_RebasedTargets_Volumes'!AG82</f>
        <v>0</v>
      </c>
      <c r="Y69" s="92">
        <f>'[12]2.1_RebasedTargets_Volumes'!AH82</f>
        <v>24</v>
      </c>
      <c r="AA69" s="93">
        <f>(ABS('[12]2.1_RebasedTargets_Volumes'!AR82)+ABS('[12]2.1_RebasedTargets_Volumes'!AY82))/2+ABS('[12]2.1_RebasedTargets_Volumes'!BF82)+ABS('[12]2.1_RebasedTargets_Volumes'!BR82)</f>
        <v>9</v>
      </c>
      <c r="AB69" s="93">
        <f>'[12]2.1_RebasedTargets_Volumes'!AL82</f>
        <v>8</v>
      </c>
      <c r="AC69" s="93">
        <f>'[12]2.1_RebasedTargets_Volumes'!AM82</f>
        <v>0</v>
      </c>
      <c r="AD69" s="93">
        <f>'[12]2.1_RebasedTargets_Volumes'!AN82</f>
        <v>0</v>
      </c>
      <c r="AE69" s="93">
        <f>'[12]2.1_RebasedTargets_Volumes'!AO82</f>
        <v>0</v>
      </c>
      <c r="AF69" s="92">
        <f>'[12]2.1_RebasedTargets_Volumes'!AP82</f>
        <v>-10</v>
      </c>
      <c r="AG69" s="94"/>
      <c r="AH69" s="93">
        <f>'[12]2.1_RebasedTargets_Volumes'!AR82+'[12]2.1_RebasedTargets_Volumes'!AY82</f>
        <v>18</v>
      </c>
      <c r="AI69" s="93">
        <f>-ABS('[12]2.1_RebasedTargets_Volumes'!AS82)+'[12]2.1_RebasedTargets_Volumes'!AZ82</f>
        <v>8</v>
      </c>
      <c r="AJ69" s="93">
        <f>-ABS('[12]2.1_RebasedTargets_Volumes'!AT82)+'[12]2.1_RebasedTargets_Volumes'!BA82</f>
        <v>0</v>
      </c>
      <c r="AK69" s="93">
        <f>-ABS('[12]2.1_RebasedTargets_Volumes'!AU82)+'[12]2.1_RebasedTargets_Volumes'!BB82</f>
        <v>0</v>
      </c>
      <c r="AL69" s="93">
        <f>-ABS('[12]2.1_RebasedTargets_Volumes'!AV82)+'[12]2.1_RebasedTargets_Volumes'!BC82</f>
        <v>0</v>
      </c>
      <c r="AM69" s="92">
        <f>-ABS('[12]2.1_RebasedTargets_Volumes'!AW82)+'[12]2.1_RebasedTargets_Volumes'!BD82</f>
        <v>-10</v>
      </c>
      <c r="AN69" s="94"/>
      <c r="AO69" s="93">
        <f>ABS('[12]2.1_RebasedTargets_Volumes'!BF82)</f>
        <v>0</v>
      </c>
      <c r="AP69" s="93">
        <f>-ABS('[12]2.1_RebasedTargets_Volumes'!BG82)</f>
        <v>0</v>
      </c>
      <c r="AQ69" s="93">
        <f>-ABS('[12]2.1_RebasedTargets_Volumes'!BH82)</f>
        <v>0</v>
      </c>
      <c r="AR69" s="93">
        <f>-ABS('[12]2.1_RebasedTargets_Volumes'!BI82)</f>
        <v>0</v>
      </c>
      <c r="AS69" s="93">
        <f>-ABS('[12]2.1_RebasedTargets_Volumes'!BJ82)</f>
        <v>0</v>
      </c>
      <c r="AT69" s="92">
        <f>-ABS('[12]2.1_RebasedTargets_Volumes'!BK82)</f>
        <v>0</v>
      </c>
      <c r="AU69" s="94"/>
      <c r="AV69" s="93">
        <f>'[12]2.1_RebasedTargets_Volumes'!BR82</f>
        <v>0</v>
      </c>
      <c r="AW69" s="93">
        <f>'[12]2.1_RebasedTargets_Volumes'!BS82</f>
        <v>0</v>
      </c>
      <c r="AX69" s="93">
        <f>'[12]2.1_RebasedTargets_Volumes'!BT82</f>
        <v>0</v>
      </c>
      <c r="AY69" s="93">
        <f>'[12]2.1_RebasedTargets_Volumes'!BU82</f>
        <v>0</v>
      </c>
      <c r="AZ69" s="93">
        <f>'[12]2.1_RebasedTargets_Volumes'!BV82</f>
        <v>0</v>
      </c>
      <c r="BA69" s="92">
        <f>'[12]2.1_RebasedTargets_Volumes'!BW82</f>
        <v>0</v>
      </c>
      <c r="BB69" s="94"/>
    </row>
    <row r="70" spans="1:54" x14ac:dyDescent="0.3">
      <c r="A70" s="341" t="str">
        <f>A66</f>
        <v>132KV Network</v>
      </c>
      <c r="B70" s="169">
        <v>2</v>
      </c>
      <c r="C70" s="168" t="s">
        <v>43</v>
      </c>
      <c r="D70" s="103" t="s">
        <v>56</v>
      </c>
      <c r="E70" s="102" t="str">
        <f t="shared" si="1"/>
        <v>Low</v>
      </c>
      <c r="F70" s="101">
        <f>'[12]2.1_RebasedTargets_Volumes'!I83</f>
        <v>74</v>
      </c>
      <c r="G70" s="101">
        <f>'[12]2.1_RebasedTargets_Volumes'!J83</f>
        <v>22</v>
      </c>
      <c r="H70" s="101">
        <f>'[12]2.1_RebasedTargets_Volumes'!K83</f>
        <v>43</v>
      </c>
      <c r="I70" s="101">
        <f>'[12]2.1_RebasedTargets_Volumes'!L83</f>
        <v>3</v>
      </c>
      <c r="J70" s="101">
        <f>'[12]2.1_RebasedTargets_Volumes'!M83</f>
        <v>6</v>
      </c>
      <c r="K70" s="100">
        <f>'[12]2.1_RebasedTargets_Volumes'!N83</f>
        <v>0</v>
      </c>
      <c r="M70" s="101">
        <f>'[12]2.1_RebasedTargets_Volumes'!S83</f>
        <v>74</v>
      </c>
      <c r="N70" s="101">
        <f>'[12]2.1_RebasedTargets_Volumes'!T83</f>
        <v>23</v>
      </c>
      <c r="O70" s="101">
        <f>'[12]2.1_RebasedTargets_Volumes'!U83</f>
        <v>2</v>
      </c>
      <c r="P70" s="101">
        <f>'[12]2.1_RebasedTargets_Volumes'!V83</f>
        <v>23</v>
      </c>
      <c r="Q70" s="101">
        <f>'[12]2.1_RebasedTargets_Volumes'!W83</f>
        <v>20</v>
      </c>
      <c r="R70" s="100">
        <f>'[12]2.1_RebasedTargets_Volumes'!X83</f>
        <v>6</v>
      </c>
      <c r="T70" s="101">
        <f>'[12]2.1_RebasedTargets_Volumes'!AC83</f>
        <v>74</v>
      </c>
      <c r="U70" s="101">
        <f>'[12]2.1_RebasedTargets_Volumes'!AD83</f>
        <v>21</v>
      </c>
      <c r="V70" s="101">
        <f>'[12]2.1_RebasedTargets_Volumes'!AE83</f>
        <v>2</v>
      </c>
      <c r="W70" s="101">
        <f>'[12]2.1_RebasedTargets_Volumes'!AF83</f>
        <v>24</v>
      </c>
      <c r="X70" s="101">
        <f>'[12]2.1_RebasedTargets_Volumes'!AG83</f>
        <v>20</v>
      </c>
      <c r="Y70" s="100">
        <f>'[12]2.1_RebasedTargets_Volumes'!AH83</f>
        <v>7</v>
      </c>
      <c r="AA70" s="101">
        <f>(ABS('[12]2.1_RebasedTargets_Volumes'!AR83)+ABS('[12]2.1_RebasedTargets_Volumes'!AY83))/2+ABS('[12]2.1_RebasedTargets_Volumes'!BF83)+ABS('[12]2.1_RebasedTargets_Volumes'!BR83)</f>
        <v>2</v>
      </c>
      <c r="AB70" s="101">
        <f>'[12]2.1_RebasedTargets_Volumes'!AL83</f>
        <v>2</v>
      </c>
      <c r="AC70" s="101">
        <f>'[12]2.1_RebasedTargets_Volumes'!AM83</f>
        <v>0</v>
      </c>
      <c r="AD70" s="101">
        <f>'[12]2.1_RebasedTargets_Volumes'!AN83</f>
        <v>-1</v>
      </c>
      <c r="AE70" s="101">
        <f>'[12]2.1_RebasedTargets_Volumes'!AO83</f>
        <v>0</v>
      </c>
      <c r="AF70" s="100">
        <f>'[12]2.1_RebasedTargets_Volumes'!AP83</f>
        <v>-1</v>
      </c>
      <c r="AG70" s="94"/>
      <c r="AH70" s="101">
        <f>'[12]2.1_RebasedTargets_Volumes'!AR83+'[12]2.1_RebasedTargets_Volumes'!AY83</f>
        <v>4</v>
      </c>
      <c r="AI70" s="101">
        <f>-ABS('[12]2.1_RebasedTargets_Volumes'!AS83)+'[12]2.1_RebasedTargets_Volumes'!AZ83</f>
        <v>2</v>
      </c>
      <c r="AJ70" s="101">
        <f>-ABS('[12]2.1_RebasedTargets_Volumes'!AT83)+'[12]2.1_RebasedTargets_Volumes'!BA83</f>
        <v>0</v>
      </c>
      <c r="AK70" s="101">
        <f>-ABS('[12]2.1_RebasedTargets_Volumes'!AU83)+'[12]2.1_RebasedTargets_Volumes'!BB83</f>
        <v>-1</v>
      </c>
      <c r="AL70" s="101">
        <f>-ABS('[12]2.1_RebasedTargets_Volumes'!AV83)+'[12]2.1_RebasedTargets_Volumes'!BC83</f>
        <v>0</v>
      </c>
      <c r="AM70" s="100">
        <f>-ABS('[12]2.1_RebasedTargets_Volumes'!AW83)+'[12]2.1_RebasedTargets_Volumes'!BD83</f>
        <v>-1</v>
      </c>
      <c r="AN70" s="94"/>
      <c r="AO70" s="101">
        <f>ABS('[12]2.1_RebasedTargets_Volumes'!BF83)</f>
        <v>0</v>
      </c>
      <c r="AP70" s="101">
        <f>-ABS('[12]2.1_RebasedTargets_Volumes'!BG83)</f>
        <v>0</v>
      </c>
      <c r="AQ70" s="101">
        <f>-ABS('[12]2.1_RebasedTargets_Volumes'!BH83)</f>
        <v>0</v>
      </c>
      <c r="AR70" s="101">
        <f>-ABS('[12]2.1_RebasedTargets_Volumes'!BI83)</f>
        <v>0</v>
      </c>
      <c r="AS70" s="101">
        <f>-ABS('[12]2.1_RebasedTargets_Volumes'!BJ83)</f>
        <v>0</v>
      </c>
      <c r="AT70" s="100">
        <f>-ABS('[12]2.1_RebasedTargets_Volumes'!BK83)</f>
        <v>0</v>
      </c>
      <c r="AU70" s="94"/>
      <c r="AV70" s="101">
        <f>'[12]2.1_RebasedTargets_Volumes'!BR83</f>
        <v>0</v>
      </c>
      <c r="AW70" s="101">
        <f>'[12]2.1_RebasedTargets_Volumes'!BS83</f>
        <v>0</v>
      </c>
      <c r="AX70" s="101">
        <f>'[12]2.1_RebasedTargets_Volumes'!BT83</f>
        <v>0</v>
      </c>
      <c r="AY70" s="101">
        <f>'[12]2.1_RebasedTargets_Volumes'!BU83</f>
        <v>0</v>
      </c>
      <c r="AZ70" s="101">
        <f>'[12]2.1_RebasedTargets_Volumes'!BV83</f>
        <v>0</v>
      </c>
      <c r="BA70" s="100">
        <f>'[12]2.1_RebasedTargets_Volumes'!BW83</f>
        <v>0</v>
      </c>
      <c r="BB70" s="94"/>
    </row>
    <row r="71" spans="1:54" x14ac:dyDescent="0.3">
      <c r="A71" s="342"/>
      <c r="B71" s="23"/>
      <c r="C71" s="133"/>
      <c r="D71" s="31"/>
      <c r="E71" s="99" t="str">
        <f t="shared" si="1"/>
        <v>Medium</v>
      </c>
      <c r="F71" s="98">
        <f>'[12]2.1_RebasedTargets_Volumes'!I84</f>
        <v>35</v>
      </c>
      <c r="G71" s="98">
        <f>'[12]2.1_RebasedTargets_Volumes'!J84</f>
        <v>8</v>
      </c>
      <c r="H71" s="98">
        <f>'[12]2.1_RebasedTargets_Volumes'!K84</f>
        <v>16</v>
      </c>
      <c r="I71" s="98">
        <f>'[12]2.1_RebasedTargets_Volumes'!L84</f>
        <v>1</v>
      </c>
      <c r="J71" s="98">
        <f>'[12]2.1_RebasedTargets_Volumes'!M84</f>
        <v>5</v>
      </c>
      <c r="K71" s="97">
        <f>'[12]2.1_RebasedTargets_Volumes'!N84</f>
        <v>5</v>
      </c>
      <c r="M71" s="98">
        <f>'[12]2.1_RebasedTargets_Volumes'!S84</f>
        <v>35</v>
      </c>
      <c r="N71" s="98">
        <f>'[12]2.1_RebasedTargets_Volumes'!T84</f>
        <v>13</v>
      </c>
      <c r="O71" s="98">
        <f>'[12]2.1_RebasedTargets_Volumes'!U84</f>
        <v>0</v>
      </c>
      <c r="P71" s="98">
        <f>'[12]2.1_RebasedTargets_Volumes'!V84</f>
        <v>10</v>
      </c>
      <c r="Q71" s="98">
        <f>'[12]2.1_RebasedTargets_Volumes'!W84</f>
        <v>7</v>
      </c>
      <c r="R71" s="97">
        <f>'[12]2.1_RebasedTargets_Volumes'!X84</f>
        <v>5</v>
      </c>
      <c r="T71" s="98">
        <f>'[12]2.1_RebasedTargets_Volumes'!AC84</f>
        <v>35</v>
      </c>
      <c r="U71" s="98">
        <f>'[12]2.1_RebasedTargets_Volumes'!AD84</f>
        <v>7</v>
      </c>
      <c r="V71" s="98">
        <f>'[12]2.1_RebasedTargets_Volumes'!AE84</f>
        <v>0</v>
      </c>
      <c r="W71" s="98">
        <f>'[12]2.1_RebasedTargets_Volumes'!AF84</f>
        <v>10</v>
      </c>
      <c r="X71" s="98">
        <f>'[12]2.1_RebasedTargets_Volumes'!AG84</f>
        <v>7</v>
      </c>
      <c r="Y71" s="97">
        <f>'[12]2.1_RebasedTargets_Volumes'!AH84</f>
        <v>11</v>
      </c>
      <c r="AA71" s="98">
        <f>(ABS('[12]2.1_RebasedTargets_Volumes'!AR84)+ABS('[12]2.1_RebasedTargets_Volumes'!AY84))/2+ABS('[12]2.1_RebasedTargets_Volumes'!BF84)+ABS('[12]2.1_RebasedTargets_Volumes'!BR84)</f>
        <v>6</v>
      </c>
      <c r="AB71" s="98">
        <f>'[12]2.1_RebasedTargets_Volumes'!AL84</f>
        <v>6</v>
      </c>
      <c r="AC71" s="98">
        <f>'[12]2.1_RebasedTargets_Volumes'!AM84</f>
        <v>0</v>
      </c>
      <c r="AD71" s="98">
        <f>'[12]2.1_RebasedTargets_Volumes'!AN84</f>
        <v>0</v>
      </c>
      <c r="AE71" s="98">
        <f>'[12]2.1_RebasedTargets_Volumes'!AO84</f>
        <v>0</v>
      </c>
      <c r="AF71" s="97">
        <f>'[12]2.1_RebasedTargets_Volumes'!AP84</f>
        <v>-6</v>
      </c>
      <c r="AG71" s="94"/>
      <c r="AH71" s="98">
        <f>'[12]2.1_RebasedTargets_Volumes'!AR84+'[12]2.1_RebasedTargets_Volumes'!AY84</f>
        <v>12</v>
      </c>
      <c r="AI71" s="98">
        <f>-ABS('[12]2.1_RebasedTargets_Volumes'!AS84)+'[12]2.1_RebasedTargets_Volumes'!AZ84</f>
        <v>6</v>
      </c>
      <c r="AJ71" s="98">
        <f>-ABS('[12]2.1_RebasedTargets_Volumes'!AT84)+'[12]2.1_RebasedTargets_Volumes'!BA84</f>
        <v>0</v>
      </c>
      <c r="AK71" s="98">
        <f>-ABS('[12]2.1_RebasedTargets_Volumes'!AU84)+'[12]2.1_RebasedTargets_Volumes'!BB84</f>
        <v>0</v>
      </c>
      <c r="AL71" s="98">
        <f>-ABS('[12]2.1_RebasedTargets_Volumes'!AV84)+'[12]2.1_RebasedTargets_Volumes'!BC84</f>
        <v>0</v>
      </c>
      <c r="AM71" s="97">
        <f>-ABS('[12]2.1_RebasedTargets_Volumes'!AW84)+'[12]2.1_RebasedTargets_Volumes'!BD84</f>
        <v>-6</v>
      </c>
      <c r="AN71" s="94"/>
      <c r="AO71" s="98">
        <f>ABS('[12]2.1_RebasedTargets_Volumes'!BF84)</f>
        <v>0</v>
      </c>
      <c r="AP71" s="98">
        <f>-ABS('[12]2.1_RebasedTargets_Volumes'!BG84)</f>
        <v>0</v>
      </c>
      <c r="AQ71" s="98">
        <f>-ABS('[12]2.1_RebasedTargets_Volumes'!BH84)</f>
        <v>0</v>
      </c>
      <c r="AR71" s="98">
        <f>-ABS('[12]2.1_RebasedTargets_Volumes'!BI84)</f>
        <v>0</v>
      </c>
      <c r="AS71" s="98">
        <f>-ABS('[12]2.1_RebasedTargets_Volumes'!BJ84)</f>
        <v>0</v>
      </c>
      <c r="AT71" s="97">
        <f>-ABS('[12]2.1_RebasedTargets_Volumes'!BK84)</f>
        <v>0</v>
      </c>
      <c r="AU71" s="94"/>
      <c r="AV71" s="98">
        <f>'[12]2.1_RebasedTargets_Volumes'!BR84</f>
        <v>0</v>
      </c>
      <c r="AW71" s="98">
        <f>'[12]2.1_RebasedTargets_Volumes'!BS84</f>
        <v>0</v>
      </c>
      <c r="AX71" s="98">
        <f>'[12]2.1_RebasedTargets_Volumes'!BT84</f>
        <v>0</v>
      </c>
      <c r="AY71" s="98">
        <f>'[12]2.1_RebasedTargets_Volumes'!BU84</f>
        <v>0</v>
      </c>
      <c r="AZ71" s="98">
        <f>'[12]2.1_RebasedTargets_Volumes'!BV84</f>
        <v>0</v>
      </c>
      <c r="BA71" s="97">
        <f>'[12]2.1_RebasedTargets_Volumes'!BW84</f>
        <v>0</v>
      </c>
      <c r="BB71" s="94"/>
    </row>
    <row r="72" spans="1:54" x14ac:dyDescent="0.3">
      <c r="A72" s="342"/>
      <c r="B72" s="23"/>
      <c r="C72" s="133"/>
      <c r="D72" s="31"/>
      <c r="E72" s="99" t="str">
        <f t="shared" si="1"/>
        <v>High</v>
      </c>
      <c r="F72" s="98">
        <f>'[12]2.1_RebasedTargets_Volumes'!I85</f>
        <v>46</v>
      </c>
      <c r="G72" s="98">
        <f>'[12]2.1_RebasedTargets_Volumes'!J85</f>
        <v>20</v>
      </c>
      <c r="H72" s="98">
        <f>'[12]2.1_RebasedTargets_Volumes'!K85</f>
        <v>18</v>
      </c>
      <c r="I72" s="98">
        <f>'[12]2.1_RebasedTargets_Volumes'!L85</f>
        <v>3</v>
      </c>
      <c r="J72" s="98">
        <f>'[12]2.1_RebasedTargets_Volumes'!M85</f>
        <v>5</v>
      </c>
      <c r="K72" s="97">
        <f>'[12]2.1_RebasedTargets_Volumes'!N85</f>
        <v>0</v>
      </c>
      <c r="M72" s="98">
        <f>'[12]2.1_RebasedTargets_Volumes'!S85</f>
        <v>46</v>
      </c>
      <c r="N72" s="98">
        <f>'[12]2.1_RebasedTargets_Volumes'!T85</f>
        <v>18</v>
      </c>
      <c r="O72" s="98">
        <f>'[12]2.1_RebasedTargets_Volumes'!U85</f>
        <v>3</v>
      </c>
      <c r="P72" s="98">
        <f>'[12]2.1_RebasedTargets_Volumes'!V85</f>
        <v>12</v>
      </c>
      <c r="Q72" s="98">
        <f>'[12]2.1_RebasedTargets_Volumes'!W85</f>
        <v>8</v>
      </c>
      <c r="R72" s="97">
        <f>'[12]2.1_RebasedTargets_Volumes'!X85</f>
        <v>5</v>
      </c>
      <c r="T72" s="98">
        <f>'[12]2.1_RebasedTargets_Volumes'!AC85</f>
        <v>46</v>
      </c>
      <c r="U72" s="98">
        <f>'[12]2.1_RebasedTargets_Volumes'!AD85</f>
        <v>15</v>
      </c>
      <c r="V72" s="98">
        <f>'[12]2.1_RebasedTargets_Volumes'!AE85</f>
        <v>3</v>
      </c>
      <c r="W72" s="98">
        <f>'[12]2.1_RebasedTargets_Volumes'!AF85</f>
        <v>13</v>
      </c>
      <c r="X72" s="98">
        <f>'[12]2.1_RebasedTargets_Volumes'!AG85</f>
        <v>8</v>
      </c>
      <c r="Y72" s="97">
        <f>'[12]2.1_RebasedTargets_Volumes'!AH85</f>
        <v>7</v>
      </c>
      <c r="AA72" s="98">
        <f>(ABS('[12]2.1_RebasedTargets_Volumes'!AR85)+ABS('[12]2.1_RebasedTargets_Volumes'!AY85))/2+ABS('[12]2.1_RebasedTargets_Volumes'!BF85)+ABS('[12]2.1_RebasedTargets_Volumes'!BR85)</f>
        <v>3</v>
      </c>
      <c r="AB72" s="98">
        <f>'[12]2.1_RebasedTargets_Volumes'!AL85</f>
        <v>3</v>
      </c>
      <c r="AC72" s="98">
        <f>'[12]2.1_RebasedTargets_Volumes'!AM85</f>
        <v>0</v>
      </c>
      <c r="AD72" s="98">
        <f>'[12]2.1_RebasedTargets_Volumes'!AN85</f>
        <v>-1</v>
      </c>
      <c r="AE72" s="98">
        <f>'[12]2.1_RebasedTargets_Volumes'!AO85</f>
        <v>0</v>
      </c>
      <c r="AF72" s="97">
        <f>'[12]2.1_RebasedTargets_Volumes'!AP85</f>
        <v>-2</v>
      </c>
      <c r="AG72" s="94"/>
      <c r="AH72" s="98">
        <f>'[12]2.1_RebasedTargets_Volumes'!AR85+'[12]2.1_RebasedTargets_Volumes'!AY85</f>
        <v>6</v>
      </c>
      <c r="AI72" s="98">
        <f>-ABS('[12]2.1_RebasedTargets_Volumes'!AS85)+'[12]2.1_RebasedTargets_Volumes'!AZ85</f>
        <v>3</v>
      </c>
      <c r="AJ72" s="98">
        <f>-ABS('[12]2.1_RebasedTargets_Volumes'!AT85)+'[12]2.1_RebasedTargets_Volumes'!BA85</f>
        <v>0</v>
      </c>
      <c r="AK72" s="98">
        <f>-ABS('[12]2.1_RebasedTargets_Volumes'!AU85)+'[12]2.1_RebasedTargets_Volumes'!BB85</f>
        <v>-1</v>
      </c>
      <c r="AL72" s="98">
        <f>-ABS('[12]2.1_RebasedTargets_Volumes'!AV85)+'[12]2.1_RebasedTargets_Volumes'!BC85</f>
        <v>0</v>
      </c>
      <c r="AM72" s="97">
        <f>-ABS('[12]2.1_RebasedTargets_Volumes'!AW85)+'[12]2.1_RebasedTargets_Volumes'!BD85</f>
        <v>-2</v>
      </c>
      <c r="AN72" s="94"/>
      <c r="AO72" s="98">
        <f>ABS('[12]2.1_RebasedTargets_Volumes'!BF85)</f>
        <v>0</v>
      </c>
      <c r="AP72" s="98">
        <f>-ABS('[12]2.1_RebasedTargets_Volumes'!BG85)</f>
        <v>0</v>
      </c>
      <c r="AQ72" s="98">
        <f>-ABS('[12]2.1_RebasedTargets_Volumes'!BH85)</f>
        <v>0</v>
      </c>
      <c r="AR72" s="98">
        <f>-ABS('[12]2.1_RebasedTargets_Volumes'!BI85)</f>
        <v>0</v>
      </c>
      <c r="AS72" s="98">
        <f>-ABS('[12]2.1_RebasedTargets_Volumes'!BJ85)</f>
        <v>0</v>
      </c>
      <c r="AT72" s="97">
        <f>-ABS('[12]2.1_RebasedTargets_Volumes'!BK85)</f>
        <v>0</v>
      </c>
      <c r="AU72" s="94"/>
      <c r="AV72" s="98">
        <f>'[12]2.1_RebasedTargets_Volumes'!BR85</f>
        <v>0</v>
      </c>
      <c r="AW72" s="98">
        <f>'[12]2.1_RebasedTargets_Volumes'!BS85</f>
        <v>0</v>
      </c>
      <c r="AX72" s="98">
        <f>'[12]2.1_RebasedTargets_Volumes'!BT85</f>
        <v>0</v>
      </c>
      <c r="AY72" s="98">
        <f>'[12]2.1_RebasedTargets_Volumes'!BU85</f>
        <v>0</v>
      </c>
      <c r="AZ72" s="98">
        <f>'[12]2.1_RebasedTargets_Volumes'!BV85</f>
        <v>0</v>
      </c>
      <c r="BA72" s="97">
        <f>'[12]2.1_RebasedTargets_Volumes'!BW85</f>
        <v>0</v>
      </c>
      <c r="BB72" s="94"/>
    </row>
    <row r="73" spans="1:54" ht="12.75" thickBot="1" x14ac:dyDescent="0.35">
      <c r="A73" s="342"/>
      <c r="B73" s="171"/>
      <c r="C73" s="170"/>
      <c r="D73" s="96"/>
      <c r="E73" s="95" t="str">
        <f t="shared" si="1"/>
        <v>Very high</v>
      </c>
      <c r="F73" s="93">
        <f>'[12]2.1_RebasedTargets_Volumes'!I86</f>
        <v>0</v>
      </c>
      <c r="G73" s="93">
        <f>'[12]2.1_RebasedTargets_Volumes'!J86</f>
        <v>0</v>
      </c>
      <c r="H73" s="93">
        <f>'[12]2.1_RebasedTargets_Volumes'!K86</f>
        <v>0</v>
      </c>
      <c r="I73" s="93">
        <f>'[12]2.1_RebasedTargets_Volumes'!L86</f>
        <v>0</v>
      </c>
      <c r="J73" s="93">
        <f>'[12]2.1_RebasedTargets_Volumes'!M86</f>
        <v>0</v>
      </c>
      <c r="K73" s="92">
        <f>'[12]2.1_RebasedTargets_Volumes'!N86</f>
        <v>0</v>
      </c>
      <c r="M73" s="93">
        <f>'[12]2.1_RebasedTargets_Volumes'!S86</f>
        <v>0</v>
      </c>
      <c r="N73" s="93">
        <f>'[12]2.1_RebasedTargets_Volumes'!T86</f>
        <v>0</v>
      </c>
      <c r="O73" s="93">
        <f>'[12]2.1_RebasedTargets_Volumes'!U86</f>
        <v>0</v>
      </c>
      <c r="P73" s="93">
        <f>'[12]2.1_RebasedTargets_Volumes'!V86</f>
        <v>0</v>
      </c>
      <c r="Q73" s="93">
        <f>'[12]2.1_RebasedTargets_Volumes'!W86</f>
        <v>0</v>
      </c>
      <c r="R73" s="92">
        <f>'[12]2.1_RebasedTargets_Volumes'!X86</f>
        <v>0</v>
      </c>
      <c r="T73" s="93">
        <f>'[12]2.1_RebasedTargets_Volumes'!AC86</f>
        <v>0</v>
      </c>
      <c r="U73" s="93">
        <f>'[12]2.1_RebasedTargets_Volumes'!AD86</f>
        <v>0</v>
      </c>
      <c r="V73" s="93">
        <f>'[12]2.1_RebasedTargets_Volumes'!AE86</f>
        <v>0</v>
      </c>
      <c r="W73" s="93">
        <f>'[12]2.1_RebasedTargets_Volumes'!AF86</f>
        <v>0</v>
      </c>
      <c r="X73" s="93">
        <f>'[12]2.1_RebasedTargets_Volumes'!AG86</f>
        <v>0</v>
      </c>
      <c r="Y73" s="92">
        <f>'[12]2.1_RebasedTargets_Volumes'!AH86</f>
        <v>0</v>
      </c>
      <c r="AA73" s="93">
        <f>(ABS('[12]2.1_RebasedTargets_Volumes'!AR86)+ABS('[12]2.1_RebasedTargets_Volumes'!AY86))/2+ABS('[12]2.1_RebasedTargets_Volumes'!BF86)+ABS('[12]2.1_RebasedTargets_Volumes'!BR86)</f>
        <v>0</v>
      </c>
      <c r="AB73" s="93">
        <f>'[12]2.1_RebasedTargets_Volumes'!AL86</f>
        <v>0</v>
      </c>
      <c r="AC73" s="93">
        <f>'[12]2.1_RebasedTargets_Volumes'!AM86</f>
        <v>0</v>
      </c>
      <c r="AD73" s="93">
        <f>'[12]2.1_RebasedTargets_Volumes'!AN86</f>
        <v>0</v>
      </c>
      <c r="AE73" s="93">
        <f>'[12]2.1_RebasedTargets_Volumes'!AO86</f>
        <v>0</v>
      </c>
      <c r="AF73" s="92">
        <f>'[12]2.1_RebasedTargets_Volumes'!AP86</f>
        <v>0</v>
      </c>
      <c r="AG73" s="94"/>
      <c r="AH73" s="93">
        <f>'[12]2.1_RebasedTargets_Volumes'!AR86+'[12]2.1_RebasedTargets_Volumes'!AY86</f>
        <v>0</v>
      </c>
      <c r="AI73" s="93">
        <f>-ABS('[12]2.1_RebasedTargets_Volumes'!AS86)+'[12]2.1_RebasedTargets_Volumes'!AZ86</f>
        <v>0</v>
      </c>
      <c r="AJ73" s="93">
        <f>-ABS('[12]2.1_RebasedTargets_Volumes'!AT86)+'[12]2.1_RebasedTargets_Volumes'!BA86</f>
        <v>0</v>
      </c>
      <c r="AK73" s="93">
        <f>-ABS('[12]2.1_RebasedTargets_Volumes'!AU86)+'[12]2.1_RebasedTargets_Volumes'!BB86</f>
        <v>0</v>
      </c>
      <c r="AL73" s="93">
        <f>-ABS('[12]2.1_RebasedTargets_Volumes'!AV86)+'[12]2.1_RebasedTargets_Volumes'!BC86</f>
        <v>0</v>
      </c>
      <c r="AM73" s="92">
        <f>-ABS('[12]2.1_RebasedTargets_Volumes'!AW86)+'[12]2.1_RebasedTargets_Volumes'!BD86</f>
        <v>0</v>
      </c>
      <c r="AN73" s="94"/>
      <c r="AO73" s="93">
        <f>ABS('[12]2.1_RebasedTargets_Volumes'!BF86)</f>
        <v>0</v>
      </c>
      <c r="AP73" s="93">
        <f>-ABS('[12]2.1_RebasedTargets_Volumes'!BG86)</f>
        <v>0</v>
      </c>
      <c r="AQ73" s="93">
        <f>-ABS('[12]2.1_RebasedTargets_Volumes'!BH86)</f>
        <v>0</v>
      </c>
      <c r="AR73" s="93">
        <f>-ABS('[12]2.1_RebasedTargets_Volumes'!BI86)</f>
        <v>0</v>
      </c>
      <c r="AS73" s="93">
        <f>-ABS('[12]2.1_RebasedTargets_Volumes'!BJ86)</f>
        <v>0</v>
      </c>
      <c r="AT73" s="92">
        <f>-ABS('[12]2.1_RebasedTargets_Volumes'!BK86)</f>
        <v>0</v>
      </c>
      <c r="AU73" s="94"/>
      <c r="AV73" s="93">
        <f>'[12]2.1_RebasedTargets_Volumes'!BR86</f>
        <v>0</v>
      </c>
      <c r="AW73" s="93">
        <f>'[12]2.1_RebasedTargets_Volumes'!BS86</f>
        <v>0</v>
      </c>
      <c r="AX73" s="93">
        <f>'[12]2.1_RebasedTargets_Volumes'!BT86</f>
        <v>0</v>
      </c>
      <c r="AY73" s="93">
        <f>'[12]2.1_RebasedTargets_Volumes'!BU86</f>
        <v>0</v>
      </c>
      <c r="AZ73" s="93">
        <f>'[12]2.1_RebasedTargets_Volumes'!BV86</f>
        <v>0</v>
      </c>
      <c r="BA73" s="92">
        <f>'[12]2.1_RebasedTargets_Volumes'!BW86</f>
        <v>0</v>
      </c>
      <c r="BB73" s="94"/>
    </row>
    <row r="74" spans="1:54" x14ac:dyDescent="0.3">
      <c r="A74" s="341" t="str">
        <f>A70</f>
        <v>132KV Network</v>
      </c>
      <c r="B74" s="169">
        <v>3</v>
      </c>
      <c r="C74" s="168" t="s">
        <v>44</v>
      </c>
      <c r="D74" s="103" t="s">
        <v>58</v>
      </c>
      <c r="E74" s="102" t="str">
        <f t="shared" si="1"/>
        <v>Low</v>
      </c>
      <c r="F74" s="101">
        <f>'[12]2.1_RebasedTargets_Volumes'!I87</f>
        <v>0</v>
      </c>
      <c r="G74" s="101">
        <f>'[12]2.1_RebasedTargets_Volumes'!J87</f>
        <v>0</v>
      </c>
      <c r="H74" s="101">
        <f>'[12]2.1_RebasedTargets_Volumes'!K87</f>
        <v>0</v>
      </c>
      <c r="I74" s="101">
        <f>'[12]2.1_RebasedTargets_Volumes'!L87</f>
        <v>0</v>
      </c>
      <c r="J74" s="101">
        <f>'[12]2.1_RebasedTargets_Volumes'!M87</f>
        <v>0</v>
      </c>
      <c r="K74" s="100">
        <f>'[12]2.1_RebasedTargets_Volumes'!N87</f>
        <v>0</v>
      </c>
      <c r="M74" s="101">
        <f>'[12]2.1_RebasedTargets_Volumes'!S87</f>
        <v>0</v>
      </c>
      <c r="N74" s="101">
        <f>'[12]2.1_RebasedTargets_Volumes'!T87</f>
        <v>0</v>
      </c>
      <c r="O74" s="101">
        <f>'[12]2.1_RebasedTargets_Volumes'!U87</f>
        <v>0</v>
      </c>
      <c r="P74" s="101">
        <f>'[12]2.1_RebasedTargets_Volumes'!V87</f>
        <v>0</v>
      </c>
      <c r="Q74" s="101">
        <f>'[12]2.1_RebasedTargets_Volumes'!W87</f>
        <v>0</v>
      </c>
      <c r="R74" s="100">
        <f>'[12]2.1_RebasedTargets_Volumes'!X87</f>
        <v>0</v>
      </c>
      <c r="T74" s="101">
        <f>'[12]2.1_RebasedTargets_Volumes'!AC87</f>
        <v>0</v>
      </c>
      <c r="U74" s="101">
        <f>'[12]2.1_RebasedTargets_Volumes'!AD87</f>
        <v>0</v>
      </c>
      <c r="V74" s="101">
        <f>'[12]2.1_RebasedTargets_Volumes'!AE87</f>
        <v>0</v>
      </c>
      <c r="W74" s="101">
        <f>'[12]2.1_RebasedTargets_Volumes'!AF87</f>
        <v>0</v>
      </c>
      <c r="X74" s="101">
        <f>'[12]2.1_RebasedTargets_Volumes'!AG87</f>
        <v>0</v>
      </c>
      <c r="Y74" s="100">
        <f>'[12]2.1_RebasedTargets_Volumes'!AH87</f>
        <v>0</v>
      </c>
      <c r="AA74" s="101">
        <f>(ABS('[12]2.1_RebasedTargets_Volumes'!AR87)+ABS('[12]2.1_RebasedTargets_Volumes'!AY87))/2+ABS('[12]2.1_RebasedTargets_Volumes'!BF87)+ABS('[12]2.1_RebasedTargets_Volumes'!BR87)</f>
        <v>0</v>
      </c>
      <c r="AB74" s="101">
        <f>'[12]2.1_RebasedTargets_Volumes'!AL87</f>
        <v>0</v>
      </c>
      <c r="AC74" s="101">
        <f>'[12]2.1_RebasedTargets_Volumes'!AM87</f>
        <v>0</v>
      </c>
      <c r="AD74" s="101">
        <f>'[12]2.1_RebasedTargets_Volumes'!AN87</f>
        <v>0</v>
      </c>
      <c r="AE74" s="101">
        <f>'[12]2.1_RebasedTargets_Volumes'!AO87</f>
        <v>0</v>
      </c>
      <c r="AF74" s="100">
        <f>'[12]2.1_RebasedTargets_Volumes'!AP87</f>
        <v>0</v>
      </c>
      <c r="AG74" s="94"/>
      <c r="AH74" s="101">
        <f>'[12]2.1_RebasedTargets_Volumes'!AR87+'[12]2.1_RebasedTargets_Volumes'!AY87</f>
        <v>0</v>
      </c>
      <c r="AI74" s="101">
        <f>-ABS('[12]2.1_RebasedTargets_Volumes'!AS87)+'[12]2.1_RebasedTargets_Volumes'!AZ87</f>
        <v>0</v>
      </c>
      <c r="AJ74" s="101">
        <f>-ABS('[12]2.1_RebasedTargets_Volumes'!AT87)+'[12]2.1_RebasedTargets_Volumes'!BA87</f>
        <v>0</v>
      </c>
      <c r="AK74" s="101">
        <f>-ABS('[12]2.1_RebasedTargets_Volumes'!AU87)+'[12]2.1_RebasedTargets_Volumes'!BB87</f>
        <v>0</v>
      </c>
      <c r="AL74" s="101">
        <f>-ABS('[12]2.1_RebasedTargets_Volumes'!AV87)+'[12]2.1_RebasedTargets_Volumes'!BC87</f>
        <v>0</v>
      </c>
      <c r="AM74" s="100">
        <f>-ABS('[12]2.1_RebasedTargets_Volumes'!AW87)+'[12]2.1_RebasedTargets_Volumes'!BD87</f>
        <v>0</v>
      </c>
      <c r="AN74" s="94"/>
      <c r="AO74" s="101">
        <f>ABS('[12]2.1_RebasedTargets_Volumes'!BF87)</f>
        <v>0</v>
      </c>
      <c r="AP74" s="101">
        <f>-ABS('[12]2.1_RebasedTargets_Volumes'!BG87)</f>
        <v>0</v>
      </c>
      <c r="AQ74" s="101">
        <f>-ABS('[12]2.1_RebasedTargets_Volumes'!BH87)</f>
        <v>0</v>
      </c>
      <c r="AR74" s="101">
        <f>-ABS('[12]2.1_RebasedTargets_Volumes'!BI87)</f>
        <v>0</v>
      </c>
      <c r="AS74" s="101">
        <f>-ABS('[12]2.1_RebasedTargets_Volumes'!BJ87)</f>
        <v>0</v>
      </c>
      <c r="AT74" s="100">
        <f>-ABS('[12]2.1_RebasedTargets_Volumes'!BK87)</f>
        <v>0</v>
      </c>
      <c r="AU74" s="94"/>
      <c r="AV74" s="101">
        <f>'[12]2.1_RebasedTargets_Volumes'!BR87</f>
        <v>0</v>
      </c>
      <c r="AW74" s="101">
        <f>'[12]2.1_RebasedTargets_Volumes'!BS87</f>
        <v>0</v>
      </c>
      <c r="AX74" s="101">
        <f>'[12]2.1_RebasedTargets_Volumes'!BT87</f>
        <v>0</v>
      </c>
      <c r="AY74" s="101">
        <f>'[12]2.1_RebasedTargets_Volumes'!BU87</f>
        <v>0</v>
      </c>
      <c r="AZ74" s="101">
        <f>'[12]2.1_RebasedTargets_Volumes'!BV87</f>
        <v>0</v>
      </c>
      <c r="BA74" s="100">
        <f>'[12]2.1_RebasedTargets_Volumes'!BW87</f>
        <v>0</v>
      </c>
      <c r="BB74" s="94"/>
    </row>
    <row r="75" spans="1:54" x14ac:dyDescent="0.3">
      <c r="A75" s="342"/>
      <c r="B75" s="23"/>
      <c r="C75" s="133"/>
      <c r="D75" s="31"/>
      <c r="E75" s="99" t="str">
        <f t="shared" si="1"/>
        <v>Medium</v>
      </c>
      <c r="F75" s="98">
        <f>'[12]2.1_RebasedTargets_Volumes'!I88</f>
        <v>2</v>
      </c>
      <c r="G75" s="98">
        <f>'[12]2.1_RebasedTargets_Volumes'!J88</f>
        <v>0</v>
      </c>
      <c r="H75" s="98">
        <f>'[12]2.1_RebasedTargets_Volumes'!K88</f>
        <v>1</v>
      </c>
      <c r="I75" s="98">
        <f>'[12]2.1_RebasedTargets_Volumes'!L88</f>
        <v>1</v>
      </c>
      <c r="J75" s="98">
        <f>'[12]2.1_RebasedTargets_Volumes'!M88</f>
        <v>0</v>
      </c>
      <c r="K75" s="97">
        <f>'[12]2.1_RebasedTargets_Volumes'!N88</f>
        <v>0</v>
      </c>
      <c r="M75" s="98">
        <f>'[12]2.1_RebasedTargets_Volumes'!S88</f>
        <v>2</v>
      </c>
      <c r="N75" s="98">
        <f>'[12]2.1_RebasedTargets_Volumes'!T88</f>
        <v>0</v>
      </c>
      <c r="O75" s="98">
        <f>'[12]2.1_RebasedTargets_Volumes'!U88</f>
        <v>0</v>
      </c>
      <c r="P75" s="98">
        <f>'[12]2.1_RebasedTargets_Volumes'!V88</f>
        <v>1</v>
      </c>
      <c r="Q75" s="98">
        <f>'[12]2.1_RebasedTargets_Volumes'!W88</f>
        <v>1</v>
      </c>
      <c r="R75" s="97">
        <f>'[12]2.1_RebasedTargets_Volumes'!X88</f>
        <v>0</v>
      </c>
      <c r="T75" s="98">
        <f>'[12]2.1_RebasedTargets_Volumes'!AC88</f>
        <v>2</v>
      </c>
      <c r="U75" s="98">
        <f>'[12]2.1_RebasedTargets_Volumes'!AD88</f>
        <v>0</v>
      </c>
      <c r="V75" s="98">
        <f>'[12]2.1_RebasedTargets_Volumes'!AE88</f>
        <v>0</v>
      </c>
      <c r="W75" s="98">
        <f>'[12]2.1_RebasedTargets_Volumes'!AF88</f>
        <v>1</v>
      </c>
      <c r="X75" s="98">
        <f>'[12]2.1_RebasedTargets_Volumes'!AG88</f>
        <v>1</v>
      </c>
      <c r="Y75" s="97">
        <f>'[12]2.1_RebasedTargets_Volumes'!AH88</f>
        <v>0</v>
      </c>
      <c r="AA75" s="98">
        <f>(ABS('[12]2.1_RebasedTargets_Volumes'!AR88)+ABS('[12]2.1_RebasedTargets_Volumes'!AY88))/2+ABS('[12]2.1_RebasedTargets_Volumes'!BF88)+ABS('[12]2.1_RebasedTargets_Volumes'!BR88)</f>
        <v>0</v>
      </c>
      <c r="AB75" s="98">
        <f>'[12]2.1_RebasedTargets_Volumes'!AL88</f>
        <v>0</v>
      </c>
      <c r="AC75" s="98">
        <f>'[12]2.1_RebasedTargets_Volumes'!AM88</f>
        <v>0</v>
      </c>
      <c r="AD75" s="98">
        <f>'[12]2.1_RebasedTargets_Volumes'!AN88</f>
        <v>0</v>
      </c>
      <c r="AE75" s="98">
        <f>'[12]2.1_RebasedTargets_Volumes'!AO88</f>
        <v>0</v>
      </c>
      <c r="AF75" s="97">
        <f>'[12]2.1_RebasedTargets_Volumes'!AP88</f>
        <v>0</v>
      </c>
      <c r="AG75" s="94"/>
      <c r="AH75" s="98">
        <f>'[12]2.1_RebasedTargets_Volumes'!AR88+'[12]2.1_RebasedTargets_Volumes'!AY88</f>
        <v>0</v>
      </c>
      <c r="AI75" s="98">
        <f>-ABS('[12]2.1_RebasedTargets_Volumes'!AS88)+'[12]2.1_RebasedTargets_Volumes'!AZ88</f>
        <v>0</v>
      </c>
      <c r="AJ75" s="98">
        <f>-ABS('[12]2.1_RebasedTargets_Volumes'!AT88)+'[12]2.1_RebasedTargets_Volumes'!BA88</f>
        <v>0</v>
      </c>
      <c r="AK75" s="98">
        <f>-ABS('[12]2.1_RebasedTargets_Volumes'!AU88)+'[12]2.1_RebasedTargets_Volumes'!BB88</f>
        <v>0</v>
      </c>
      <c r="AL75" s="98">
        <f>-ABS('[12]2.1_RebasedTargets_Volumes'!AV88)+'[12]2.1_RebasedTargets_Volumes'!BC88</f>
        <v>0</v>
      </c>
      <c r="AM75" s="97">
        <f>-ABS('[12]2.1_RebasedTargets_Volumes'!AW88)+'[12]2.1_RebasedTargets_Volumes'!BD88</f>
        <v>0</v>
      </c>
      <c r="AN75" s="94"/>
      <c r="AO75" s="98">
        <f>ABS('[12]2.1_RebasedTargets_Volumes'!BF88)</f>
        <v>0</v>
      </c>
      <c r="AP75" s="98">
        <f>-ABS('[12]2.1_RebasedTargets_Volumes'!BG88)</f>
        <v>0</v>
      </c>
      <c r="AQ75" s="98">
        <f>-ABS('[12]2.1_RebasedTargets_Volumes'!BH88)</f>
        <v>0</v>
      </c>
      <c r="AR75" s="98">
        <f>-ABS('[12]2.1_RebasedTargets_Volumes'!BI88)</f>
        <v>0</v>
      </c>
      <c r="AS75" s="98">
        <f>-ABS('[12]2.1_RebasedTargets_Volumes'!BJ88)</f>
        <v>0</v>
      </c>
      <c r="AT75" s="97">
        <f>-ABS('[12]2.1_RebasedTargets_Volumes'!BK88)</f>
        <v>0</v>
      </c>
      <c r="AU75" s="94"/>
      <c r="AV75" s="98">
        <f>'[12]2.1_RebasedTargets_Volumes'!BR88</f>
        <v>0</v>
      </c>
      <c r="AW75" s="98">
        <f>'[12]2.1_RebasedTargets_Volumes'!BS88</f>
        <v>0</v>
      </c>
      <c r="AX75" s="98">
        <f>'[12]2.1_RebasedTargets_Volumes'!BT88</f>
        <v>0</v>
      </c>
      <c r="AY75" s="98">
        <f>'[12]2.1_RebasedTargets_Volumes'!BU88</f>
        <v>0</v>
      </c>
      <c r="AZ75" s="98">
        <f>'[12]2.1_RebasedTargets_Volumes'!BV88</f>
        <v>0</v>
      </c>
      <c r="BA75" s="97">
        <f>'[12]2.1_RebasedTargets_Volumes'!BW88</f>
        <v>0</v>
      </c>
      <c r="BB75" s="94"/>
    </row>
    <row r="76" spans="1:54" x14ac:dyDescent="0.3">
      <c r="A76" s="342"/>
      <c r="B76" s="23"/>
      <c r="C76" s="133"/>
      <c r="D76" s="31"/>
      <c r="E76" s="99" t="str">
        <f t="shared" si="1"/>
        <v>High</v>
      </c>
      <c r="F76" s="98">
        <f>'[12]2.1_RebasedTargets_Volumes'!I89</f>
        <v>0</v>
      </c>
      <c r="G76" s="98">
        <f>'[12]2.1_RebasedTargets_Volumes'!J89</f>
        <v>0</v>
      </c>
      <c r="H76" s="98">
        <f>'[12]2.1_RebasedTargets_Volumes'!K89</f>
        <v>0</v>
      </c>
      <c r="I76" s="98">
        <f>'[12]2.1_RebasedTargets_Volumes'!L89</f>
        <v>0</v>
      </c>
      <c r="J76" s="98">
        <f>'[12]2.1_RebasedTargets_Volumes'!M89</f>
        <v>0</v>
      </c>
      <c r="K76" s="97">
        <f>'[12]2.1_RebasedTargets_Volumes'!N89</f>
        <v>0</v>
      </c>
      <c r="M76" s="98">
        <f>'[12]2.1_RebasedTargets_Volumes'!S89</f>
        <v>0</v>
      </c>
      <c r="N76" s="98">
        <f>'[12]2.1_RebasedTargets_Volumes'!T89</f>
        <v>0</v>
      </c>
      <c r="O76" s="98">
        <f>'[12]2.1_RebasedTargets_Volumes'!U89</f>
        <v>0</v>
      </c>
      <c r="P76" s="98">
        <f>'[12]2.1_RebasedTargets_Volumes'!V89</f>
        <v>0</v>
      </c>
      <c r="Q76" s="98">
        <f>'[12]2.1_RebasedTargets_Volumes'!W89</f>
        <v>0</v>
      </c>
      <c r="R76" s="97">
        <f>'[12]2.1_RebasedTargets_Volumes'!X89</f>
        <v>0</v>
      </c>
      <c r="T76" s="98">
        <f>'[12]2.1_RebasedTargets_Volumes'!AC89</f>
        <v>0</v>
      </c>
      <c r="U76" s="98">
        <f>'[12]2.1_RebasedTargets_Volumes'!AD89</f>
        <v>0</v>
      </c>
      <c r="V76" s="98">
        <f>'[12]2.1_RebasedTargets_Volumes'!AE89</f>
        <v>0</v>
      </c>
      <c r="W76" s="98">
        <f>'[12]2.1_RebasedTargets_Volumes'!AF89</f>
        <v>0</v>
      </c>
      <c r="X76" s="98">
        <f>'[12]2.1_RebasedTargets_Volumes'!AG89</f>
        <v>0</v>
      </c>
      <c r="Y76" s="97">
        <f>'[12]2.1_RebasedTargets_Volumes'!AH89</f>
        <v>0</v>
      </c>
      <c r="AA76" s="98">
        <f>(ABS('[12]2.1_RebasedTargets_Volumes'!AR89)+ABS('[12]2.1_RebasedTargets_Volumes'!AY89))/2+ABS('[12]2.1_RebasedTargets_Volumes'!BF89)+ABS('[12]2.1_RebasedTargets_Volumes'!BR89)</f>
        <v>0</v>
      </c>
      <c r="AB76" s="98">
        <f>'[12]2.1_RebasedTargets_Volumes'!AL89</f>
        <v>0</v>
      </c>
      <c r="AC76" s="98">
        <f>'[12]2.1_RebasedTargets_Volumes'!AM89</f>
        <v>0</v>
      </c>
      <c r="AD76" s="98">
        <f>'[12]2.1_RebasedTargets_Volumes'!AN89</f>
        <v>0</v>
      </c>
      <c r="AE76" s="98">
        <f>'[12]2.1_RebasedTargets_Volumes'!AO89</f>
        <v>0</v>
      </c>
      <c r="AF76" s="97">
        <f>'[12]2.1_RebasedTargets_Volumes'!AP89</f>
        <v>0</v>
      </c>
      <c r="AG76" s="94"/>
      <c r="AH76" s="98">
        <f>'[12]2.1_RebasedTargets_Volumes'!AR89+'[12]2.1_RebasedTargets_Volumes'!AY89</f>
        <v>0</v>
      </c>
      <c r="AI76" s="98">
        <f>-ABS('[12]2.1_RebasedTargets_Volumes'!AS89)+'[12]2.1_RebasedTargets_Volumes'!AZ89</f>
        <v>0</v>
      </c>
      <c r="AJ76" s="98">
        <f>-ABS('[12]2.1_RebasedTargets_Volumes'!AT89)+'[12]2.1_RebasedTargets_Volumes'!BA89</f>
        <v>0</v>
      </c>
      <c r="AK76" s="98">
        <f>-ABS('[12]2.1_RebasedTargets_Volumes'!AU89)+'[12]2.1_RebasedTargets_Volumes'!BB89</f>
        <v>0</v>
      </c>
      <c r="AL76" s="98">
        <f>-ABS('[12]2.1_RebasedTargets_Volumes'!AV89)+'[12]2.1_RebasedTargets_Volumes'!BC89</f>
        <v>0</v>
      </c>
      <c r="AM76" s="97">
        <f>-ABS('[12]2.1_RebasedTargets_Volumes'!AW89)+'[12]2.1_RebasedTargets_Volumes'!BD89</f>
        <v>0</v>
      </c>
      <c r="AN76" s="94"/>
      <c r="AO76" s="98">
        <f>ABS('[12]2.1_RebasedTargets_Volumes'!BF89)</f>
        <v>0</v>
      </c>
      <c r="AP76" s="98">
        <f>-ABS('[12]2.1_RebasedTargets_Volumes'!BG89)</f>
        <v>0</v>
      </c>
      <c r="AQ76" s="98">
        <f>-ABS('[12]2.1_RebasedTargets_Volumes'!BH89)</f>
        <v>0</v>
      </c>
      <c r="AR76" s="98">
        <f>-ABS('[12]2.1_RebasedTargets_Volumes'!BI89)</f>
        <v>0</v>
      </c>
      <c r="AS76" s="98">
        <f>-ABS('[12]2.1_RebasedTargets_Volumes'!BJ89)</f>
        <v>0</v>
      </c>
      <c r="AT76" s="97">
        <f>-ABS('[12]2.1_RebasedTargets_Volumes'!BK89)</f>
        <v>0</v>
      </c>
      <c r="AU76" s="94"/>
      <c r="AV76" s="98">
        <f>'[12]2.1_RebasedTargets_Volumes'!BR89</f>
        <v>0</v>
      </c>
      <c r="AW76" s="98">
        <f>'[12]2.1_RebasedTargets_Volumes'!BS89</f>
        <v>0</v>
      </c>
      <c r="AX76" s="98">
        <f>'[12]2.1_RebasedTargets_Volumes'!BT89</f>
        <v>0</v>
      </c>
      <c r="AY76" s="98">
        <f>'[12]2.1_RebasedTargets_Volumes'!BU89</f>
        <v>0</v>
      </c>
      <c r="AZ76" s="98">
        <f>'[12]2.1_RebasedTargets_Volumes'!BV89</f>
        <v>0</v>
      </c>
      <c r="BA76" s="97">
        <f>'[12]2.1_RebasedTargets_Volumes'!BW89</f>
        <v>0</v>
      </c>
      <c r="BB76" s="94"/>
    </row>
    <row r="77" spans="1:54" ht="12.75" thickBot="1" x14ac:dyDescent="0.35">
      <c r="A77" s="342"/>
      <c r="B77" s="171"/>
      <c r="C77" s="170"/>
      <c r="D77" s="96"/>
      <c r="E77" s="95" t="str">
        <f t="shared" si="1"/>
        <v>Very high</v>
      </c>
      <c r="F77" s="93">
        <f>'[12]2.1_RebasedTargets_Volumes'!I90</f>
        <v>0</v>
      </c>
      <c r="G77" s="93">
        <f>'[12]2.1_RebasedTargets_Volumes'!J90</f>
        <v>0</v>
      </c>
      <c r="H77" s="93">
        <f>'[12]2.1_RebasedTargets_Volumes'!K90</f>
        <v>0</v>
      </c>
      <c r="I77" s="93">
        <f>'[12]2.1_RebasedTargets_Volumes'!L90</f>
        <v>0</v>
      </c>
      <c r="J77" s="93">
        <f>'[12]2.1_RebasedTargets_Volumes'!M90</f>
        <v>0</v>
      </c>
      <c r="K77" s="92">
        <f>'[12]2.1_RebasedTargets_Volumes'!N90</f>
        <v>0</v>
      </c>
      <c r="M77" s="93">
        <f>'[12]2.1_RebasedTargets_Volumes'!S90</f>
        <v>0</v>
      </c>
      <c r="N77" s="93">
        <f>'[12]2.1_RebasedTargets_Volumes'!T90</f>
        <v>0</v>
      </c>
      <c r="O77" s="93">
        <f>'[12]2.1_RebasedTargets_Volumes'!U90</f>
        <v>0</v>
      </c>
      <c r="P77" s="93">
        <f>'[12]2.1_RebasedTargets_Volumes'!V90</f>
        <v>0</v>
      </c>
      <c r="Q77" s="93">
        <f>'[12]2.1_RebasedTargets_Volumes'!W90</f>
        <v>0</v>
      </c>
      <c r="R77" s="92">
        <f>'[12]2.1_RebasedTargets_Volumes'!X90</f>
        <v>0</v>
      </c>
      <c r="T77" s="93">
        <f>'[12]2.1_RebasedTargets_Volumes'!AC90</f>
        <v>0</v>
      </c>
      <c r="U77" s="93">
        <f>'[12]2.1_RebasedTargets_Volumes'!AD90</f>
        <v>0</v>
      </c>
      <c r="V77" s="93">
        <f>'[12]2.1_RebasedTargets_Volumes'!AE90</f>
        <v>0</v>
      </c>
      <c r="W77" s="93">
        <f>'[12]2.1_RebasedTargets_Volumes'!AF90</f>
        <v>0</v>
      </c>
      <c r="X77" s="93">
        <f>'[12]2.1_RebasedTargets_Volumes'!AG90</f>
        <v>0</v>
      </c>
      <c r="Y77" s="92">
        <f>'[12]2.1_RebasedTargets_Volumes'!AH90</f>
        <v>0</v>
      </c>
      <c r="AA77" s="93">
        <f>(ABS('[12]2.1_RebasedTargets_Volumes'!AR90)+ABS('[12]2.1_RebasedTargets_Volumes'!AY90))/2+ABS('[12]2.1_RebasedTargets_Volumes'!BF90)+ABS('[12]2.1_RebasedTargets_Volumes'!BR90)</f>
        <v>0</v>
      </c>
      <c r="AB77" s="93">
        <f>'[12]2.1_RebasedTargets_Volumes'!AL90</f>
        <v>0</v>
      </c>
      <c r="AC77" s="93">
        <f>'[12]2.1_RebasedTargets_Volumes'!AM90</f>
        <v>0</v>
      </c>
      <c r="AD77" s="93">
        <f>'[12]2.1_RebasedTargets_Volumes'!AN90</f>
        <v>0</v>
      </c>
      <c r="AE77" s="93">
        <f>'[12]2.1_RebasedTargets_Volumes'!AO90</f>
        <v>0</v>
      </c>
      <c r="AF77" s="92">
        <f>'[12]2.1_RebasedTargets_Volumes'!AP90</f>
        <v>0</v>
      </c>
      <c r="AG77" s="94"/>
      <c r="AH77" s="93">
        <f>'[12]2.1_RebasedTargets_Volumes'!AR90+'[12]2.1_RebasedTargets_Volumes'!AY90</f>
        <v>0</v>
      </c>
      <c r="AI77" s="93">
        <f>-ABS('[12]2.1_RebasedTargets_Volumes'!AS90)+'[12]2.1_RebasedTargets_Volumes'!AZ90</f>
        <v>0</v>
      </c>
      <c r="AJ77" s="93">
        <f>-ABS('[12]2.1_RebasedTargets_Volumes'!AT90)+'[12]2.1_RebasedTargets_Volumes'!BA90</f>
        <v>0</v>
      </c>
      <c r="AK77" s="93">
        <f>-ABS('[12]2.1_RebasedTargets_Volumes'!AU90)+'[12]2.1_RebasedTargets_Volumes'!BB90</f>
        <v>0</v>
      </c>
      <c r="AL77" s="93">
        <f>-ABS('[12]2.1_RebasedTargets_Volumes'!AV90)+'[12]2.1_RebasedTargets_Volumes'!BC90</f>
        <v>0</v>
      </c>
      <c r="AM77" s="92">
        <f>-ABS('[12]2.1_RebasedTargets_Volumes'!AW90)+'[12]2.1_RebasedTargets_Volumes'!BD90</f>
        <v>0</v>
      </c>
      <c r="AN77" s="94"/>
      <c r="AO77" s="93">
        <f>ABS('[12]2.1_RebasedTargets_Volumes'!BF90)</f>
        <v>0</v>
      </c>
      <c r="AP77" s="93">
        <f>-ABS('[12]2.1_RebasedTargets_Volumes'!BG90)</f>
        <v>0</v>
      </c>
      <c r="AQ77" s="93">
        <f>-ABS('[12]2.1_RebasedTargets_Volumes'!BH90)</f>
        <v>0</v>
      </c>
      <c r="AR77" s="93">
        <f>-ABS('[12]2.1_RebasedTargets_Volumes'!BI90)</f>
        <v>0</v>
      </c>
      <c r="AS77" s="93">
        <f>-ABS('[12]2.1_RebasedTargets_Volumes'!BJ90)</f>
        <v>0</v>
      </c>
      <c r="AT77" s="92">
        <f>-ABS('[12]2.1_RebasedTargets_Volumes'!BK90)</f>
        <v>0</v>
      </c>
      <c r="AU77" s="94"/>
      <c r="AV77" s="93">
        <f>'[12]2.1_RebasedTargets_Volumes'!BR90</f>
        <v>0</v>
      </c>
      <c r="AW77" s="93">
        <f>'[12]2.1_RebasedTargets_Volumes'!BS90</f>
        <v>0</v>
      </c>
      <c r="AX77" s="93">
        <f>'[12]2.1_RebasedTargets_Volumes'!BT90</f>
        <v>0</v>
      </c>
      <c r="AY77" s="93">
        <f>'[12]2.1_RebasedTargets_Volumes'!BU90</f>
        <v>0</v>
      </c>
      <c r="AZ77" s="93">
        <f>'[12]2.1_RebasedTargets_Volumes'!BV90</f>
        <v>0</v>
      </c>
      <c r="BA77" s="92">
        <f>'[12]2.1_RebasedTargets_Volumes'!BW90</f>
        <v>0</v>
      </c>
      <c r="BB77" s="94"/>
    </row>
    <row r="78" spans="1:54" x14ac:dyDescent="0.3">
      <c r="A78" s="341" t="str">
        <f>A74</f>
        <v>132KV Network</v>
      </c>
      <c r="B78" s="169">
        <v>4</v>
      </c>
      <c r="C78" s="168" t="s">
        <v>45</v>
      </c>
      <c r="D78" s="103" t="s">
        <v>56</v>
      </c>
      <c r="E78" s="102" t="str">
        <f t="shared" ref="E78:E93" si="2">E74</f>
        <v>Low</v>
      </c>
      <c r="F78" s="101">
        <f>'[12]2.1_RebasedTargets_Volumes'!I91</f>
        <v>85.442999999999998</v>
      </c>
      <c r="G78" s="101">
        <f>'[12]2.1_RebasedTargets_Volumes'!J91</f>
        <v>52.078700000000005</v>
      </c>
      <c r="H78" s="101">
        <f>'[12]2.1_RebasedTargets_Volumes'!K91</f>
        <v>7.3863000000000003</v>
      </c>
      <c r="I78" s="101">
        <f>'[12]2.1_RebasedTargets_Volumes'!L91</f>
        <v>7.218099999999998</v>
      </c>
      <c r="J78" s="101">
        <f>'[12]2.1_RebasedTargets_Volumes'!M91</f>
        <v>18.759900000000002</v>
      </c>
      <c r="K78" s="100">
        <f>'[12]2.1_RebasedTargets_Volumes'!N91</f>
        <v>0</v>
      </c>
      <c r="M78" s="101">
        <f>'[12]2.1_RebasedTargets_Volumes'!S91</f>
        <v>92.943100000000001</v>
      </c>
      <c r="N78" s="101">
        <f>'[12]2.1_RebasedTargets_Volumes'!T91</f>
        <v>63.645199999999988</v>
      </c>
      <c r="O78" s="101">
        <f>'[12]2.1_RebasedTargets_Volumes'!U91</f>
        <v>0</v>
      </c>
      <c r="P78" s="101">
        <f>'[12]2.1_RebasedTargets_Volumes'!V91</f>
        <v>1.0758999999999999</v>
      </c>
      <c r="Q78" s="101">
        <f>'[12]2.1_RebasedTargets_Volumes'!W91</f>
        <v>11.123899999999999</v>
      </c>
      <c r="R78" s="100">
        <f>'[12]2.1_RebasedTargets_Volumes'!X91</f>
        <v>17.098100000000002</v>
      </c>
      <c r="T78" s="101">
        <f>'[12]2.1_RebasedTargets_Volumes'!AC91</f>
        <v>85.442999999999998</v>
      </c>
      <c r="U78" s="101">
        <f>'[12]2.1_RebasedTargets_Volumes'!AD91</f>
        <v>52.078700000000005</v>
      </c>
      <c r="V78" s="101">
        <f>'[12]2.1_RebasedTargets_Volumes'!AE91</f>
        <v>0</v>
      </c>
      <c r="W78" s="101">
        <f>'[12]2.1_RebasedTargets_Volumes'!AF91</f>
        <v>1.0758999999999999</v>
      </c>
      <c r="X78" s="101">
        <f>'[12]2.1_RebasedTargets_Volumes'!AG91</f>
        <v>9.8242999999999991</v>
      </c>
      <c r="Y78" s="100">
        <f>'[12]2.1_RebasedTargets_Volumes'!AH91</f>
        <v>22.464099999999998</v>
      </c>
      <c r="AA78" s="101">
        <f>(ABS('[12]2.1_RebasedTargets_Volumes'!AR91)+ABS('[12]2.1_RebasedTargets_Volumes'!AY91))/2+ABS('[12]2.1_RebasedTargets_Volumes'!BF91)+ABS('[12]2.1_RebasedTargets_Volumes'!BR91)</f>
        <v>9.1160499999999978</v>
      </c>
      <c r="AB78" s="101">
        <f>'[12]2.1_RebasedTargets_Volumes'!AL91</f>
        <v>11.566499999999984</v>
      </c>
      <c r="AC78" s="101">
        <f>'[12]2.1_RebasedTargets_Volumes'!AM91</f>
        <v>0</v>
      </c>
      <c r="AD78" s="101">
        <f>'[12]2.1_RebasedTargets_Volumes'!AN91</f>
        <v>0</v>
      </c>
      <c r="AE78" s="101">
        <f>'[12]2.1_RebasedTargets_Volumes'!AO91</f>
        <v>1.2995999999999999</v>
      </c>
      <c r="AF78" s="100">
        <f>'[12]2.1_RebasedTargets_Volumes'!AP91</f>
        <v>-5.3659999999999961</v>
      </c>
      <c r="AG78" s="94"/>
      <c r="AH78" s="101">
        <f>'[12]2.1_RebasedTargets_Volumes'!AR91+'[12]2.1_RebasedTargets_Volumes'!AY91</f>
        <v>18.232099999999996</v>
      </c>
      <c r="AI78" s="101">
        <f>-ABS('[12]2.1_RebasedTargets_Volumes'!AS91)+'[12]2.1_RebasedTargets_Volumes'!AZ91</f>
        <v>11.566499999999998</v>
      </c>
      <c r="AJ78" s="101">
        <f>-ABS('[12]2.1_RebasedTargets_Volumes'!AT91)+'[12]2.1_RebasedTargets_Volumes'!BA91</f>
        <v>0</v>
      </c>
      <c r="AK78" s="101">
        <f>-ABS('[12]2.1_RebasedTargets_Volumes'!AU91)+'[12]2.1_RebasedTargets_Volumes'!BB91</f>
        <v>0</v>
      </c>
      <c r="AL78" s="101">
        <f>-ABS('[12]2.1_RebasedTargets_Volumes'!AV91)+'[12]2.1_RebasedTargets_Volumes'!BC91</f>
        <v>1.2995999999999999</v>
      </c>
      <c r="AM78" s="100">
        <f>-ABS('[12]2.1_RebasedTargets_Volumes'!AW91)+'[12]2.1_RebasedTargets_Volumes'!BD91</f>
        <v>-5.3659999999999997</v>
      </c>
      <c r="AN78" s="94"/>
      <c r="AO78" s="101">
        <f>ABS('[12]2.1_RebasedTargets_Volumes'!BF91)</f>
        <v>0</v>
      </c>
      <c r="AP78" s="101">
        <f>-ABS('[12]2.1_RebasedTargets_Volumes'!BG91)</f>
        <v>0</v>
      </c>
      <c r="AQ78" s="101">
        <f>-ABS('[12]2.1_RebasedTargets_Volumes'!BH91)</f>
        <v>0</v>
      </c>
      <c r="AR78" s="101">
        <f>-ABS('[12]2.1_RebasedTargets_Volumes'!BI91)</f>
        <v>0</v>
      </c>
      <c r="AS78" s="101">
        <f>-ABS('[12]2.1_RebasedTargets_Volumes'!BJ91)</f>
        <v>0</v>
      </c>
      <c r="AT78" s="100">
        <f>-ABS('[12]2.1_RebasedTargets_Volumes'!BK91)</f>
        <v>0</v>
      </c>
      <c r="AU78" s="94"/>
      <c r="AV78" s="101">
        <f>'[12]2.1_RebasedTargets_Volumes'!BR91</f>
        <v>0</v>
      </c>
      <c r="AW78" s="101">
        <f>'[12]2.1_RebasedTargets_Volumes'!BS91</f>
        <v>0</v>
      </c>
      <c r="AX78" s="101">
        <f>'[12]2.1_RebasedTargets_Volumes'!BT91</f>
        <v>0</v>
      </c>
      <c r="AY78" s="101">
        <f>'[12]2.1_RebasedTargets_Volumes'!BU91</f>
        <v>0</v>
      </c>
      <c r="AZ78" s="101">
        <f>'[12]2.1_RebasedTargets_Volumes'!BV91</f>
        <v>0</v>
      </c>
      <c r="BA78" s="100">
        <f>'[12]2.1_RebasedTargets_Volumes'!BW91</f>
        <v>0</v>
      </c>
      <c r="BB78" s="94"/>
    </row>
    <row r="79" spans="1:54" x14ac:dyDescent="0.3">
      <c r="A79" s="342"/>
      <c r="B79" s="23"/>
      <c r="C79" s="133"/>
      <c r="D79" s="31"/>
      <c r="E79" s="99" t="str">
        <f t="shared" si="2"/>
        <v>Medium</v>
      </c>
      <c r="F79" s="98">
        <f>'[12]2.1_RebasedTargets_Volumes'!I92</f>
        <v>46.190699999999964</v>
      </c>
      <c r="G79" s="98">
        <f>'[12]2.1_RebasedTargets_Volumes'!J92</f>
        <v>44.308699999999959</v>
      </c>
      <c r="H79" s="98">
        <f>'[12]2.1_RebasedTargets_Volumes'!K92</f>
        <v>1.4747000000000001</v>
      </c>
      <c r="I79" s="98">
        <f>'[12]2.1_RebasedTargets_Volumes'!L92</f>
        <v>0.31730000000000003</v>
      </c>
      <c r="J79" s="98">
        <f>'[12]2.1_RebasedTargets_Volumes'!M92</f>
        <v>0.09</v>
      </c>
      <c r="K79" s="97">
        <f>'[12]2.1_RebasedTargets_Volumes'!N92</f>
        <v>0</v>
      </c>
      <c r="M79" s="98">
        <f>'[12]2.1_RebasedTargets_Volumes'!S92</f>
        <v>46.190699999999964</v>
      </c>
      <c r="N79" s="98">
        <f>'[12]2.1_RebasedTargets_Volumes'!T92</f>
        <v>44.308699999999966</v>
      </c>
      <c r="O79" s="98">
        <f>'[12]2.1_RebasedTargets_Volumes'!U92</f>
        <v>0</v>
      </c>
      <c r="P79" s="98">
        <f>'[12]2.1_RebasedTargets_Volumes'!V92</f>
        <v>1.4747000000000001</v>
      </c>
      <c r="Q79" s="98">
        <f>'[12]2.1_RebasedTargets_Volumes'!W92</f>
        <v>0</v>
      </c>
      <c r="R79" s="97">
        <f>'[12]2.1_RebasedTargets_Volumes'!X92</f>
        <v>0.4073</v>
      </c>
      <c r="T79" s="98">
        <f>'[12]2.1_RebasedTargets_Volumes'!AC92</f>
        <v>46.190699999999957</v>
      </c>
      <c r="U79" s="98">
        <f>'[12]2.1_RebasedTargets_Volumes'!AD92</f>
        <v>44.308699999999959</v>
      </c>
      <c r="V79" s="98">
        <f>'[12]2.1_RebasedTargets_Volumes'!AE92</f>
        <v>0</v>
      </c>
      <c r="W79" s="98">
        <f>'[12]2.1_RebasedTargets_Volumes'!AF92</f>
        <v>1.4747000000000001</v>
      </c>
      <c r="X79" s="98">
        <f>'[12]2.1_RebasedTargets_Volumes'!AG92</f>
        <v>0</v>
      </c>
      <c r="Y79" s="97">
        <f>'[12]2.1_RebasedTargets_Volumes'!AH92</f>
        <v>0.4073</v>
      </c>
      <c r="AA79" s="98">
        <f>(ABS('[12]2.1_RebasedTargets_Volumes'!AR92)+ABS('[12]2.1_RebasedTargets_Volumes'!AY92))/2+ABS('[12]2.1_RebasedTargets_Volumes'!BF92)+ABS('[12]2.1_RebasedTargets_Volumes'!BR92)</f>
        <v>0</v>
      </c>
      <c r="AB79" s="98">
        <f>'[12]2.1_RebasedTargets_Volumes'!AL92</f>
        <v>0</v>
      </c>
      <c r="AC79" s="98">
        <f>'[12]2.1_RebasedTargets_Volumes'!AM92</f>
        <v>0</v>
      </c>
      <c r="AD79" s="98">
        <f>'[12]2.1_RebasedTargets_Volumes'!AN92</f>
        <v>0</v>
      </c>
      <c r="AE79" s="98">
        <f>'[12]2.1_RebasedTargets_Volumes'!AO92</f>
        <v>0</v>
      </c>
      <c r="AF79" s="97">
        <f>'[12]2.1_RebasedTargets_Volumes'!AP92</f>
        <v>0</v>
      </c>
      <c r="AG79" s="94"/>
      <c r="AH79" s="98">
        <f>'[12]2.1_RebasedTargets_Volumes'!AR92+'[12]2.1_RebasedTargets_Volumes'!AY92</f>
        <v>0</v>
      </c>
      <c r="AI79" s="98">
        <f>-ABS('[12]2.1_RebasedTargets_Volumes'!AS92)+'[12]2.1_RebasedTargets_Volumes'!AZ92</f>
        <v>0</v>
      </c>
      <c r="AJ79" s="98">
        <f>-ABS('[12]2.1_RebasedTargets_Volumes'!AT92)+'[12]2.1_RebasedTargets_Volumes'!BA92</f>
        <v>0</v>
      </c>
      <c r="AK79" s="98">
        <f>-ABS('[12]2.1_RebasedTargets_Volumes'!AU92)+'[12]2.1_RebasedTargets_Volumes'!BB92</f>
        <v>0</v>
      </c>
      <c r="AL79" s="98">
        <f>-ABS('[12]2.1_RebasedTargets_Volumes'!AV92)+'[12]2.1_RebasedTargets_Volumes'!BC92</f>
        <v>0</v>
      </c>
      <c r="AM79" s="97">
        <f>-ABS('[12]2.1_RebasedTargets_Volumes'!AW92)+'[12]2.1_RebasedTargets_Volumes'!BD92</f>
        <v>0</v>
      </c>
      <c r="AN79" s="94"/>
      <c r="AO79" s="98">
        <f>ABS('[12]2.1_RebasedTargets_Volumes'!BF92)</f>
        <v>0</v>
      </c>
      <c r="AP79" s="98">
        <f>-ABS('[12]2.1_RebasedTargets_Volumes'!BG92)</f>
        <v>0</v>
      </c>
      <c r="AQ79" s="98">
        <f>-ABS('[12]2.1_RebasedTargets_Volumes'!BH92)</f>
        <v>0</v>
      </c>
      <c r="AR79" s="98">
        <f>-ABS('[12]2.1_RebasedTargets_Volumes'!BI92)</f>
        <v>0</v>
      </c>
      <c r="AS79" s="98">
        <f>-ABS('[12]2.1_RebasedTargets_Volumes'!BJ92)</f>
        <v>0</v>
      </c>
      <c r="AT79" s="97">
        <f>-ABS('[12]2.1_RebasedTargets_Volumes'!BK92)</f>
        <v>0</v>
      </c>
      <c r="AU79" s="94"/>
      <c r="AV79" s="98">
        <f>'[12]2.1_RebasedTargets_Volumes'!BR92</f>
        <v>0</v>
      </c>
      <c r="AW79" s="98">
        <f>'[12]2.1_RebasedTargets_Volumes'!BS92</f>
        <v>0</v>
      </c>
      <c r="AX79" s="98">
        <f>'[12]2.1_RebasedTargets_Volumes'!BT92</f>
        <v>0</v>
      </c>
      <c r="AY79" s="98">
        <f>'[12]2.1_RebasedTargets_Volumes'!BU92</f>
        <v>0</v>
      </c>
      <c r="AZ79" s="98">
        <f>'[12]2.1_RebasedTargets_Volumes'!BV92</f>
        <v>0</v>
      </c>
      <c r="BA79" s="97">
        <f>'[12]2.1_RebasedTargets_Volumes'!BW92</f>
        <v>0</v>
      </c>
      <c r="BB79" s="94"/>
    </row>
    <row r="80" spans="1:54" x14ac:dyDescent="0.3">
      <c r="A80" s="342"/>
      <c r="B80" s="23"/>
      <c r="C80" s="133"/>
      <c r="D80" s="31"/>
      <c r="E80" s="99" t="str">
        <f t="shared" si="2"/>
        <v>High</v>
      </c>
      <c r="F80" s="98">
        <f>'[12]2.1_RebasedTargets_Volumes'!I93</f>
        <v>41.936500000000009</v>
      </c>
      <c r="G80" s="98">
        <f>'[12]2.1_RebasedTargets_Volumes'!J93</f>
        <v>40.626000000000012</v>
      </c>
      <c r="H80" s="98">
        <f>'[12]2.1_RebasedTargets_Volumes'!K93</f>
        <v>1.3104999999999998</v>
      </c>
      <c r="I80" s="98">
        <f>'[12]2.1_RebasedTargets_Volumes'!L93</f>
        <v>0</v>
      </c>
      <c r="J80" s="98">
        <f>'[12]2.1_RebasedTargets_Volumes'!M93</f>
        <v>0</v>
      </c>
      <c r="K80" s="97">
        <f>'[12]2.1_RebasedTargets_Volumes'!N93</f>
        <v>0</v>
      </c>
      <c r="M80" s="98">
        <f>'[12]2.1_RebasedTargets_Volumes'!S93</f>
        <v>41.936500000000009</v>
      </c>
      <c r="N80" s="98">
        <f>'[12]2.1_RebasedTargets_Volumes'!T93</f>
        <v>40.55660000000001</v>
      </c>
      <c r="O80" s="98">
        <f>'[12]2.1_RebasedTargets_Volumes'!U93</f>
        <v>6.9400000000000003E-2</v>
      </c>
      <c r="P80" s="98">
        <f>'[12]2.1_RebasedTargets_Volumes'!V93</f>
        <v>1.3104999999999998</v>
      </c>
      <c r="Q80" s="98">
        <f>'[12]2.1_RebasedTargets_Volumes'!W93</f>
        <v>0</v>
      </c>
      <c r="R80" s="97">
        <f>'[12]2.1_RebasedTargets_Volumes'!X93</f>
        <v>0</v>
      </c>
      <c r="T80" s="98">
        <f>'[12]2.1_RebasedTargets_Volumes'!AC93</f>
        <v>41.936500000000009</v>
      </c>
      <c r="U80" s="98">
        <f>'[12]2.1_RebasedTargets_Volumes'!AD93</f>
        <v>40.55660000000001</v>
      </c>
      <c r="V80" s="98">
        <f>'[12]2.1_RebasedTargets_Volumes'!AE93</f>
        <v>6.9400000000000003E-2</v>
      </c>
      <c r="W80" s="98">
        <f>'[12]2.1_RebasedTargets_Volumes'!AF93</f>
        <v>1.3104999999999998</v>
      </c>
      <c r="X80" s="98">
        <f>'[12]2.1_RebasedTargets_Volumes'!AG93</f>
        <v>0</v>
      </c>
      <c r="Y80" s="97">
        <f>'[12]2.1_RebasedTargets_Volumes'!AH93</f>
        <v>0</v>
      </c>
      <c r="AA80" s="98">
        <f>(ABS('[12]2.1_RebasedTargets_Volumes'!AR93)+ABS('[12]2.1_RebasedTargets_Volumes'!AY93))/2+ABS('[12]2.1_RebasedTargets_Volumes'!BF93)+ABS('[12]2.1_RebasedTargets_Volumes'!BR93)</f>
        <v>0</v>
      </c>
      <c r="AB80" s="98">
        <f>'[12]2.1_RebasedTargets_Volumes'!AL93</f>
        <v>0</v>
      </c>
      <c r="AC80" s="98">
        <f>'[12]2.1_RebasedTargets_Volumes'!AM93</f>
        <v>0</v>
      </c>
      <c r="AD80" s="98">
        <f>'[12]2.1_RebasedTargets_Volumes'!AN93</f>
        <v>0</v>
      </c>
      <c r="AE80" s="98">
        <f>'[12]2.1_RebasedTargets_Volumes'!AO93</f>
        <v>0</v>
      </c>
      <c r="AF80" s="97">
        <f>'[12]2.1_RebasedTargets_Volumes'!AP93</f>
        <v>0</v>
      </c>
      <c r="AG80" s="94"/>
      <c r="AH80" s="98">
        <f>'[12]2.1_RebasedTargets_Volumes'!AR93+'[12]2.1_RebasedTargets_Volumes'!AY93</f>
        <v>0</v>
      </c>
      <c r="AI80" s="98">
        <f>-ABS('[12]2.1_RebasedTargets_Volumes'!AS93)+'[12]2.1_RebasedTargets_Volumes'!AZ93</f>
        <v>0</v>
      </c>
      <c r="AJ80" s="98">
        <f>-ABS('[12]2.1_RebasedTargets_Volumes'!AT93)+'[12]2.1_RebasedTargets_Volumes'!BA93</f>
        <v>0</v>
      </c>
      <c r="AK80" s="98">
        <f>-ABS('[12]2.1_RebasedTargets_Volumes'!AU93)+'[12]2.1_RebasedTargets_Volumes'!BB93</f>
        <v>0</v>
      </c>
      <c r="AL80" s="98">
        <f>-ABS('[12]2.1_RebasedTargets_Volumes'!AV93)+'[12]2.1_RebasedTargets_Volumes'!BC93</f>
        <v>0</v>
      </c>
      <c r="AM80" s="97">
        <f>-ABS('[12]2.1_RebasedTargets_Volumes'!AW93)+'[12]2.1_RebasedTargets_Volumes'!BD93</f>
        <v>0</v>
      </c>
      <c r="AN80" s="94"/>
      <c r="AO80" s="98">
        <f>ABS('[12]2.1_RebasedTargets_Volumes'!BF93)</f>
        <v>0</v>
      </c>
      <c r="AP80" s="98">
        <f>-ABS('[12]2.1_RebasedTargets_Volumes'!BG93)</f>
        <v>0</v>
      </c>
      <c r="AQ80" s="98">
        <f>-ABS('[12]2.1_RebasedTargets_Volumes'!BH93)</f>
        <v>0</v>
      </c>
      <c r="AR80" s="98">
        <f>-ABS('[12]2.1_RebasedTargets_Volumes'!BI93)</f>
        <v>0</v>
      </c>
      <c r="AS80" s="98">
        <f>-ABS('[12]2.1_RebasedTargets_Volumes'!BJ93)</f>
        <v>0</v>
      </c>
      <c r="AT80" s="97">
        <f>-ABS('[12]2.1_RebasedTargets_Volumes'!BK93)</f>
        <v>0</v>
      </c>
      <c r="AU80" s="94"/>
      <c r="AV80" s="98">
        <f>'[12]2.1_RebasedTargets_Volumes'!BR93</f>
        <v>0</v>
      </c>
      <c r="AW80" s="98">
        <f>'[12]2.1_RebasedTargets_Volumes'!BS93</f>
        <v>0</v>
      </c>
      <c r="AX80" s="98">
        <f>'[12]2.1_RebasedTargets_Volumes'!BT93</f>
        <v>0</v>
      </c>
      <c r="AY80" s="98">
        <f>'[12]2.1_RebasedTargets_Volumes'!BU93</f>
        <v>0</v>
      </c>
      <c r="AZ80" s="98">
        <f>'[12]2.1_RebasedTargets_Volumes'!BV93</f>
        <v>0</v>
      </c>
      <c r="BA80" s="97">
        <f>'[12]2.1_RebasedTargets_Volumes'!BW93</f>
        <v>0</v>
      </c>
      <c r="BB80" s="94"/>
    </row>
    <row r="81" spans="1:54" ht="12.75" thickBot="1" x14ac:dyDescent="0.35">
      <c r="A81" s="342"/>
      <c r="B81" s="171"/>
      <c r="C81" s="170"/>
      <c r="D81" s="96"/>
      <c r="E81" s="95" t="str">
        <f t="shared" si="2"/>
        <v>Very high</v>
      </c>
      <c r="F81" s="93">
        <f>'[12]2.1_RebasedTargets_Volumes'!I94</f>
        <v>4.208899999999999</v>
      </c>
      <c r="G81" s="93">
        <f>'[12]2.1_RebasedTargets_Volumes'!J94</f>
        <v>3.712499999999999</v>
      </c>
      <c r="H81" s="93">
        <f>'[12]2.1_RebasedTargets_Volumes'!K94</f>
        <v>0.49640000000000001</v>
      </c>
      <c r="I81" s="93">
        <f>'[12]2.1_RebasedTargets_Volumes'!L94</f>
        <v>0</v>
      </c>
      <c r="J81" s="93">
        <f>'[12]2.1_RebasedTargets_Volumes'!M94</f>
        <v>0</v>
      </c>
      <c r="K81" s="92">
        <f>'[12]2.1_RebasedTargets_Volumes'!N94</f>
        <v>0</v>
      </c>
      <c r="M81" s="93">
        <f>'[12]2.1_RebasedTargets_Volumes'!S94</f>
        <v>4.208899999999999</v>
      </c>
      <c r="N81" s="93">
        <f>'[12]2.1_RebasedTargets_Volumes'!T94</f>
        <v>3.712499999999999</v>
      </c>
      <c r="O81" s="93">
        <f>'[12]2.1_RebasedTargets_Volumes'!U94</f>
        <v>0</v>
      </c>
      <c r="P81" s="93">
        <f>'[12]2.1_RebasedTargets_Volumes'!V94</f>
        <v>0.49640000000000001</v>
      </c>
      <c r="Q81" s="93">
        <f>'[12]2.1_RebasedTargets_Volumes'!W94</f>
        <v>0</v>
      </c>
      <c r="R81" s="92">
        <f>'[12]2.1_RebasedTargets_Volumes'!X94</f>
        <v>0</v>
      </c>
      <c r="T81" s="93">
        <f>'[12]2.1_RebasedTargets_Volumes'!AC94</f>
        <v>4.208899999999999</v>
      </c>
      <c r="U81" s="93">
        <f>'[12]2.1_RebasedTargets_Volumes'!AD94</f>
        <v>3.712499999999999</v>
      </c>
      <c r="V81" s="93">
        <f>'[12]2.1_RebasedTargets_Volumes'!AE94</f>
        <v>0</v>
      </c>
      <c r="W81" s="93">
        <f>'[12]2.1_RebasedTargets_Volumes'!AF94</f>
        <v>0.49640000000000001</v>
      </c>
      <c r="X81" s="93">
        <f>'[12]2.1_RebasedTargets_Volumes'!AG94</f>
        <v>0</v>
      </c>
      <c r="Y81" s="92">
        <f>'[12]2.1_RebasedTargets_Volumes'!AH94</f>
        <v>0</v>
      </c>
      <c r="AA81" s="93">
        <f>(ABS('[12]2.1_RebasedTargets_Volumes'!AR94)+ABS('[12]2.1_RebasedTargets_Volumes'!AY94))/2+ABS('[12]2.1_RebasedTargets_Volumes'!BF94)+ABS('[12]2.1_RebasedTargets_Volumes'!BR94)</f>
        <v>0</v>
      </c>
      <c r="AB81" s="93">
        <f>'[12]2.1_RebasedTargets_Volumes'!AL94</f>
        <v>0</v>
      </c>
      <c r="AC81" s="93">
        <f>'[12]2.1_RebasedTargets_Volumes'!AM94</f>
        <v>0</v>
      </c>
      <c r="AD81" s="93">
        <f>'[12]2.1_RebasedTargets_Volumes'!AN94</f>
        <v>0</v>
      </c>
      <c r="AE81" s="93">
        <f>'[12]2.1_RebasedTargets_Volumes'!AO94</f>
        <v>0</v>
      </c>
      <c r="AF81" s="92">
        <f>'[12]2.1_RebasedTargets_Volumes'!AP94</f>
        <v>0</v>
      </c>
      <c r="AG81" s="94"/>
      <c r="AH81" s="93">
        <f>'[12]2.1_RebasedTargets_Volumes'!AR94+'[12]2.1_RebasedTargets_Volumes'!AY94</f>
        <v>0</v>
      </c>
      <c r="AI81" s="93">
        <f>-ABS('[12]2.1_RebasedTargets_Volumes'!AS94)+'[12]2.1_RebasedTargets_Volumes'!AZ94</f>
        <v>0</v>
      </c>
      <c r="AJ81" s="93">
        <f>-ABS('[12]2.1_RebasedTargets_Volumes'!AT94)+'[12]2.1_RebasedTargets_Volumes'!BA94</f>
        <v>0</v>
      </c>
      <c r="AK81" s="93">
        <f>-ABS('[12]2.1_RebasedTargets_Volumes'!AU94)+'[12]2.1_RebasedTargets_Volumes'!BB94</f>
        <v>0</v>
      </c>
      <c r="AL81" s="93">
        <f>-ABS('[12]2.1_RebasedTargets_Volumes'!AV94)+'[12]2.1_RebasedTargets_Volumes'!BC94</f>
        <v>0</v>
      </c>
      <c r="AM81" s="92">
        <f>-ABS('[12]2.1_RebasedTargets_Volumes'!AW94)+'[12]2.1_RebasedTargets_Volumes'!BD94</f>
        <v>0</v>
      </c>
      <c r="AN81" s="94"/>
      <c r="AO81" s="93">
        <f>ABS('[12]2.1_RebasedTargets_Volumes'!BF94)</f>
        <v>0</v>
      </c>
      <c r="AP81" s="93">
        <f>-ABS('[12]2.1_RebasedTargets_Volumes'!BG94)</f>
        <v>0</v>
      </c>
      <c r="AQ81" s="93">
        <f>-ABS('[12]2.1_RebasedTargets_Volumes'!BH94)</f>
        <v>0</v>
      </c>
      <c r="AR81" s="93">
        <f>-ABS('[12]2.1_RebasedTargets_Volumes'!BI94)</f>
        <v>0</v>
      </c>
      <c r="AS81" s="93">
        <f>-ABS('[12]2.1_RebasedTargets_Volumes'!BJ94)</f>
        <v>0</v>
      </c>
      <c r="AT81" s="92">
        <f>-ABS('[12]2.1_RebasedTargets_Volumes'!BK94)</f>
        <v>0</v>
      </c>
      <c r="AU81" s="94"/>
      <c r="AV81" s="93">
        <f>'[12]2.1_RebasedTargets_Volumes'!BR94</f>
        <v>0</v>
      </c>
      <c r="AW81" s="93">
        <f>'[12]2.1_RebasedTargets_Volumes'!BS94</f>
        <v>0</v>
      </c>
      <c r="AX81" s="93">
        <f>'[12]2.1_RebasedTargets_Volumes'!BT94</f>
        <v>0</v>
      </c>
      <c r="AY81" s="93">
        <f>'[12]2.1_RebasedTargets_Volumes'!BU94</f>
        <v>0</v>
      </c>
      <c r="AZ81" s="93">
        <f>'[12]2.1_RebasedTargets_Volumes'!BV94</f>
        <v>0</v>
      </c>
      <c r="BA81" s="92">
        <f>'[12]2.1_RebasedTargets_Volumes'!BW94</f>
        <v>0</v>
      </c>
      <c r="BB81" s="94"/>
    </row>
    <row r="82" spans="1:54" x14ac:dyDescent="0.3">
      <c r="A82" s="341" t="str">
        <f>A78</f>
        <v>132KV Network</v>
      </c>
      <c r="B82" s="169">
        <v>5</v>
      </c>
      <c r="C82" s="168" t="s">
        <v>46</v>
      </c>
      <c r="D82" s="103" t="s">
        <v>56</v>
      </c>
      <c r="E82" s="102" t="str">
        <f t="shared" si="2"/>
        <v>Low</v>
      </c>
      <c r="F82" s="101">
        <f>'[12]2.1_RebasedTargets_Volumes'!I95</f>
        <v>701.94730000000015</v>
      </c>
      <c r="G82" s="101">
        <f>'[12]2.1_RebasedTargets_Volumes'!J95</f>
        <v>170.76969999999977</v>
      </c>
      <c r="H82" s="101">
        <f>'[12]2.1_RebasedTargets_Volumes'!K95</f>
        <v>361.84090000000032</v>
      </c>
      <c r="I82" s="101">
        <f>'[12]2.1_RebasedTargets_Volumes'!L95</f>
        <v>2.9767000000000001</v>
      </c>
      <c r="J82" s="101">
        <f>'[12]2.1_RebasedTargets_Volumes'!M95</f>
        <v>53.932799999999993</v>
      </c>
      <c r="K82" s="100">
        <f>'[12]2.1_RebasedTargets_Volumes'!N95</f>
        <v>112.42719999999997</v>
      </c>
      <c r="M82" s="101">
        <f>'[12]2.1_RebasedTargets_Volumes'!S95</f>
        <v>700.93380000000002</v>
      </c>
      <c r="N82" s="101">
        <f>'[12]2.1_RebasedTargets_Volumes'!T95</f>
        <v>337.61789999999985</v>
      </c>
      <c r="O82" s="101">
        <f>'[12]2.1_RebasedTargets_Volumes'!U95</f>
        <v>42.350899999999989</v>
      </c>
      <c r="P82" s="101">
        <f>'[12]2.1_RebasedTargets_Volumes'!V95</f>
        <v>178.11670000000009</v>
      </c>
      <c r="Q82" s="101">
        <f>'[12]2.1_RebasedTargets_Volumes'!W95</f>
        <v>57.029700000000041</v>
      </c>
      <c r="R82" s="100">
        <f>'[12]2.1_RebasedTargets_Volumes'!X95</f>
        <v>85.818600000000004</v>
      </c>
      <c r="T82" s="101">
        <f>'[12]2.1_RebasedTargets_Volumes'!AC95</f>
        <v>701.94729999999981</v>
      </c>
      <c r="U82" s="101">
        <f>'[12]2.1_RebasedTargets_Volumes'!AD95</f>
        <v>120.3651999999999</v>
      </c>
      <c r="V82" s="101">
        <f>'[12]2.1_RebasedTargets_Volumes'!AE95</f>
        <v>50.404499999999999</v>
      </c>
      <c r="W82" s="101">
        <f>'[12]2.1_RebasedTargets_Volumes'!AF95</f>
        <v>307.60509999999982</v>
      </c>
      <c r="X82" s="101">
        <f>'[12]2.1_RebasedTargets_Volumes'!AG95</f>
        <v>57.029700000000041</v>
      </c>
      <c r="Y82" s="100">
        <f>'[12]2.1_RebasedTargets_Volumes'!AH95</f>
        <v>166.54280000000006</v>
      </c>
      <c r="AA82" s="101">
        <f>(ABS('[12]2.1_RebasedTargets_Volumes'!AR95)+ABS('[12]2.1_RebasedTargets_Volumes'!AY95))/2+ABS('[12]2.1_RebasedTargets_Volumes'!BF95)+ABS('[12]2.1_RebasedTargets_Volumes'!BR95)</f>
        <v>218.28694999999993</v>
      </c>
      <c r="AB82" s="101">
        <f>'[12]2.1_RebasedTargets_Volumes'!AL95</f>
        <v>217.25269999999995</v>
      </c>
      <c r="AC82" s="101">
        <f>'[12]2.1_RebasedTargets_Volumes'!AM95</f>
        <v>-8.0536000000000101</v>
      </c>
      <c r="AD82" s="101">
        <f>'[12]2.1_RebasedTargets_Volumes'!AN95</f>
        <v>-129.48839999999973</v>
      </c>
      <c r="AE82" s="101">
        <f>'[12]2.1_RebasedTargets_Volumes'!AO95</f>
        <v>0</v>
      </c>
      <c r="AF82" s="100">
        <f>'[12]2.1_RebasedTargets_Volumes'!AP95</f>
        <v>-80.724200000000053</v>
      </c>
      <c r="AG82" s="94"/>
      <c r="AH82" s="101">
        <f>'[12]2.1_RebasedTargets_Volumes'!AR95+'[12]2.1_RebasedTargets_Volumes'!AY95</f>
        <v>434.46389999999985</v>
      </c>
      <c r="AI82" s="101">
        <f>-ABS('[12]2.1_RebasedTargets_Volumes'!AS95)+'[12]2.1_RebasedTargets_Volumes'!AZ95</f>
        <v>217.25269999999998</v>
      </c>
      <c r="AJ82" s="101">
        <f>-ABS('[12]2.1_RebasedTargets_Volumes'!AT95)+'[12]2.1_RebasedTargets_Volumes'!BA95</f>
        <v>-8.0536000000000012</v>
      </c>
      <c r="AK82" s="101">
        <f>-ABS('[12]2.1_RebasedTargets_Volumes'!AU95)+'[12]2.1_RebasedTargets_Volumes'!BB95</f>
        <v>-129.4883999999999</v>
      </c>
      <c r="AL82" s="101">
        <f>-ABS('[12]2.1_RebasedTargets_Volumes'!AV95)+'[12]2.1_RebasedTargets_Volumes'!BC95</f>
        <v>0</v>
      </c>
      <c r="AM82" s="100">
        <f>-ABS('[12]2.1_RebasedTargets_Volumes'!AW95)+'[12]2.1_RebasedTargets_Volumes'!BD95</f>
        <v>-79.669200000000018</v>
      </c>
      <c r="AN82" s="94"/>
      <c r="AO82" s="101">
        <f>ABS('[12]2.1_RebasedTargets_Volumes'!BF95)</f>
        <v>0</v>
      </c>
      <c r="AP82" s="101">
        <f>-ABS('[12]2.1_RebasedTargets_Volumes'!BG95)</f>
        <v>0</v>
      </c>
      <c r="AQ82" s="101">
        <f>-ABS('[12]2.1_RebasedTargets_Volumes'!BH95)</f>
        <v>0</v>
      </c>
      <c r="AR82" s="101">
        <f>-ABS('[12]2.1_RebasedTargets_Volumes'!BI95)</f>
        <v>0</v>
      </c>
      <c r="AS82" s="101">
        <f>-ABS('[12]2.1_RebasedTargets_Volumes'!BJ95)</f>
        <v>0</v>
      </c>
      <c r="AT82" s="100">
        <f>-ABS('[12]2.1_RebasedTargets_Volumes'!BK95)</f>
        <v>0</v>
      </c>
      <c r="AU82" s="94"/>
      <c r="AV82" s="101">
        <f>'[12]2.1_RebasedTargets_Volumes'!BR95</f>
        <v>1.0549999999999999</v>
      </c>
      <c r="AW82" s="101">
        <f>'[12]2.1_RebasedTargets_Volumes'!BS95</f>
        <v>0</v>
      </c>
      <c r="AX82" s="101">
        <f>'[12]2.1_RebasedTargets_Volumes'!BT95</f>
        <v>0</v>
      </c>
      <c r="AY82" s="101">
        <f>'[12]2.1_RebasedTargets_Volumes'!BU95</f>
        <v>0</v>
      </c>
      <c r="AZ82" s="101">
        <f>'[12]2.1_RebasedTargets_Volumes'!BV95</f>
        <v>0</v>
      </c>
      <c r="BA82" s="100">
        <f>'[12]2.1_RebasedTargets_Volumes'!BW95</f>
        <v>1.0549999999999999</v>
      </c>
      <c r="BB82" s="94"/>
    </row>
    <row r="83" spans="1:54" x14ac:dyDescent="0.3">
      <c r="A83" s="342"/>
      <c r="B83" s="23"/>
      <c r="C83" s="133"/>
      <c r="D83" s="31"/>
      <c r="E83" s="99" t="str">
        <f t="shared" si="2"/>
        <v>Medium</v>
      </c>
      <c r="F83" s="98">
        <f>'[12]2.1_RebasedTargets_Volumes'!I96</f>
        <v>166.07480000000004</v>
      </c>
      <c r="G83" s="98">
        <f>'[12]2.1_RebasedTargets_Volumes'!J96</f>
        <v>49.926900000000046</v>
      </c>
      <c r="H83" s="98">
        <f>'[12]2.1_RebasedTargets_Volumes'!K96</f>
        <v>30.605900000000002</v>
      </c>
      <c r="I83" s="98">
        <f>'[12]2.1_RebasedTargets_Volumes'!L96</f>
        <v>25.436899999999994</v>
      </c>
      <c r="J83" s="98">
        <f>'[12]2.1_RebasedTargets_Volumes'!M96</f>
        <v>20.424899999999997</v>
      </c>
      <c r="K83" s="97">
        <f>'[12]2.1_RebasedTargets_Volumes'!N96</f>
        <v>39.680199999999992</v>
      </c>
      <c r="M83" s="98">
        <f>'[12]2.1_RebasedTargets_Volumes'!S96</f>
        <v>166.07480000000001</v>
      </c>
      <c r="N83" s="98">
        <f>'[12]2.1_RebasedTargets_Volumes'!T96</f>
        <v>80.842799999999997</v>
      </c>
      <c r="O83" s="98">
        <f>'[12]2.1_RebasedTargets_Volumes'!U96</f>
        <v>8.764300000000004</v>
      </c>
      <c r="P83" s="98">
        <f>'[12]2.1_RebasedTargets_Volumes'!V96</f>
        <v>30.605900000000002</v>
      </c>
      <c r="Q83" s="98">
        <f>'[12]2.1_RebasedTargets_Volumes'!W96</f>
        <v>25.436899999999994</v>
      </c>
      <c r="R83" s="97">
        <f>'[12]2.1_RebasedTargets_Volumes'!X96</f>
        <v>20.424899999999997</v>
      </c>
      <c r="T83" s="98">
        <f>'[12]2.1_RebasedTargets_Volumes'!AC96</f>
        <v>166.07480000000004</v>
      </c>
      <c r="U83" s="98">
        <f>'[12]2.1_RebasedTargets_Volumes'!AD96</f>
        <v>41.162600000000019</v>
      </c>
      <c r="V83" s="98">
        <f>'[12]2.1_RebasedTargets_Volumes'!AE96</f>
        <v>8.764300000000004</v>
      </c>
      <c r="W83" s="98">
        <f>'[12]2.1_RebasedTargets_Volumes'!AF96</f>
        <v>30.605900000000002</v>
      </c>
      <c r="X83" s="98">
        <f>'[12]2.1_RebasedTargets_Volumes'!AG96</f>
        <v>25.436899999999994</v>
      </c>
      <c r="Y83" s="97">
        <f>'[12]2.1_RebasedTargets_Volumes'!AH96</f>
        <v>60.105100000000007</v>
      </c>
      <c r="AA83" s="98">
        <f>(ABS('[12]2.1_RebasedTargets_Volumes'!AR96)+ABS('[12]2.1_RebasedTargets_Volumes'!AY96))/2+ABS('[12]2.1_RebasedTargets_Volumes'!BF96)+ABS('[12]2.1_RebasedTargets_Volumes'!BR96)</f>
        <v>39.680199999999992</v>
      </c>
      <c r="AB83" s="98">
        <f>'[12]2.1_RebasedTargets_Volumes'!AL96</f>
        <v>39.680199999999978</v>
      </c>
      <c r="AC83" s="98">
        <f>'[12]2.1_RebasedTargets_Volumes'!AM96</f>
        <v>0</v>
      </c>
      <c r="AD83" s="98">
        <f>'[12]2.1_RebasedTargets_Volumes'!AN96</f>
        <v>0</v>
      </c>
      <c r="AE83" s="98">
        <f>'[12]2.1_RebasedTargets_Volumes'!AO96</f>
        <v>0</v>
      </c>
      <c r="AF83" s="97">
        <f>'[12]2.1_RebasedTargets_Volumes'!AP96</f>
        <v>-39.680200000000013</v>
      </c>
      <c r="AG83" s="94"/>
      <c r="AH83" s="98">
        <f>'[12]2.1_RebasedTargets_Volumes'!AR96+'[12]2.1_RebasedTargets_Volumes'!AY96</f>
        <v>79.360399999999984</v>
      </c>
      <c r="AI83" s="98">
        <f>-ABS('[12]2.1_RebasedTargets_Volumes'!AS96)+'[12]2.1_RebasedTargets_Volumes'!AZ96</f>
        <v>39.680199999999992</v>
      </c>
      <c r="AJ83" s="98">
        <f>-ABS('[12]2.1_RebasedTargets_Volumes'!AT96)+'[12]2.1_RebasedTargets_Volumes'!BA96</f>
        <v>0</v>
      </c>
      <c r="AK83" s="98">
        <f>-ABS('[12]2.1_RebasedTargets_Volumes'!AU96)+'[12]2.1_RebasedTargets_Volumes'!BB96</f>
        <v>0</v>
      </c>
      <c r="AL83" s="98">
        <f>-ABS('[12]2.1_RebasedTargets_Volumes'!AV96)+'[12]2.1_RebasedTargets_Volumes'!BC96</f>
        <v>0</v>
      </c>
      <c r="AM83" s="97">
        <f>-ABS('[12]2.1_RebasedTargets_Volumes'!AW96)+'[12]2.1_RebasedTargets_Volumes'!BD96</f>
        <v>-39.680199999999992</v>
      </c>
      <c r="AN83" s="94"/>
      <c r="AO83" s="98">
        <f>ABS('[12]2.1_RebasedTargets_Volumes'!BF96)</f>
        <v>0</v>
      </c>
      <c r="AP83" s="98">
        <f>-ABS('[12]2.1_RebasedTargets_Volumes'!BG96)</f>
        <v>0</v>
      </c>
      <c r="AQ83" s="98">
        <f>-ABS('[12]2.1_RebasedTargets_Volumes'!BH96)</f>
        <v>0</v>
      </c>
      <c r="AR83" s="98">
        <f>-ABS('[12]2.1_RebasedTargets_Volumes'!BI96)</f>
        <v>0</v>
      </c>
      <c r="AS83" s="98">
        <f>-ABS('[12]2.1_RebasedTargets_Volumes'!BJ96)</f>
        <v>0</v>
      </c>
      <c r="AT83" s="97">
        <f>-ABS('[12]2.1_RebasedTargets_Volumes'!BK96)</f>
        <v>0</v>
      </c>
      <c r="AU83" s="94"/>
      <c r="AV83" s="98">
        <f>'[12]2.1_RebasedTargets_Volumes'!BR96</f>
        <v>0</v>
      </c>
      <c r="AW83" s="98">
        <f>'[12]2.1_RebasedTargets_Volumes'!BS96</f>
        <v>0</v>
      </c>
      <c r="AX83" s="98">
        <f>'[12]2.1_RebasedTargets_Volumes'!BT96</f>
        <v>0</v>
      </c>
      <c r="AY83" s="98">
        <f>'[12]2.1_RebasedTargets_Volumes'!BU96</f>
        <v>0</v>
      </c>
      <c r="AZ83" s="98">
        <f>'[12]2.1_RebasedTargets_Volumes'!BV96</f>
        <v>0</v>
      </c>
      <c r="BA83" s="97">
        <f>'[12]2.1_RebasedTargets_Volumes'!BW96</f>
        <v>0</v>
      </c>
      <c r="BB83" s="94"/>
    </row>
    <row r="84" spans="1:54" x14ac:dyDescent="0.3">
      <c r="A84" s="342"/>
      <c r="B84" s="23"/>
      <c r="C84" s="133"/>
      <c r="D84" s="31"/>
      <c r="E84" s="99" t="str">
        <f t="shared" si="2"/>
        <v>High</v>
      </c>
      <c r="F84" s="98">
        <f>'[12]2.1_RebasedTargets_Volumes'!I97</f>
        <v>354.21710000000013</v>
      </c>
      <c r="G84" s="98">
        <f>'[12]2.1_RebasedTargets_Volumes'!J97</f>
        <v>216.41770000000002</v>
      </c>
      <c r="H84" s="98">
        <f>'[12]2.1_RebasedTargets_Volumes'!K97</f>
        <v>102.2529000000001</v>
      </c>
      <c r="I84" s="98">
        <f>'[12]2.1_RebasedTargets_Volumes'!L97</f>
        <v>0</v>
      </c>
      <c r="J84" s="98">
        <f>'[12]2.1_RebasedTargets_Volumes'!M97</f>
        <v>35.546499999999988</v>
      </c>
      <c r="K84" s="97">
        <f>'[12]2.1_RebasedTargets_Volumes'!N97</f>
        <v>0</v>
      </c>
      <c r="M84" s="98">
        <f>'[12]2.1_RebasedTargets_Volumes'!S97</f>
        <v>348.66010000000011</v>
      </c>
      <c r="N84" s="98">
        <f>'[12]2.1_RebasedTargets_Volumes'!T97</f>
        <v>183.23400000000007</v>
      </c>
      <c r="O84" s="98">
        <f>'[12]2.1_RebasedTargets_Volumes'!U97</f>
        <v>82.431899999999985</v>
      </c>
      <c r="P84" s="98">
        <f>'[12]2.1_RebasedTargets_Volumes'!V97</f>
        <v>47.447700000000026</v>
      </c>
      <c r="Q84" s="98">
        <f>'[12]2.1_RebasedTargets_Volumes'!W97</f>
        <v>0</v>
      </c>
      <c r="R84" s="97">
        <f>'[12]2.1_RebasedTargets_Volumes'!X97</f>
        <v>35.546499999999988</v>
      </c>
      <c r="T84" s="98">
        <f>'[12]2.1_RebasedTargets_Volumes'!AC97</f>
        <v>354.21710000000002</v>
      </c>
      <c r="U84" s="98">
        <f>'[12]2.1_RebasedTargets_Volumes'!AD97</f>
        <v>188.79100000000005</v>
      </c>
      <c r="V84" s="98">
        <f>'[12]2.1_RebasedTargets_Volumes'!AE97</f>
        <v>82.431899999999985</v>
      </c>
      <c r="W84" s="98">
        <f>'[12]2.1_RebasedTargets_Volumes'!AF97</f>
        <v>47.447700000000026</v>
      </c>
      <c r="X84" s="98">
        <f>'[12]2.1_RebasedTargets_Volumes'!AG97</f>
        <v>0</v>
      </c>
      <c r="Y84" s="97">
        <f>'[12]2.1_RebasedTargets_Volumes'!AH97</f>
        <v>35.546499999999988</v>
      </c>
      <c r="AA84" s="98">
        <f>(ABS('[12]2.1_RebasedTargets_Volumes'!AR97)+ABS('[12]2.1_RebasedTargets_Volumes'!AY97))/2+ABS('[12]2.1_RebasedTargets_Volumes'!BF97)+ABS('[12]2.1_RebasedTargets_Volumes'!BR97)</f>
        <v>5.5570000000000004</v>
      </c>
      <c r="AB84" s="98">
        <f>'[12]2.1_RebasedTargets_Volumes'!AL97</f>
        <v>-5.5569999999999879</v>
      </c>
      <c r="AC84" s="98">
        <f>'[12]2.1_RebasedTargets_Volumes'!AM97</f>
        <v>0</v>
      </c>
      <c r="AD84" s="98">
        <f>'[12]2.1_RebasedTargets_Volumes'!AN97</f>
        <v>0</v>
      </c>
      <c r="AE84" s="98">
        <f>'[12]2.1_RebasedTargets_Volumes'!AO97</f>
        <v>0</v>
      </c>
      <c r="AF84" s="97">
        <f>'[12]2.1_RebasedTargets_Volumes'!AP97</f>
        <v>0</v>
      </c>
      <c r="AG84" s="94"/>
      <c r="AH84" s="98">
        <f>'[12]2.1_RebasedTargets_Volumes'!AR97+'[12]2.1_RebasedTargets_Volumes'!AY97</f>
        <v>0</v>
      </c>
      <c r="AI84" s="98">
        <f>-ABS('[12]2.1_RebasedTargets_Volumes'!AS97)+'[12]2.1_RebasedTargets_Volumes'!AZ97</f>
        <v>0</v>
      </c>
      <c r="AJ84" s="98">
        <f>-ABS('[12]2.1_RebasedTargets_Volumes'!AT97)+'[12]2.1_RebasedTargets_Volumes'!BA97</f>
        <v>0</v>
      </c>
      <c r="AK84" s="98">
        <f>-ABS('[12]2.1_RebasedTargets_Volumes'!AU97)+'[12]2.1_RebasedTargets_Volumes'!BB97</f>
        <v>0</v>
      </c>
      <c r="AL84" s="98">
        <f>-ABS('[12]2.1_RebasedTargets_Volumes'!AV97)+'[12]2.1_RebasedTargets_Volumes'!BC97</f>
        <v>0</v>
      </c>
      <c r="AM84" s="97">
        <f>-ABS('[12]2.1_RebasedTargets_Volumes'!AW97)+'[12]2.1_RebasedTargets_Volumes'!BD97</f>
        <v>0</v>
      </c>
      <c r="AN84" s="94"/>
      <c r="AO84" s="98">
        <f>ABS('[12]2.1_RebasedTargets_Volumes'!BF97)</f>
        <v>0</v>
      </c>
      <c r="AP84" s="98">
        <f>-ABS('[12]2.1_RebasedTargets_Volumes'!BG97)</f>
        <v>0</v>
      </c>
      <c r="AQ84" s="98">
        <f>-ABS('[12]2.1_RebasedTargets_Volumes'!BH97)</f>
        <v>0</v>
      </c>
      <c r="AR84" s="98">
        <f>-ABS('[12]2.1_RebasedTargets_Volumes'!BI97)</f>
        <v>0</v>
      </c>
      <c r="AS84" s="98">
        <f>-ABS('[12]2.1_RebasedTargets_Volumes'!BJ97)</f>
        <v>0</v>
      </c>
      <c r="AT84" s="97">
        <f>-ABS('[12]2.1_RebasedTargets_Volumes'!BK97)</f>
        <v>0</v>
      </c>
      <c r="AU84" s="94"/>
      <c r="AV84" s="98">
        <f>'[12]2.1_RebasedTargets_Volumes'!BR97</f>
        <v>5.5570000000000004</v>
      </c>
      <c r="AW84" s="98">
        <f>'[12]2.1_RebasedTargets_Volumes'!BS97</f>
        <v>5.5570000000000004</v>
      </c>
      <c r="AX84" s="98">
        <f>'[12]2.1_RebasedTargets_Volumes'!BT97</f>
        <v>0</v>
      </c>
      <c r="AY84" s="98">
        <f>'[12]2.1_RebasedTargets_Volumes'!BU97</f>
        <v>0</v>
      </c>
      <c r="AZ84" s="98">
        <f>'[12]2.1_RebasedTargets_Volumes'!BV97</f>
        <v>0</v>
      </c>
      <c r="BA84" s="97">
        <f>'[12]2.1_RebasedTargets_Volumes'!BW97</f>
        <v>0</v>
      </c>
      <c r="BB84" s="94"/>
    </row>
    <row r="85" spans="1:54" ht="12.75" thickBot="1" x14ac:dyDescent="0.35">
      <c r="A85" s="342"/>
      <c r="B85" s="171"/>
      <c r="C85" s="170"/>
      <c r="D85" s="96"/>
      <c r="E85" s="95" t="str">
        <f t="shared" si="2"/>
        <v>Very high</v>
      </c>
      <c r="F85" s="93">
        <f>'[12]2.1_RebasedTargets_Volumes'!I98</f>
        <v>280.26610000000016</v>
      </c>
      <c r="G85" s="93">
        <f>'[12]2.1_RebasedTargets_Volumes'!J98</f>
        <v>97.222300000000089</v>
      </c>
      <c r="H85" s="93">
        <f>'[12]2.1_RebasedTargets_Volumes'!K98</f>
        <v>116.50380000000008</v>
      </c>
      <c r="I85" s="93">
        <f>'[12]2.1_RebasedTargets_Volumes'!L98</f>
        <v>26.546400000000002</v>
      </c>
      <c r="J85" s="93">
        <f>'[12]2.1_RebasedTargets_Volumes'!M98</f>
        <v>0</v>
      </c>
      <c r="K85" s="92">
        <f>'[12]2.1_RebasedTargets_Volumes'!N98</f>
        <v>39.993600000000008</v>
      </c>
      <c r="M85" s="93">
        <f>'[12]2.1_RebasedTargets_Volumes'!S98</f>
        <v>280.22460000000012</v>
      </c>
      <c r="N85" s="93">
        <f>'[12]2.1_RebasedTargets_Volumes'!T98</f>
        <v>136.07200000000009</v>
      </c>
      <c r="O85" s="93">
        <f>'[12]2.1_RebasedTargets_Volumes'!U98</f>
        <v>1.1024</v>
      </c>
      <c r="P85" s="93">
        <f>'[12]2.1_RebasedTargets_Volumes'!V98</f>
        <v>69.05980000000001</v>
      </c>
      <c r="Q85" s="93">
        <f>'[12]2.1_RebasedTargets_Volumes'!W98</f>
        <v>47.444000000000003</v>
      </c>
      <c r="R85" s="92">
        <f>'[12]2.1_RebasedTargets_Volumes'!X98</f>
        <v>26.546400000000002</v>
      </c>
      <c r="T85" s="93">
        <f>'[12]2.1_RebasedTargets_Volumes'!AC98</f>
        <v>280.26610000000011</v>
      </c>
      <c r="U85" s="93">
        <f>'[12]2.1_RebasedTargets_Volumes'!AD98</f>
        <v>96.119900000000086</v>
      </c>
      <c r="V85" s="93">
        <f>'[12]2.1_RebasedTargets_Volumes'!AE98</f>
        <v>1.1024</v>
      </c>
      <c r="W85" s="93">
        <f>'[12]2.1_RebasedTargets_Volumes'!AF98</f>
        <v>69.05980000000001</v>
      </c>
      <c r="X85" s="93">
        <f>'[12]2.1_RebasedTargets_Volumes'!AG98</f>
        <v>47.444000000000003</v>
      </c>
      <c r="Y85" s="92">
        <f>'[12]2.1_RebasedTargets_Volumes'!AH98</f>
        <v>66.54000000000002</v>
      </c>
      <c r="AA85" s="93">
        <f>(ABS('[12]2.1_RebasedTargets_Volumes'!AR98)+ABS('[12]2.1_RebasedTargets_Volumes'!AY98))/2+ABS('[12]2.1_RebasedTargets_Volumes'!BF98)+ABS('[12]2.1_RebasedTargets_Volumes'!BR98)</f>
        <v>39.972850000000008</v>
      </c>
      <c r="AB85" s="93">
        <f>'[12]2.1_RebasedTargets_Volumes'!AL98</f>
        <v>39.952100000000002</v>
      </c>
      <c r="AC85" s="93">
        <f>'[12]2.1_RebasedTargets_Volumes'!AM98</f>
        <v>0</v>
      </c>
      <c r="AD85" s="93">
        <f>'[12]2.1_RebasedTargets_Volumes'!AN98</f>
        <v>0</v>
      </c>
      <c r="AE85" s="93">
        <f>'[12]2.1_RebasedTargets_Volumes'!AO98</f>
        <v>0</v>
      </c>
      <c r="AF85" s="92">
        <f>'[12]2.1_RebasedTargets_Volumes'!AP98</f>
        <v>-39.993600000000015</v>
      </c>
      <c r="AG85" s="94"/>
      <c r="AH85" s="93">
        <f>'[12]2.1_RebasedTargets_Volumes'!AR98+'[12]2.1_RebasedTargets_Volumes'!AY98</f>
        <v>79.945700000000016</v>
      </c>
      <c r="AI85" s="93">
        <f>-ABS('[12]2.1_RebasedTargets_Volumes'!AS98)+'[12]2.1_RebasedTargets_Volumes'!AZ98</f>
        <v>39.952100000000002</v>
      </c>
      <c r="AJ85" s="93">
        <f>-ABS('[12]2.1_RebasedTargets_Volumes'!AT98)+'[12]2.1_RebasedTargets_Volumes'!BA98</f>
        <v>0</v>
      </c>
      <c r="AK85" s="93">
        <f>-ABS('[12]2.1_RebasedTargets_Volumes'!AU98)+'[12]2.1_RebasedTargets_Volumes'!BB98</f>
        <v>0</v>
      </c>
      <c r="AL85" s="93">
        <f>-ABS('[12]2.1_RebasedTargets_Volumes'!AV98)+'[12]2.1_RebasedTargets_Volumes'!BC98</f>
        <v>0</v>
      </c>
      <c r="AM85" s="92">
        <f>-ABS('[12]2.1_RebasedTargets_Volumes'!AW98)+'[12]2.1_RebasedTargets_Volumes'!BD98</f>
        <v>-39.993600000000008</v>
      </c>
      <c r="AN85" s="94"/>
      <c r="AO85" s="93">
        <f>ABS('[12]2.1_RebasedTargets_Volumes'!BF98)</f>
        <v>0</v>
      </c>
      <c r="AP85" s="93">
        <f>-ABS('[12]2.1_RebasedTargets_Volumes'!BG98)</f>
        <v>0</v>
      </c>
      <c r="AQ85" s="93">
        <f>-ABS('[12]2.1_RebasedTargets_Volumes'!BH98)</f>
        <v>0</v>
      </c>
      <c r="AR85" s="93">
        <f>-ABS('[12]2.1_RebasedTargets_Volumes'!BI98)</f>
        <v>0</v>
      </c>
      <c r="AS85" s="93">
        <f>-ABS('[12]2.1_RebasedTargets_Volumes'!BJ98)</f>
        <v>0</v>
      </c>
      <c r="AT85" s="92">
        <f>-ABS('[12]2.1_RebasedTargets_Volumes'!BK98)</f>
        <v>0</v>
      </c>
      <c r="AU85" s="94"/>
      <c r="AV85" s="93">
        <f>'[12]2.1_RebasedTargets_Volumes'!BR98</f>
        <v>0</v>
      </c>
      <c r="AW85" s="93">
        <f>'[12]2.1_RebasedTargets_Volumes'!BS98</f>
        <v>0</v>
      </c>
      <c r="AX85" s="93">
        <f>'[12]2.1_RebasedTargets_Volumes'!BT98</f>
        <v>0</v>
      </c>
      <c r="AY85" s="93">
        <f>'[12]2.1_RebasedTargets_Volumes'!BU98</f>
        <v>0</v>
      </c>
      <c r="AZ85" s="93">
        <f>'[12]2.1_RebasedTargets_Volumes'!BV98</f>
        <v>0</v>
      </c>
      <c r="BA85" s="92">
        <f>'[12]2.1_RebasedTargets_Volumes'!BW98</f>
        <v>0</v>
      </c>
      <c r="BB85" s="94"/>
    </row>
    <row r="86" spans="1:54" x14ac:dyDescent="0.3">
      <c r="A86" s="341" t="str">
        <f>A82</f>
        <v>132KV Network</v>
      </c>
      <c r="B86" s="169">
        <v>6</v>
      </c>
      <c r="C86" s="168" t="s">
        <v>47</v>
      </c>
      <c r="D86" s="103" t="s">
        <v>58</v>
      </c>
      <c r="E86" s="102" t="str">
        <f t="shared" si="2"/>
        <v>Low</v>
      </c>
      <c r="F86" s="101">
        <f>'[12]2.1_RebasedTargets_Volumes'!I99</f>
        <v>655.15644039366532</v>
      </c>
      <c r="G86" s="101">
        <f>'[12]2.1_RebasedTargets_Volumes'!J99</f>
        <v>297.78793917395745</v>
      </c>
      <c r="H86" s="101">
        <f>'[12]2.1_RebasedTargets_Volumes'!K99</f>
        <v>98.827391473639437</v>
      </c>
      <c r="I86" s="101">
        <f>'[12]2.1_RebasedTargets_Volumes'!L99</f>
        <v>24.86661935242342</v>
      </c>
      <c r="J86" s="101">
        <f>'[12]2.1_RebasedTargets_Volumes'!M99</f>
        <v>85.343041908797304</v>
      </c>
      <c r="K86" s="100">
        <f>'[12]2.1_RebasedTargets_Volumes'!N99</f>
        <v>148.33144848484767</v>
      </c>
      <c r="M86" s="101">
        <f>'[12]2.1_RebasedTargets_Volumes'!S99</f>
        <v>654.10144039367458</v>
      </c>
      <c r="N86" s="101">
        <f>'[12]2.1_RebasedTargets_Volumes'!T99</f>
        <v>426.33148578410595</v>
      </c>
      <c r="O86" s="101">
        <f>'[12]2.1_RebasedTargets_Volumes'!U99</f>
        <v>29.185859656117778</v>
      </c>
      <c r="P86" s="101">
        <f>'[12]2.1_RebasedTargets_Volumes'!V99</f>
        <v>14.670283006135566</v>
      </c>
      <c r="Q86" s="101">
        <f>'[12]2.1_RebasedTargets_Volumes'!W99</f>
        <v>34.17276459158213</v>
      </c>
      <c r="R86" s="100">
        <f>'[12]2.1_RebasedTargets_Volumes'!X99</f>
        <v>149.7410473557332</v>
      </c>
      <c r="T86" s="101">
        <f>'[12]2.1_RebasedTargets_Volumes'!AC99</f>
        <v>655.15644039366373</v>
      </c>
      <c r="U86" s="101">
        <f>'[12]2.1_RebasedTargets_Volumes'!AD99</f>
        <v>262.13618257221998</v>
      </c>
      <c r="V86" s="101">
        <f>'[12]2.1_RebasedTargets_Volumes'!AE99</f>
        <v>42.894523268996132</v>
      </c>
      <c r="W86" s="101">
        <f>'[12]2.1_RebasedTargets_Volumes'!AF99</f>
        <v>58.634123106386312</v>
      </c>
      <c r="X86" s="101">
        <f>'[12]2.1_RebasedTargets_Volumes'!AG99</f>
        <v>43.501756070278901</v>
      </c>
      <c r="Y86" s="100">
        <f>'[12]2.1_RebasedTargets_Volumes'!AH99</f>
        <v>247.98985537578247</v>
      </c>
      <c r="AA86" s="101">
        <f>(ABS('[12]2.1_RebasedTargets_Volumes'!AR99)+ABS('[12]2.1_RebasedTargets_Volumes'!AY99))/2+ABS('[12]2.1_RebasedTargets_Volumes'!BF99)+ABS('[12]2.1_RebasedTargets_Volumes'!BR99)</f>
        <v>218.30769999999976</v>
      </c>
      <c r="AB86" s="101">
        <f>'[12]2.1_RebasedTargets_Volumes'!AL99</f>
        <v>164.19530321188597</v>
      </c>
      <c r="AC86" s="101">
        <f>'[12]2.1_RebasedTargets_Volumes'!AM99</f>
        <v>-13.708663612878354</v>
      </c>
      <c r="AD86" s="101">
        <f>'[12]2.1_RebasedTargets_Volumes'!AN99</f>
        <v>-43.963840100250749</v>
      </c>
      <c r="AE86" s="101">
        <f>'[12]2.1_RebasedTargets_Volumes'!AO99</f>
        <v>-9.3289914786967714</v>
      </c>
      <c r="AF86" s="100">
        <f>'[12]2.1_RebasedTargets_Volumes'!AP99</f>
        <v>-98.248808020049267</v>
      </c>
      <c r="AG86" s="94"/>
      <c r="AH86" s="101">
        <f>'[12]2.1_RebasedTargets_Volumes'!AR99+'[12]2.1_RebasedTargets_Volumes'!AY99</f>
        <v>434.5053999999995</v>
      </c>
      <c r="AI86" s="101">
        <f>-ABS('[12]2.1_RebasedTargets_Volumes'!AS99)+'[12]2.1_RebasedTargets_Volumes'!AZ99</f>
        <v>164.19530321187605</v>
      </c>
      <c r="AJ86" s="101">
        <f>-ABS('[12]2.1_RebasedTargets_Volumes'!AT99)+'[12]2.1_RebasedTargets_Volumes'!BA99</f>
        <v>-13.708663612878336</v>
      </c>
      <c r="AK86" s="101">
        <f>-ABS('[12]2.1_RebasedTargets_Volumes'!AU99)+'[12]2.1_RebasedTargets_Volumes'!BB99</f>
        <v>-43.963840100250664</v>
      </c>
      <c r="AL86" s="101">
        <f>-ABS('[12]2.1_RebasedTargets_Volumes'!AV99)+'[12]2.1_RebasedTargets_Volumes'!BC99</f>
        <v>-9.3289914786967394</v>
      </c>
      <c r="AM86" s="100">
        <f>-ABS('[12]2.1_RebasedTargets_Volumes'!AW99)+'[12]2.1_RebasedTargets_Volumes'!BD99</f>
        <v>-97.193808020049858</v>
      </c>
      <c r="AN86" s="94"/>
      <c r="AO86" s="101">
        <f>ABS('[12]2.1_RebasedTargets_Volumes'!BF99)</f>
        <v>0</v>
      </c>
      <c r="AP86" s="101">
        <f>-ABS('[12]2.1_RebasedTargets_Volumes'!BG99)</f>
        <v>0</v>
      </c>
      <c r="AQ86" s="101">
        <f>-ABS('[12]2.1_RebasedTargets_Volumes'!BH99)</f>
        <v>0</v>
      </c>
      <c r="AR86" s="101">
        <f>-ABS('[12]2.1_RebasedTargets_Volumes'!BI99)</f>
        <v>0</v>
      </c>
      <c r="AS86" s="101">
        <f>-ABS('[12]2.1_RebasedTargets_Volumes'!BJ99)</f>
        <v>0</v>
      </c>
      <c r="AT86" s="100">
        <f>-ABS('[12]2.1_RebasedTargets_Volumes'!BK99)</f>
        <v>0</v>
      </c>
      <c r="AU86" s="94"/>
      <c r="AV86" s="101">
        <f>'[12]2.1_RebasedTargets_Volumes'!BR99</f>
        <v>1.0549999999999999</v>
      </c>
      <c r="AW86" s="101">
        <f>'[12]2.1_RebasedTargets_Volumes'!BS99</f>
        <v>0</v>
      </c>
      <c r="AX86" s="101">
        <f>'[12]2.1_RebasedTargets_Volumes'!BT99</f>
        <v>0</v>
      </c>
      <c r="AY86" s="101">
        <f>'[12]2.1_RebasedTargets_Volumes'!BU99</f>
        <v>0</v>
      </c>
      <c r="AZ86" s="101">
        <f>'[12]2.1_RebasedTargets_Volumes'!BV99</f>
        <v>0</v>
      </c>
      <c r="BA86" s="100">
        <f>'[12]2.1_RebasedTargets_Volumes'!BW99</f>
        <v>1.0549999999999999</v>
      </c>
      <c r="BB86" s="94"/>
    </row>
    <row r="87" spans="1:54" x14ac:dyDescent="0.3">
      <c r="A87" s="342"/>
      <c r="B87" s="23"/>
      <c r="C87" s="133"/>
      <c r="D87" s="31"/>
      <c r="E87" s="99" t="str">
        <f t="shared" si="2"/>
        <v>Medium</v>
      </c>
      <c r="F87" s="98">
        <f>'[12]2.1_RebasedTargets_Volumes'!I100</f>
        <v>182.60600682855545</v>
      </c>
      <c r="G87" s="98">
        <f>'[12]2.1_RebasedTargets_Volumes'!J100</f>
        <v>73.024905096350182</v>
      </c>
      <c r="H87" s="98">
        <f>'[12]2.1_RebasedTargets_Volumes'!K100</f>
        <v>28.090558109756103</v>
      </c>
      <c r="I87" s="98">
        <f>'[12]2.1_RebasedTargets_Volumes'!L100</f>
        <v>3.7221899999999994</v>
      </c>
      <c r="J87" s="98">
        <f>'[12]2.1_RebasedTargets_Volumes'!M100</f>
        <v>13.410947499999994</v>
      </c>
      <c r="K87" s="97">
        <f>'[12]2.1_RebasedTargets_Volumes'!N100</f>
        <v>64.357406122449163</v>
      </c>
      <c r="M87" s="98">
        <f>'[12]2.1_RebasedTargets_Volumes'!S100</f>
        <v>182.60600682855505</v>
      </c>
      <c r="N87" s="98">
        <f>'[12]2.1_RebasedTargets_Volumes'!T100</f>
        <v>111.46437509634994</v>
      </c>
      <c r="O87" s="98">
        <f>'[12]2.1_RebasedTargets_Volumes'!U100</f>
        <v>1.5509125000000001</v>
      </c>
      <c r="P87" s="98">
        <f>'[12]2.1_RebasedTargets_Volumes'!V100</f>
        <v>24.494070060975616</v>
      </c>
      <c r="Q87" s="98">
        <f>'[12]2.1_RebasedTargets_Volumes'!W100</f>
        <v>6.0779480487804864</v>
      </c>
      <c r="R87" s="97">
        <f>'[12]2.1_RebasedTargets_Volumes'!X100</f>
        <v>39.018701122449002</v>
      </c>
      <c r="T87" s="98">
        <f>'[12]2.1_RebasedTargets_Volumes'!AC100</f>
        <v>182.60600682855528</v>
      </c>
      <c r="U87" s="98">
        <f>'[12]2.1_RebasedTargets_Volumes'!AD100</f>
        <v>71.784175096350168</v>
      </c>
      <c r="V87" s="98">
        <f>'[12]2.1_RebasedTargets_Volumes'!AE100</f>
        <v>1.5509125000000001</v>
      </c>
      <c r="W87" s="98">
        <f>'[12]2.1_RebasedTargets_Volumes'!AF100</f>
        <v>24.494070060975616</v>
      </c>
      <c r="X87" s="98">
        <f>'[12]2.1_RebasedTargets_Volumes'!AG100</f>
        <v>6.0779480487804864</v>
      </c>
      <c r="Y87" s="97">
        <f>'[12]2.1_RebasedTargets_Volumes'!AH100</f>
        <v>78.698901122449016</v>
      </c>
      <c r="AA87" s="98">
        <f>(ABS('[12]2.1_RebasedTargets_Volumes'!AR100)+ABS('[12]2.1_RebasedTargets_Volumes'!AY100))/2+ABS('[12]2.1_RebasedTargets_Volumes'!BF100)+ABS('[12]2.1_RebasedTargets_Volumes'!BR100)</f>
        <v>39.680199999999992</v>
      </c>
      <c r="AB87" s="98">
        <f>'[12]2.1_RebasedTargets_Volumes'!AL100</f>
        <v>39.680199999999772</v>
      </c>
      <c r="AC87" s="98">
        <f>'[12]2.1_RebasedTargets_Volumes'!AM100</f>
        <v>0</v>
      </c>
      <c r="AD87" s="98">
        <f>'[12]2.1_RebasedTargets_Volumes'!AN100</f>
        <v>0</v>
      </c>
      <c r="AE87" s="98">
        <f>'[12]2.1_RebasedTargets_Volumes'!AO100</f>
        <v>0</v>
      </c>
      <c r="AF87" s="97">
        <f>'[12]2.1_RebasedTargets_Volumes'!AP100</f>
        <v>-39.680200000000013</v>
      </c>
      <c r="AG87" s="94"/>
      <c r="AH87" s="98">
        <f>'[12]2.1_RebasedTargets_Volumes'!AR100+'[12]2.1_RebasedTargets_Volumes'!AY100</f>
        <v>79.360399999999984</v>
      </c>
      <c r="AI87" s="98">
        <f>-ABS('[12]2.1_RebasedTargets_Volumes'!AS100)+'[12]2.1_RebasedTargets_Volumes'!AZ100</f>
        <v>39.680199999999999</v>
      </c>
      <c r="AJ87" s="98">
        <f>-ABS('[12]2.1_RebasedTargets_Volumes'!AT100)+'[12]2.1_RebasedTargets_Volumes'!BA100</f>
        <v>0</v>
      </c>
      <c r="AK87" s="98">
        <f>-ABS('[12]2.1_RebasedTargets_Volumes'!AU100)+'[12]2.1_RebasedTargets_Volumes'!BB100</f>
        <v>0</v>
      </c>
      <c r="AL87" s="98">
        <f>-ABS('[12]2.1_RebasedTargets_Volumes'!AV100)+'[12]2.1_RebasedTargets_Volumes'!BC100</f>
        <v>0</v>
      </c>
      <c r="AM87" s="97">
        <f>-ABS('[12]2.1_RebasedTargets_Volumes'!AW100)+'[12]2.1_RebasedTargets_Volumes'!BD100</f>
        <v>-39.680199999999985</v>
      </c>
      <c r="AN87" s="94"/>
      <c r="AO87" s="98">
        <f>ABS('[12]2.1_RebasedTargets_Volumes'!BF100)</f>
        <v>0</v>
      </c>
      <c r="AP87" s="98">
        <f>-ABS('[12]2.1_RebasedTargets_Volumes'!BG100)</f>
        <v>0</v>
      </c>
      <c r="AQ87" s="98">
        <f>-ABS('[12]2.1_RebasedTargets_Volumes'!BH100)</f>
        <v>0</v>
      </c>
      <c r="AR87" s="98">
        <f>-ABS('[12]2.1_RebasedTargets_Volumes'!BI100)</f>
        <v>0</v>
      </c>
      <c r="AS87" s="98">
        <f>-ABS('[12]2.1_RebasedTargets_Volumes'!BJ100)</f>
        <v>0</v>
      </c>
      <c r="AT87" s="97">
        <f>-ABS('[12]2.1_RebasedTargets_Volumes'!BK100)</f>
        <v>0</v>
      </c>
      <c r="AU87" s="94"/>
      <c r="AV87" s="98">
        <f>'[12]2.1_RebasedTargets_Volumes'!BR100</f>
        <v>0</v>
      </c>
      <c r="AW87" s="98">
        <f>'[12]2.1_RebasedTargets_Volumes'!BS100</f>
        <v>0</v>
      </c>
      <c r="AX87" s="98">
        <f>'[12]2.1_RebasedTargets_Volumes'!BT100</f>
        <v>0</v>
      </c>
      <c r="AY87" s="98">
        <f>'[12]2.1_RebasedTargets_Volumes'!BU100</f>
        <v>0</v>
      </c>
      <c r="AZ87" s="98">
        <f>'[12]2.1_RebasedTargets_Volumes'!BV100</f>
        <v>0</v>
      </c>
      <c r="BA87" s="97">
        <f>'[12]2.1_RebasedTargets_Volumes'!BW100</f>
        <v>0</v>
      </c>
      <c r="BB87" s="94"/>
    </row>
    <row r="88" spans="1:54" x14ac:dyDescent="0.3">
      <c r="A88" s="342"/>
      <c r="B88" s="23"/>
      <c r="C88" s="133"/>
      <c r="D88" s="31"/>
      <c r="E88" s="99" t="str">
        <f t="shared" si="2"/>
        <v>High</v>
      </c>
      <c r="F88" s="98">
        <f>'[12]2.1_RebasedTargets_Volumes'!I101</f>
        <v>304.44314999999989</v>
      </c>
      <c r="G88" s="98">
        <f>'[12]2.1_RebasedTargets_Volumes'!J101</f>
        <v>149.87334702670711</v>
      </c>
      <c r="H88" s="98">
        <f>'[12]2.1_RebasedTargets_Volumes'!K101</f>
        <v>22.24743977587821</v>
      </c>
      <c r="I88" s="98">
        <f>'[12]2.1_RebasedTargets_Volumes'!L101</f>
        <v>41.287652439024328</v>
      </c>
      <c r="J88" s="98">
        <f>'[12]2.1_RebasedTargets_Volumes'!M101</f>
        <v>54.028772296851827</v>
      </c>
      <c r="K88" s="97">
        <f>'[12]2.1_RebasedTargets_Volumes'!N101</f>
        <v>37.005938461538392</v>
      </c>
      <c r="M88" s="98">
        <f>'[12]2.1_RebasedTargets_Volumes'!S101</f>
        <v>298.88615000000027</v>
      </c>
      <c r="N88" s="98">
        <f>'[12]2.1_RebasedTargets_Volumes'!T101</f>
        <v>133.83761016986566</v>
      </c>
      <c r="O88" s="98">
        <f>'[12]2.1_RebasedTargets_Volumes'!U101</f>
        <v>15.198051085291681</v>
      </c>
      <c r="P88" s="98">
        <f>'[12]2.1_RebasedTargets_Volumes'!V101</f>
        <v>8.5538973404714156</v>
      </c>
      <c r="Q88" s="98">
        <f>'[12]2.1_RebasedTargets_Volumes'!W101</f>
        <v>43.491546749795738</v>
      </c>
      <c r="R88" s="97">
        <f>'[12]2.1_RebasedTargets_Volumes'!X101</f>
        <v>97.805044654575809</v>
      </c>
      <c r="T88" s="98">
        <f>'[12]2.1_RebasedTargets_Volumes'!AC101</f>
        <v>304.44315000000029</v>
      </c>
      <c r="U88" s="98">
        <f>'[12]2.1_RebasedTargets_Volumes'!AD101</f>
        <v>133.83761016986566</v>
      </c>
      <c r="V88" s="98">
        <f>'[12]2.1_RebasedTargets_Volumes'!AE101</f>
        <v>20.755051085291658</v>
      </c>
      <c r="W88" s="98">
        <f>'[12]2.1_RebasedTargets_Volumes'!AF101</f>
        <v>8.5538973404714156</v>
      </c>
      <c r="X88" s="98">
        <f>'[12]2.1_RebasedTargets_Volumes'!AG101</f>
        <v>43.491546749795738</v>
      </c>
      <c r="Y88" s="97">
        <f>'[12]2.1_RebasedTargets_Volumes'!AH101</f>
        <v>97.805044654575823</v>
      </c>
      <c r="AA88" s="98">
        <f>(ABS('[12]2.1_RebasedTargets_Volumes'!AR101)+ABS('[12]2.1_RebasedTargets_Volumes'!AY101))/2+ABS('[12]2.1_RebasedTargets_Volumes'!BF101)+ABS('[12]2.1_RebasedTargets_Volumes'!BR101)</f>
        <v>5.5570000000000004</v>
      </c>
      <c r="AB88" s="98">
        <f>'[12]2.1_RebasedTargets_Volumes'!AL101</f>
        <v>0</v>
      </c>
      <c r="AC88" s="98">
        <f>'[12]2.1_RebasedTargets_Volumes'!AM101</f>
        <v>-5.5569999999999773</v>
      </c>
      <c r="AD88" s="98">
        <f>'[12]2.1_RebasedTargets_Volumes'!AN101</f>
        <v>0</v>
      </c>
      <c r="AE88" s="98">
        <f>'[12]2.1_RebasedTargets_Volumes'!AO101</f>
        <v>0</v>
      </c>
      <c r="AF88" s="97">
        <f>'[12]2.1_RebasedTargets_Volumes'!AP101</f>
        <v>0</v>
      </c>
      <c r="AG88" s="94"/>
      <c r="AH88" s="98">
        <f>'[12]2.1_RebasedTargets_Volumes'!AR101+'[12]2.1_RebasedTargets_Volumes'!AY101</f>
        <v>0</v>
      </c>
      <c r="AI88" s="98">
        <f>-ABS('[12]2.1_RebasedTargets_Volumes'!AS101)+'[12]2.1_RebasedTargets_Volumes'!AZ101</f>
        <v>0</v>
      </c>
      <c r="AJ88" s="98">
        <f>-ABS('[12]2.1_RebasedTargets_Volumes'!AT101)+'[12]2.1_RebasedTargets_Volumes'!BA101</f>
        <v>0</v>
      </c>
      <c r="AK88" s="98">
        <f>-ABS('[12]2.1_RebasedTargets_Volumes'!AU101)+'[12]2.1_RebasedTargets_Volumes'!BB101</f>
        <v>0</v>
      </c>
      <c r="AL88" s="98">
        <f>-ABS('[12]2.1_RebasedTargets_Volumes'!AV101)+'[12]2.1_RebasedTargets_Volumes'!BC101</f>
        <v>0</v>
      </c>
      <c r="AM88" s="97">
        <f>-ABS('[12]2.1_RebasedTargets_Volumes'!AW101)+'[12]2.1_RebasedTargets_Volumes'!BD101</f>
        <v>0</v>
      </c>
      <c r="AN88" s="94"/>
      <c r="AO88" s="98">
        <f>ABS('[12]2.1_RebasedTargets_Volumes'!BF101)</f>
        <v>0</v>
      </c>
      <c r="AP88" s="98">
        <f>-ABS('[12]2.1_RebasedTargets_Volumes'!BG101)</f>
        <v>0</v>
      </c>
      <c r="AQ88" s="98">
        <f>-ABS('[12]2.1_RebasedTargets_Volumes'!BH101)</f>
        <v>0</v>
      </c>
      <c r="AR88" s="98">
        <f>-ABS('[12]2.1_RebasedTargets_Volumes'!BI101)</f>
        <v>0</v>
      </c>
      <c r="AS88" s="98">
        <f>-ABS('[12]2.1_RebasedTargets_Volumes'!BJ101)</f>
        <v>0</v>
      </c>
      <c r="AT88" s="97">
        <f>-ABS('[12]2.1_RebasedTargets_Volumes'!BK101)</f>
        <v>0</v>
      </c>
      <c r="AU88" s="94"/>
      <c r="AV88" s="98">
        <f>'[12]2.1_RebasedTargets_Volumes'!BR101</f>
        <v>5.5570000000000004</v>
      </c>
      <c r="AW88" s="98">
        <f>'[12]2.1_RebasedTargets_Volumes'!BS101</f>
        <v>0</v>
      </c>
      <c r="AX88" s="98">
        <f>'[12]2.1_RebasedTargets_Volumes'!BT101</f>
        <v>5.5570000000000004</v>
      </c>
      <c r="AY88" s="98">
        <f>'[12]2.1_RebasedTargets_Volumes'!BU101</f>
        <v>0</v>
      </c>
      <c r="AZ88" s="98">
        <f>'[12]2.1_RebasedTargets_Volumes'!BV101</f>
        <v>0</v>
      </c>
      <c r="BA88" s="97">
        <f>'[12]2.1_RebasedTargets_Volumes'!BW101</f>
        <v>0</v>
      </c>
      <c r="BB88" s="94"/>
    </row>
    <row r="89" spans="1:54" ht="12.75" thickBot="1" x14ac:dyDescent="0.35">
      <c r="A89" s="342"/>
      <c r="B89" s="171"/>
      <c r="C89" s="170"/>
      <c r="D89" s="96"/>
      <c r="E89" s="95" t="str">
        <f t="shared" si="2"/>
        <v>Very high</v>
      </c>
      <c r="F89" s="93">
        <f>'[12]2.1_RebasedTargets_Volumes'!I102</f>
        <v>360.29910277777572</v>
      </c>
      <c r="G89" s="93">
        <f>'[12]2.1_RebasedTargets_Volumes'!J102</f>
        <v>240.1624577030712</v>
      </c>
      <c r="H89" s="93">
        <f>'[12]2.1_RebasedTargets_Volumes'!K102</f>
        <v>9.7073469802555152</v>
      </c>
      <c r="I89" s="93">
        <f>'[12]2.1_RebasedTargets_Volumes'!L102</f>
        <v>0.42188823529411762</v>
      </c>
      <c r="J89" s="93">
        <f>'[12]2.1_RebasedTargets_Volumes'!M102</f>
        <v>12.43169999999999</v>
      </c>
      <c r="K89" s="92">
        <f>'[12]2.1_RebasedTargets_Volumes'!N102</f>
        <v>97.575709859154898</v>
      </c>
      <c r="M89" s="93">
        <f>'[12]2.1_RebasedTargets_Volumes'!S102</f>
        <v>360.29910277777662</v>
      </c>
      <c r="N89" s="93">
        <f>'[12]2.1_RebasedTargets_Volumes'!T102</f>
        <v>243.11598801484715</v>
      </c>
      <c r="O89" s="93">
        <f>'[12]2.1_RebasedTargets_Volumes'!U102</f>
        <v>34.682687335283603</v>
      </c>
      <c r="P89" s="93">
        <f>'[12]2.1_RebasedTargets_Volumes'!V102</f>
        <v>9.8306555236728848</v>
      </c>
      <c r="Q89" s="93">
        <f>'[12]2.1_RebasedTargets_Volumes'!W102</f>
        <v>2.6144620448179268</v>
      </c>
      <c r="R89" s="92">
        <f>'[12]2.1_RebasedTargets_Volumes'!X102</f>
        <v>70.055309859155102</v>
      </c>
      <c r="T89" s="93">
        <f>'[12]2.1_RebasedTargets_Volumes'!AC102</f>
        <v>360.29910277777611</v>
      </c>
      <c r="U89" s="93">
        <f>'[12]2.1_RebasedTargets_Volumes'!AD102</f>
        <v>203.16388801484675</v>
      </c>
      <c r="V89" s="93">
        <f>'[12]2.1_RebasedTargets_Volumes'!AE102</f>
        <v>34.682687335283603</v>
      </c>
      <c r="W89" s="93">
        <f>'[12]2.1_RebasedTargets_Volumes'!AF102</f>
        <v>9.8306555236728848</v>
      </c>
      <c r="X89" s="93">
        <f>'[12]2.1_RebasedTargets_Volumes'!AG102</f>
        <v>2.6144620448179268</v>
      </c>
      <c r="Y89" s="92">
        <f>'[12]2.1_RebasedTargets_Volumes'!AH102</f>
        <v>110.00740985915495</v>
      </c>
      <c r="AA89" s="93">
        <f>(ABS('[12]2.1_RebasedTargets_Volumes'!AR102)+ABS('[12]2.1_RebasedTargets_Volumes'!AY102))/2+ABS('[12]2.1_RebasedTargets_Volumes'!BF102)+ABS('[12]2.1_RebasedTargets_Volumes'!BR102)</f>
        <v>39.952100000000065</v>
      </c>
      <c r="AB89" s="93">
        <f>'[12]2.1_RebasedTargets_Volumes'!AL102</f>
        <v>39.952100000000399</v>
      </c>
      <c r="AC89" s="93">
        <f>'[12]2.1_RebasedTargets_Volumes'!AM102</f>
        <v>0</v>
      </c>
      <c r="AD89" s="93">
        <f>'[12]2.1_RebasedTargets_Volumes'!AN102</f>
        <v>0</v>
      </c>
      <c r="AE89" s="93">
        <f>'[12]2.1_RebasedTargets_Volumes'!AO102</f>
        <v>0</v>
      </c>
      <c r="AF89" s="92">
        <f>'[12]2.1_RebasedTargets_Volumes'!AP102</f>
        <v>-39.952099999999845</v>
      </c>
      <c r="AG89" s="94"/>
      <c r="AH89" s="93">
        <f>'[12]2.1_RebasedTargets_Volumes'!AR102+'[12]2.1_RebasedTargets_Volumes'!AY102</f>
        <v>79.904200000000131</v>
      </c>
      <c r="AI89" s="93">
        <f>-ABS('[12]2.1_RebasedTargets_Volumes'!AS102)+'[12]2.1_RebasedTargets_Volumes'!AZ102</f>
        <v>39.952100000000058</v>
      </c>
      <c r="AJ89" s="93">
        <f>-ABS('[12]2.1_RebasedTargets_Volumes'!AT102)+'[12]2.1_RebasedTargets_Volumes'!BA102</f>
        <v>0</v>
      </c>
      <c r="AK89" s="93">
        <f>-ABS('[12]2.1_RebasedTargets_Volumes'!AU102)+'[12]2.1_RebasedTargets_Volumes'!BB102</f>
        <v>0</v>
      </c>
      <c r="AL89" s="93">
        <f>-ABS('[12]2.1_RebasedTargets_Volumes'!AV102)+'[12]2.1_RebasedTargets_Volumes'!BC102</f>
        <v>0</v>
      </c>
      <c r="AM89" s="92">
        <f>-ABS('[12]2.1_RebasedTargets_Volumes'!AW102)+'[12]2.1_RebasedTargets_Volumes'!BD102</f>
        <v>-39.952100000000073</v>
      </c>
      <c r="AN89" s="94"/>
      <c r="AO89" s="93">
        <f>ABS('[12]2.1_RebasedTargets_Volumes'!BF102)</f>
        <v>0</v>
      </c>
      <c r="AP89" s="93">
        <f>-ABS('[12]2.1_RebasedTargets_Volumes'!BG102)</f>
        <v>0</v>
      </c>
      <c r="AQ89" s="93">
        <f>-ABS('[12]2.1_RebasedTargets_Volumes'!BH102)</f>
        <v>0</v>
      </c>
      <c r="AR89" s="93">
        <f>-ABS('[12]2.1_RebasedTargets_Volumes'!BI102)</f>
        <v>0</v>
      </c>
      <c r="AS89" s="93">
        <f>-ABS('[12]2.1_RebasedTargets_Volumes'!BJ102)</f>
        <v>0</v>
      </c>
      <c r="AT89" s="92">
        <f>-ABS('[12]2.1_RebasedTargets_Volumes'!BK102)</f>
        <v>0</v>
      </c>
      <c r="AU89" s="94"/>
      <c r="AV89" s="93">
        <f>'[12]2.1_RebasedTargets_Volumes'!BR102</f>
        <v>0</v>
      </c>
      <c r="AW89" s="93">
        <f>'[12]2.1_RebasedTargets_Volumes'!BS102</f>
        <v>0</v>
      </c>
      <c r="AX89" s="93">
        <f>'[12]2.1_RebasedTargets_Volumes'!BT102</f>
        <v>0</v>
      </c>
      <c r="AY89" s="93">
        <f>'[12]2.1_RebasedTargets_Volumes'!BU102</f>
        <v>0</v>
      </c>
      <c r="AZ89" s="93">
        <f>'[12]2.1_RebasedTargets_Volumes'!BV102</f>
        <v>0</v>
      </c>
      <c r="BA89" s="92">
        <f>'[12]2.1_RebasedTargets_Volumes'!BW102</f>
        <v>0</v>
      </c>
      <c r="BB89" s="94"/>
    </row>
    <row r="90" spans="1:54" x14ac:dyDescent="0.3">
      <c r="A90" s="341" t="str">
        <f>A86</f>
        <v>132KV Network</v>
      </c>
      <c r="B90" s="169">
        <v>7</v>
      </c>
      <c r="C90" s="168" t="s">
        <v>48</v>
      </c>
      <c r="D90" s="103" t="s">
        <v>56</v>
      </c>
      <c r="E90" s="102" t="str">
        <f t="shared" si="2"/>
        <v>Low</v>
      </c>
      <c r="F90" s="101">
        <f>'[12]2.1_RebasedTargets_Volumes'!I103</f>
        <v>1657</v>
      </c>
      <c r="G90" s="101">
        <f>'[12]2.1_RebasedTargets_Volumes'!J103</f>
        <v>682</v>
      </c>
      <c r="H90" s="101">
        <f>'[12]2.1_RebasedTargets_Volumes'!K103</f>
        <v>363</v>
      </c>
      <c r="I90" s="101">
        <f>'[12]2.1_RebasedTargets_Volumes'!L103</f>
        <v>40</v>
      </c>
      <c r="J90" s="101">
        <f>'[12]2.1_RebasedTargets_Volumes'!M103</f>
        <v>472</v>
      </c>
      <c r="K90" s="100">
        <f>'[12]2.1_RebasedTargets_Volumes'!N103</f>
        <v>100</v>
      </c>
      <c r="M90" s="101">
        <f>'[12]2.1_RebasedTargets_Volumes'!S103</f>
        <v>1652</v>
      </c>
      <c r="N90" s="101">
        <f>'[12]2.1_RebasedTargets_Volumes'!T103</f>
        <v>815</v>
      </c>
      <c r="O90" s="101">
        <f>'[12]2.1_RebasedTargets_Volumes'!U103</f>
        <v>371</v>
      </c>
      <c r="P90" s="101">
        <f>'[12]2.1_RebasedTargets_Volumes'!V103</f>
        <v>286</v>
      </c>
      <c r="Q90" s="101">
        <f>'[12]2.1_RebasedTargets_Volumes'!W103</f>
        <v>40</v>
      </c>
      <c r="R90" s="100">
        <f>'[12]2.1_RebasedTargets_Volumes'!X103</f>
        <v>140</v>
      </c>
      <c r="T90" s="101">
        <f>'[12]2.1_RebasedTargets_Volumes'!AC103</f>
        <v>1657</v>
      </c>
      <c r="U90" s="101">
        <f>'[12]2.1_RebasedTargets_Volumes'!AD103</f>
        <v>532</v>
      </c>
      <c r="V90" s="101">
        <f>'[12]2.1_RebasedTargets_Volumes'!AE103</f>
        <v>220</v>
      </c>
      <c r="W90" s="101">
        <f>'[12]2.1_RebasedTargets_Volumes'!AF103</f>
        <v>286</v>
      </c>
      <c r="X90" s="101">
        <f>'[12]2.1_RebasedTargets_Volumes'!AG103</f>
        <v>40</v>
      </c>
      <c r="Y90" s="100">
        <f>'[12]2.1_RebasedTargets_Volumes'!AH103</f>
        <v>579</v>
      </c>
      <c r="AA90" s="101">
        <f>(ABS('[12]2.1_RebasedTargets_Volumes'!AR103)+ABS('[12]2.1_RebasedTargets_Volumes'!AY103))/2+ABS('[12]2.1_RebasedTargets_Volumes'!BF103)+ABS('[12]2.1_RebasedTargets_Volumes'!BR103)</f>
        <v>440</v>
      </c>
      <c r="AB90" s="101">
        <f>'[12]2.1_RebasedTargets_Volumes'!AL103</f>
        <v>283</v>
      </c>
      <c r="AC90" s="101">
        <f>'[12]2.1_RebasedTargets_Volumes'!AM103</f>
        <v>151</v>
      </c>
      <c r="AD90" s="101">
        <f>'[12]2.1_RebasedTargets_Volumes'!AN103</f>
        <v>0</v>
      </c>
      <c r="AE90" s="101">
        <f>'[12]2.1_RebasedTargets_Volumes'!AO103</f>
        <v>0</v>
      </c>
      <c r="AF90" s="100">
        <f>'[12]2.1_RebasedTargets_Volumes'!AP103</f>
        <v>-439</v>
      </c>
      <c r="AG90" s="94"/>
      <c r="AH90" s="101">
        <f>'[12]2.1_RebasedTargets_Volumes'!AR103+'[12]2.1_RebasedTargets_Volumes'!AY103</f>
        <v>566</v>
      </c>
      <c r="AI90" s="101">
        <f>-ABS('[12]2.1_RebasedTargets_Volumes'!AS103)+'[12]2.1_RebasedTargets_Volumes'!AZ103</f>
        <v>283</v>
      </c>
      <c r="AJ90" s="101">
        <f>-ABS('[12]2.1_RebasedTargets_Volumes'!AT103)+'[12]2.1_RebasedTargets_Volumes'!BA103</f>
        <v>0</v>
      </c>
      <c r="AK90" s="101">
        <f>-ABS('[12]2.1_RebasedTargets_Volumes'!AU103)+'[12]2.1_RebasedTargets_Volumes'!BB103</f>
        <v>0</v>
      </c>
      <c r="AL90" s="101">
        <f>-ABS('[12]2.1_RebasedTargets_Volumes'!AV103)+'[12]2.1_RebasedTargets_Volumes'!BC103</f>
        <v>0</v>
      </c>
      <c r="AM90" s="100">
        <f>-ABS('[12]2.1_RebasedTargets_Volumes'!AW103)+'[12]2.1_RebasedTargets_Volumes'!BD103</f>
        <v>-283</v>
      </c>
      <c r="AN90" s="94"/>
      <c r="AO90" s="101">
        <f>ABS('[12]2.1_RebasedTargets_Volumes'!BF103)</f>
        <v>152</v>
      </c>
      <c r="AP90" s="101">
        <f>-ABS('[12]2.1_RebasedTargets_Volumes'!BG103)</f>
        <v>0</v>
      </c>
      <c r="AQ90" s="101">
        <f>-ABS('[12]2.1_RebasedTargets_Volumes'!BH103)</f>
        <v>-1</v>
      </c>
      <c r="AR90" s="101">
        <f>-ABS('[12]2.1_RebasedTargets_Volumes'!BI103)</f>
        <v>0</v>
      </c>
      <c r="AS90" s="101">
        <f>-ABS('[12]2.1_RebasedTargets_Volumes'!BJ103)</f>
        <v>0</v>
      </c>
      <c r="AT90" s="100">
        <f>-ABS('[12]2.1_RebasedTargets_Volumes'!BK103)</f>
        <v>-151</v>
      </c>
      <c r="AU90" s="94"/>
      <c r="AV90" s="101">
        <f>'[12]2.1_RebasedTargets_Volumes'!BR103</f>
        <v>5</v>
      </c>
      <c r="AW90" s="101">
        <f>'[12]2.1_RebasedTargets_Volumes'!BS103</f>
        <v>0</v>
      </c>
      <c r="AX90" s="101">
        <f>'[12]2.1_RebasedTargets_Volumes'!BT103</f>
        <v>0</v>
      </c>
      <c r="AY90" s="101">
        <f>'[12]2.1_RebasedTargets_Volumes'!BU103</f>
        <v>0</v>
      </c>
      <c r="AZ90" s="101">
        <f>'[12]2.1_RebasedTargets_Volumes'!BV103</f>
        <v>0</v>
      </c>
      <c r="BA90" s="100">
        <f>'[12]2.1_RebasedTargets_Volumes'!BW103</f>
        <v>5</v>
      </c>
      <c r="BB90" s="94"/>
    </row>
    <row r="91" spans="1:54" x14ac:dyDescent="0.3">
      <c r="A91" s="22"/>
      <c r="B91" s="23"/>
      <c r="C91" s="133"/>
      <c r="D91" s="31"/>
      <c r="E91" s="99" t="str">
        <f t="shared" si="2"/>
        <v>Medium</v>
      </c>
      <c r="F91" s="98">
        <f>'[12]2.1_RebasedTargets_Volumes'!I104</f>
        <v>410</v>
      </c>
      <c r="G91" s="98">
        <f>'[12]2.1_RebasedTargets_Volumes'!J104</f>
        <v>160</v>
      </c>
      <c r="H91" s="98">
        <f>'[12]2.1_RebasedTargets_Volumes'!K104</f>
        <v>26</v>
      </c>
      <c r="I91" s="98">
        <f>'[12]2.1_RebasedTargets_Volumes'!L104</f>
        <v>72</v>
      </c>
      <c r="J91" s="98">
        <f>'[12]2.1_RebasedTargets_Volumes'!M104</f>
        <v>49</v>
      </c>
      <c r="K91" s="97">
        <f>'[12]2.1_RebasedTargets_Volumes'!N104</f>
        <v>103</v>
      </c>
      <c r="M91" s="98">
        <f>'[12]2.1_RebasedTargets_Volumes'!S104</f>
        <v>410</v>
      </c>
      <c r="N91" s="98">
        <f>'[12]2.1_RebasedTargets_Volumes'!T104</f>
        <v>160</v>
      </c>
      <c r="O91" s="98">
        <f>'[12]2.1_RebasedTargets_Volumes'!U104</f>
        <v>5</v>
      </c>
      <c r="P91" s="98">
        <f>'[12]2.1_RebasedTargets_Volumes'!V104</f>
        <v>20</v>
      </c>
      <c r="Q91" s="98">
        <f>'[12]2.1_RebasedTargets_Volumes'!W104</f>
        <v>76</v>
      </c>
      <c r="R91" s="97">
        <f>'[12]2.1_RebasedTargets_Volumes'!X104</f>
        <v>149</v>
      </c>
      <c r="T91" s="98">
        <f>'[12]2.1_RebasedTargets_Volumes'!AC104</f>
        <v>410</v>
      </c>
      <c r="U91" s="98">
        <f>'[12]2.1_RebasedTargets_Volumes'!AD104</f>
        <v>160</v>
      </c>
      <c r="V91" s="98">
        <f>'[12]2.1_RebasedTargets_Volumes'!AE104</f>
        <v>5</v>
      </c>
      <c r="W91" s="98">
        <f>'[12]2.1_RebasedTargets_Volumes'!AF104</f>
        <v>20</v>
      </c>
      <c r="X91" s="98">
        <f>'[12]2.1_RebasedTargets_Volumes'!AG104</f>
        <v>76</v>
      </c>
      <c r="Y91" s="97">
        <f>'[12]2.1_RebasedTargets_Volumes'!AH104</f>
        <v>149</v>
      </c>
      <c r="AA91" s="98">
        <f>(ABS('[12]2.1_RebasedTargets_Volumes'!AR104)+ABS('[12]2.1_RebasedTargets_Volumes'!AY104))/2+ABS('[12]2.1_RebasedTargets_Volumes'!BF104)+ABS('[12]2.1_RebasedTargets_Volumes'!BR104)</f>
        <v>0</v>
      </c>
      <c r="AB91" s="98">
        <f>'[12]2.1_RebasedTargets_Volumes'!AL104</f>
        <v>0</v>
      </c>
      <c r="AC91" s="98">
        <f>'[12]2.1_RebasedTargets_Volumes'!AM104</f>
        <v>0</v>
      </c>
      <c r="AD91" s="98">
        <f>'[12]2.1_RebasedTargets_Volumes'!AN104</f>
        <v>0</v>
      </c>
      <c r="AE91" s="98">
        <f>'[12]2.1_RebasedTargets_Volumes'!AO104</f>
        <v>0</v>
      </c>
      <c r="AF91" s="97">
        <f>'[12]2.1_RebasedTargets_Volumes'!AP104</f>
        <v>0</v>
      </c>
      <c r="AG91" s="94"/>
      <c r="AH91" s="98">
        <f>'[12]2.1_RebasedTargets_Volumes'!AR104+'[12]2.1_RebasedTargets_Volumes'!AY104</f>
        <v>0</v>
      </c>
      <c r="AI91" s="98">
        <f>-ABS('[12]2.1_RebasedTargets_Volumes'!AS104)+'[12]2.1_RebasedTargets_Volumes'!AZ104</f>
        <v>0</v>
      </c>
      <c r="AJ91" s="98">
        <f>-ABS('[12]2.1_RebasedTargets_Volumes'!AT104)+'[12]2.1_RebasedTargets_Volumes'!BA104</f>
        <v>0</v>
      </c>
      <c r="AK91" s="98">
        <f>-ABS('[12]2.1_RebasedTargets_Volumes'!AU104)+'[12]2.1_RebasedTargets_Volumes'!BB104</f>
        <v>0</v>
      </c>
      <c r="AL91" s="98">
        <f>-ABS('[12]2.1_RebasedTargets_Volumes'!AV104)+'[12]2.1_RebasedTargets_Volumes'!BC104</f>
        <v>0</v>
      </c>
      <c r="AM91" s="97">
        <f>-ABS('[12]2.1_RebasedTargets_Volumes'!AW104)+'[12]2.1_RebasedTargets_Volumes'!BD104</f>
        <v>0</v>
      </c>
      <c r="AN91" s="94"/>
      <c r="AO91" s="98">
        <f>ABS('[12]2.1_RebasedTargets_Volumes'!BF104)</f>
        <v>0</v>
      </c>
      <c r="AP91" s="98">
        <f>-ABS('[12]2.1_RebasedTargets_Volumes'!BG104)</f>
        <v>0</v>
      </c>
      <c r="AQ91" s="98">
        <f>-ABS('[12]2.1_RebasedTargets_Volumes'!BH104)</f>
        <v>0</v>
      </c>
      <c r="AR91" s="98">
        <f>-ABS('[12]2.1_RebasedTargets_Volumes'!BI104)</f>
        <v>0</v>
      </c>
      <c r="AS91" s="98">
        <f>-ABS('[12]2.1_RebasedTargets_Volumes'!BJ104)</f>
        <v>0</v>
      </c>
      <c r="AT91" s="97">
        <f>-ABS('[12]2.1_RebasedTargets_Volumes'!BK104)</f>
        <v>0</v>
      </c>
      <c r="AU91" s="94"/>
      <c r="AV91" s="98">
        <f>'[12]2.1_RebasedTargets_Volumes'!BR104</f>
        <v>0</v>
      </c>
      <c r="AW91" s="98">
        <f>'[12]2.1_RebasedTargets_Volumes'!BS104</f>
        <v>0</v>
      </c>
      <c r="AX91" s="98">
        <f>'[12]2.1_RebasedTargets_Volumes'!BT104</f>
        <v>0</v>
      </c>
      <c r="AY91" s="98">
        <f>'[12]2.1_RebasedTargets_Volumes'!BU104</f>
        <v>0</v>
      </c>
      <c r="AZ91" s="98">
        <f>'[12]2.1_RebasedTargets_Volumes'!BV104</f>
        <v>0</v>
      </c>
      <c r="BA91" s="97">
        <f>'[12]2.1_RebasedTargets_Volumes'!BW104</f>
        <v>0</v>
      </c>
      <c r="BB91" s="94"/>
    </row>
    <row r="92" spans="1:54" x14ac:dyDescent="0.3">
      <c r="A92" s="22"/>
      <c r="B92" s="23"/>
      <c r="C92" s="133"/>
      <c r="D92" s="31"/>
      <c r="E92" s="99" t="str">
        <f t="shared" si="2"/>
        <v>High</v>
      </c>
      <c r="F92" s="98">
        <f>'[12]2.1_RebasedTargets_Volumes'!I105</f>
        <v>446</v>
      </c>
      <c r="G92" s="98">
        <f>'[12]2.1_RebasedTargets_Volumes'!J105</f>
        <v>69</v>
      </c>
      <c r="H92" s="98">
        <f>'[12]2.1_RebasedTargets_Volumes'!K105</f>
        <v>186</v>
      </c>
      <c r="I92" s="98">
        <f>'[12]2.1_RebasedTargets_Volumes'!L105</f>
        <v>9</v>
      </c>
      <c r="J92" s="98">
        <f>'[12]2.1_RebasedTargets_Volumes'!M105</f>
        <v>167</v>
      </c>
      <c r="K92" s="97">
        <f>'[12]2.1_RebasedTargets_Volumes'!N105</f>
        <v>15</v>
      </c>
      <c r="M92" s="98">
        <f>'[12]2.1_RebasedTargets_Volumes'!S105</f>
        <v>446</v>
      </c>
      <c r="N92" s="98">
        <f>'[12]2.1_RebasedTargets_Volumes'!T105</f>
        <v>62</v>
      </c>
      <c r="O92" s="98">
        <f>'[12]2.1_RebasedTargets_Volumes'!U105</f>
        <v>160</v>
      </c>
      <c r="P92" s="98">
        <f>'[12]2.1_RebasedTargets_Volumes'!V105</f>
        <v>180</v>
      </c>
      <c r="Q92" s="98">
        <f>'[12]2.1_RebasedTargets_Volumes'!W105</f>
        <v>13</v>
      </c>
      <c r="R92" s="97">
        <f>'[12]2.1_RebasedTargets_Volumes'!X105</f>
        <v>31</v>
      </c>
      <c r="T92" s="98">
        <f>'[12]2.1_RebasedTargets_Volumes'!AC105</f>
        <v>446</v>
      </c>
      <c r="U92" s="98">
        <f>'[12]2.1_RebasedTargets_Volumes'!AD105</f>
        <v>62</v>
      </c>
      <c r="V92" s="98">
        <f>'[12]2.1_RebasedTargets_Volumes'!AE105</f>
        <v>9</v>
      </c>
      <c r="W92" s="98">
        <f>'[12]2.1_RebasedTargets_Volumes'!AF105</f>
        <v>180</v>
      </c>
      <c r="X92" s="98">
        <f>'[12]2.1_RebasedTargets_Volumes'!AG105</f>
        <v>13</v>
      </c>
      <c r="Y92" s="97">
        <f>'[12]2.1_RebasedTargets_Volumes'!AH105</f>
        <v>182</v>
      </c>
      <c r="AA92" s="98">
        <f>(ABS('[12]2.1_RebasedTargets_Volumes'!AR105)+ABS('[12]2.1_RebasedTargets_Volumes'!AY105))/2+ABS('[12]2.1_RebasedTargets_Volumes'!BF105)+ABS('[12]2.1_RebasedTargets_Volumes'!BR105)</f>
        <v>151</v>
      </c>
      <c r="AB92" s="98">
        <f>'[12]2.1_RebasedTargets_Volumes'!AL105</f>
        <v>0</v>
      </c>
      <c r="AC92" s="98">
        <f>'[12]2.1_RebasedTargets_Volumes'!AM105</f>
        <v>151</v>
      </c>
      <c r="AD92" s="98">
        <f>'[12]2.1_RebasedTargets_Volumes'!AN105</f>
        <v>0</v>
      </c>
      <c r="AE92" s="98">
        <f>'[12]2.1_RebasedTargets_Volumes'!AO105</f>
        <v>0</v>
      </c>
      <c r="AF92" s="97">
        <f>'[12]2.1_RebasedTargets_Volumes'!AP105</f>
        <v>-151</v>
      </c>
      <c r="AG92" s="94"/>
      <c r="AH92" s="98">
        <f>'[12]2.1_RebasedTargets_Volumes'!AR105+'[12]2.1_RebasedTargets_Volumes'!AY105</f>
        <v>0</v>
      </c>
      <c r="AI92" s="98">
        <f>-ABS('[12]2.1_RebasedTargets_Volumes'!AS105)+'[12]2.1_RebasedTargets_Volumes'!AZ105</f>
        <v>0</v>
      </c>
      <c r="AJ92" s="98">
        <f>-ABS('[12]2.1_RebasedTargets_Volumes'!AT105)+'[12]2.1_RebasedTargets_Volumes'!BA105</f>
        <v>0</v>
      </c>
      <c r="AK92" s="98">
        <f>-ABS('[12]2.1_RebasedTargets_Volumes'!AU105)+'[12]2.1_RebasedTargets_Volumes'!BB105</f>
        <v>0</v>
      </c>
      <c r="AL92" s="98">
        <f>-ABS('[12]2.1_RebasedTargets_Volumes'!AV105)+'[12]2.1_RebasedTargets_Volumes'!BC105</f>
        <v>0</v>
      </c>
      <c r="AM92" s="97">
        <f>-ABS('[12]2.1_RebasedTargets_Volumes'!AW105)+'[12]2.1_RebasedTargets_Volumes'!BD105</f>
        <v>0</v>
      </c>
      <c r="AN92" s="94"/>
      <c r="AO92" s="98">
        <f>ABS('[12]2.1_RebasedTargets_Volumes'!BF105)</f>
        <v>151</v>
      </c>
      <c r="AP92" s="98">
        <f>-ABS('[12]2.1_RebasedTargets_Volumes'!BG105)</f>
        <v>0</v>
      </c>
      <c r="AQ92" s="98">
        <f>-ABS('[12]2.1_RebasedTargets_Volumes'!BH105)</f>
        <v>0</v>
      </c>
      <c r="AR92" s="98">
        <f>-ABS('[12]2.1_RebasedTargets_Volumes'!BI105)</f>
        <v>0</v>
      </c>
      <c r="AS92" s="98">
        <f>-ABS('[12]2.1_RebasedTargets_Volumes'!BJ105)</f>
        <v>0</v>
      </c>
      <c r="AT92" s="97">
        <f>-ABS('[12]2.1_RebasedTargets_Volumes'!BK105)</f>
        <v>-151</v>
      </c>
      <c r="AU92" s="94"/>
      <c r="AV92" s="98">
        <f>'[12]2.1_RebasedTargets_Volumes'!BR105</f>
        <v>0</v>
      </c>
      <c r="AW92" s="98">
        <f>'[12]2.1_RebasedTargets_Volumes'!BS105</f>
        <v>0</v>
      </c>
      <c r="AX92" s="98">
        <f>'[12]2.1_RebasedTargets_Volumes'!BT105</f>
        <v>0</v>
      </c>
      <c r="AY92" s="98">
        <f>'[12]2.1_RebasedTargets_Volumes'!BU105</f>
        <v>0</v>
      </c>
      <c r="AZ92" s="98">
        <f>'[12]2.1_RebasedTargets_Volumes'!BV105</f>
        <v>0</v>
      </c>
      <c r="BA92" s="97">
        <f>'[12]2.1_RebasedTargets_Volumes'!BW105</f>
        <v>0</v>
      </c>
      <c r="BB92" s="94"/>
    </row>
    <row r="93" spans="1:54" ht="12.75" thickBot="1" x14ac:dyDescent="0.35">
      <c r="A93" s="22"/>
      <c r="B93" s="26"/>
      <c r="C93" s="132"/>
      <c r="D93" s="96"/>
      <c r="E93" s="95" t="str">
        <f t="shared" si="2"/>
        <v>Very high</v>
      </c>
      <c r="F93" s="93">
        <f>'[12]2.1_RebasedTargets_Volumes'!I106</f>
        <v>1167</v>
      </c>
      <c r="G93" s="93">
        <f>'[12]2.1_RebasedTargets_Volumes'!J106</f>
        <v>835</v>
      </c>
      <c r="H93" s="93">
        <f>'[12]2.1_RebasedTargets_Volumes'!K106</f>
        <v>177</v>
      </c>
      <c r="I93" s="93">
        <f>'[12]2.1_RebasedTargets_Volumes'!L106</f>
        <v>16</v>
      </c>
      <c r="J93" s="93">
        <f>'[12]2.1_RebasedTargets_Volumes'!M106</f>
        <v>134</v>
      </c>
      <c r="K93" s="92">
        <f>'[12]2.1_RebasedTargets_Volumes'!N106</f>
        <v>5</v>
      </c>
      <c r="M93" s="93">
        <f>'[12]2.1_RebasedTargets_Volumes'!S106</f>
        <v>1157</v>
      </c>
      <c r="N93" s="93">
        <f>'[12]2.1_RebasedTargets_Volumes'!T106</f>
        <v>766</v>
      </c>
      <c r="O93" s="93">
        <f>'[12]2.1_RebasedTargets_Volumes'!U106</f>
        <v>75</v>
      </c>
      <c r="P93" s="93">
        <f>'[12]2.1_RebasedTargets_Volumes'!V106</f>
        <v>146</v>
      </c>
      <c r="Q93" s="93">
        <f>'[12]2.1_RebasedTargets_Volumes'!W106</f>
        <v>23</v>
      </c>
      <c r="R93" s="92">
        <f>'[12]2.1_RebasedTargets_Volumes'!X106</f>
        <v>147</v>
      </c>
      <c r="T93" s="93">
        <f>'[12]2.1_RebasedTargets_Volumes'!AC106</f>
        <v>1167</v>
      </c>
      <c r="U93" s="93">
        <f>'[12]2.1_RebasedTargets_Volumes'!AD106</f>
        <v>766</v>
      </c>
      <c r="V93" s="93">
        <f>'[12]2.1_RebasedTargets_Volumes'!AE106</f>
        <v>75</v>
      </c>
      <c r="W93" s="93">
        <f>'[12]2.1_RebasedTargets_Volumes'!AF106</f>
        <v>156</v>
      </c>
      <c r="X93" s="93">
        <f>'[12]2.1_RebasedTargets_Volumes'!AG106</f>
        <v>23</v>
      </c>
      <c r="Y93" s="92">
        <f>'[12]2.1_RebasedTargets_Volumes'!AH106</f>
        <v>147</v>
      </c>
      <c r="AA93" s="93">
        <f>(ABS('[12]2.1_RebasedTargets_Volumes'!AR106)+ABS('[12]2.1_RebasedTargets_Volumes'!AY106))/2+ABS('[12]2.1_RebasedTargets_Volumes'!BF106)+ABS('[12]2.1_RebasedTargets_Volumes'!BR106)</f>
        <v>10</v>
      </c>
      <c r="AB93" s="93">
        <f>'[12]2.1_RebasedTargets_Volumes'!AL106</f>
        <v>0</v>
      </c>
      <c r="AC93" s="93">
        <f>'[12]2.1_RebasedTargets_Volumes'!AM106</f>
        <v>0</v>
      </c>
      <c r="AD93" s="93">
        <f>'[12]2.1_RebasedTargets_Volumes'!AN106</f>
        <v>-10</v>
      </c>
      <c r="AE93" s="93">
        <f>'[12]2.1_RebasedTargets_Volumes'!AO106</f>
        <v>0</v>
      </c>
      <c r="AF93" s="92">
        <f>'[12]2.1_RebasedTargets_Volumes'!AP106</f>
        <v>0</v>
      </c>
      <c r="AG93" s="94"/>
      <c r="AH93" s="93">
        <f>'[12]2.1_RebasedTargets_Volumes'!AR106+'[12]2.1_RebasedTargets_Volumes'!AY106</f>
        <v>0</v>
      </c>
      <c r="AI93" s="93">
        <f>-ABS('[12]2.1_RebasedTargets_Volumes'!AS106)+'[12]2.1_RebasedTargets_Volumes'!AZ106</f>
        <v>0</v>
      </c>
      <c r="AJ93" s="93">
        <f>-ABS('[12]2.1_RebasedTargets_Volumes'!AT106)+'[12]2.1_RebasedTargets_Volumes'!BA106</f>
        <v>0</v>
      </c>
      <c r="AK93" s="93">
        <f>-ABS('[12]2.1_RebasedTargets_Volumes'!AU106)+'[12]2.1_RebasedTargets_Volumes'!BB106</f>
        <v>0</v>
      </c>
      <c r="AL93" s="93">
        <f>-ABS('[12]2.1_RebasedTargets_Volumes'!AV106)+'[12]2.1_RebasedTargets_Volumes'!BC106</f>
        <v>0</v>
      </c>
      <c r="AM93" s="92">
        <f>-ABS('[12]2.1_RebasedTargets_Volumes'!AW106)+'[12]2.1_RebasedTargets_Volumes'!BD106</f>
        <v>0</v>
      </c>
      <c r="AN93" s="94"/>
      <c r="AO93" s="93">
        <f>ABS('[12]2.1_RebasedTargets_Volumes'!BF106)</f>
        <v>0</v>
      </c>
      <c r="AP93" s="93">
        <f>-ABS('[12]2.1_RebasedTargets_Volumes'!BG106)</f>
        <v>0</v>
      </c>
      <c r="AQ93" s="93">
        <f>-ABS('[12]2.1_RebasedTargets_Volumes'!BH106)</f>
        <v>0</v>
      </c>
      <c r="AR93" s="93">
        <f>-ABS('[12]2.1_RebasedTargets_Volumes'!BI106)</f>
        <v>0</v>
      </c>
      <c r="AS93" s="93">
        <f>-ABS('[12]2.1_RebasedTargets_Volumes'!BJ106)</f>
        <v>0</v>
      </c>
      <c r="AT93" s="92">
        <f>-ABS('[12]2.1_RebasedTargets_Volumes'!BK106)</f>
        <v>0</v>
      </c>
      <c r="AU93" s="94"/>
      <c r="AV93" s="93">
        <f>'[12]2.1_RebasedTargets_Volumes'!BR106</f>
        <v>10</v>
      </c>
      <c r="AW93" s="93">
        <f>'[12]2.1_RebasedTargets_Volumes'!BS106</f>
        <v>0</v>
      </c>
      <c r="AX93" s="93">
        <f>'[12]2.1_RebasedTargets_Volumes'!BT106</f>
        <v>0</v>
      </c>
      <c r="AY93" s="93">
        <f>'[12]2.1_RebasedTargets_Volumes'!BU106</f>
        <v>10</v>
      </c>
      <c r="AZ93" s="93">
        <f>'[12]2.1_RebasedTargets_Volumes'!BV106</f>
        <v>0</v>
      </c>
      <c r="BA93" s="92">
        <f>'[12]2.1_RebasedTargets_Volumes'!BW106</f>
        <v>0</v>
      </c>
      <c r="BB93" s="94"/>
    </row>
  </sheetData>
  <mergeCells count="14">
    <mergeCell ref="F8:K8"/>
    <mergeCell ref="M8:R8"/>
    <mergeCell ref="T8:Y8"/>
    <mergeCell ref="F7:K7"/>
    <mergeCell ref="M7:R7"/>
    <mergeCell ref="T7:Y7"/>
    <mergeCell ref="AA7:AF7"/>
    <mergeCell ref="AH7:AM7"/>
    <mergeCell ref="AV7:BA7"/>
    <mergeCell ref="AV8:BA8"/>
    <mergeCell ref="AA8:AF8"/>
    <mergeCell ref="AH8:AM8"/>
    <mergeCell ref="AO8:AT8"/>
    <mergeCell ref="AO7:AT7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T93"/>
  <sheetViews>
    <sheetView showGridLines="0" topLeftCell="X1" zoomScale="115" zoomScaleNormal="115" workbookViewId="0">
      <selection activeCell="X10" sqref="X10"/>
    </sheetView>
  </sheetViews>
  <sheetFormatPr defaultRowHeight="12.4" x14ac:dyDescent="0.3"/>
  <cols>
    <col min="1" max="1" width="13.3515625" customWidth="1"/>
    <col min="2" max="2" width="10.05859375" customWidth="1"/>
    <col min="3" max="3" width="28.5859375" bestFit="1" customWidth="1"/>
    <col min="4" max="4" width="11.46875" bestFit="1" customWidth="1"/>
    <col min="5" max="5" width="9.234375" bestFit="1" customWidth="1"/>
    <col min="6" max="6" width="15.3515625" bestFit="1" customWidth="1"/>
    <col min="7" max="8" width="5.5859375" bestFit="1" customWidth="1"/>
    <col min="9" max="11" width="6.234375" bestFit="1" customWidth="1"/>
    <col min="12" max="12" width="2.234375" customWidth="1"/>
    <col min="13" max="13" width="15.3515625" bestFit="1" customWidth="1"/>
    <col min="14" max="14" width="5.5859375" bestFit="1" customWidth="1"/>
    <col min="15" max="15" width="6.234375" bestFit="1" customWidth="1"/>
    <col min="16" max="16" width="5.5859375" bestFit="1" customWidth="1"/>
    <col min="17" max="17" width="6.234375" bestFit="1" customWidth="1"/>
    <col min="18" max="18" width="7" bestFit="1" customWidth="1"/>
    <col min="19" max="19" width="2.234375" customWidth="1"/>
    <col min="20" max="20" width="15.3515625" bestFit="1" customWidth="1"/>
    <col min="21" max="21" width="5.5859375" bestFit="1" customWidth="1"/>
    <col min="22" max="24" width="6.234375" bestFit="1" customWidth="1"/>
    <col min="25" max="25" width="7" bestFit="1" customWidth="1"/>
    <col min="26" max="26" width="9" customWidth="1"/>
    <col min="27" max="27" width="15.3515625" bestFit="1" customWidth="1"/>
    <col min="28" max="28" width="4.8203125" bestFit="1" customWidth="1"/>
    <col min="29" max="31" width="6" bestFit="1" customWidth="1"/>
    <col min="32" max="32" width="7.3515625" bestFit="1" customWidth="1"/>
    <col min="33" max="33" width="2.234375" customWidth="1"/>
    <col min="34" max="34" width="15.3515625" bestFit="1" customWidth="1"/>
    <col min="35" max="35" width="4.8203125" bestFit="1" customWidth="1"/>
    <col min="36" max="38" width="6" bestFit="1" customWidth="1"/>
    <col min="39" max="39" width="7.3515625" bestFit="1" customWidth="1"/>
    <col min="40" max="40" width="2.234375" customWidth="1"/>
    <col min="41" max="41" width="15.3515625" bestFit="1" customWidth="1"/>
    <col min="42" max="46" width="5" customWidth="1"/>
    <col min="47" max="47" width="2.234375" customWidth="1"/>
    <col min="48" max="48" width="15.3515625" bestFit="1" customWidth="1"/>
    <col min="49" max="49" width="3.8203125" bestFit="1" customWidth="1"/>
    <col min="50" max="52" width="4.8203125" bestFit="1" customWidth="1"/>
    <col min="53" max="53" width="5.5859375" bestFit="1" customWidth="1"/>
  </cols>
  <sheetData>
    <row r="1" spans="1:202" ht="13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</row>
    <row r="2" spans="1:202" ht="13.5" x14ac:dyDescent="0.3">
      <c r="A2" s="1"/>
      <c r="B2" s="1"/>
      <c r="C2" s="1"/>
      <c r="D2" s="1"/>
      <c r="E2" s="4" t="s">
        <v>206</v>
      </c>
      <c r="F2" s="1"/>
      <c r="G2" s="1"/>
      <c r="H2" s="1"/>
      <c r="I2" s="1"/>
      <c r="J2" s="4"/>
      <c r="K2" s="1"/>
      <c r="L2" s="1"/>
      <c r="M2" s="1"/>
      <c r="N2" s="1"/>
      <c r="O2" s="1"/>
      <c r="P2" s="1"/>
      <c r="Q2" s="4"/>
      <c r="R2" s="1"/>
      <c r="S2" s="4"/>
      <c r="T2" s="1"/>
      <c r="U2" s="1"/>
      <c r="V2" s="1"/>
      <c r="W2" s="1"/>
      <c r="X2" s="4"/>
      <c r="Y2" s="1"/>
      <c r="Z2" s="1"/>
      <c r="AA2" s="1"/>
      <c r="AB2" s="1"/>
      <c r="AC2" s="1"/>
      <c r="AD2" s="1"/>
      <c r="AE2" s="4"/>
      <c r="AF2" s="1"/>
      <c r="AG2" s="4"/>
      <c r="AH2" s="1"/>
      <c r="AI2" s="1"/>
      <c r="AJ2" s="1"/>
      <c r="AK2" s="1"/>
      <c r="AL2" s="4"/>
      <c r="AM2" s="1"/>
      <c r="AN2" s="1"/>
      <c r="AO2" s="1"/>
      <c r="AP2" s="1"/>
      <c r="AQ2" s="1"/>
      <c r="AR2" s="1"/>
      <c r="AS2" s="4"/>
      <c r="AT2" s="1"/>
      <c r="AU2" s="1"/>
      <c r="AV2" s="1"/>
      <c r="AW2" s="1"/>
      <c r="AX2" s="1"/>
      <c r="AY2" s="1"/>
      <c r="AZ2" s="4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</row>
    <row r="3" spans="1:202" ht="13.5" x14ac:dyDescent="0.3">
      <c r="A3" s="1"/>
      <c r="B3" s="1"/>
      <c r="C3" s="1"/>
      <c r="D3" s="1"/>
      <c r="E3" s="5" t="s">
        <v>1</v>
      </c>
      <c r="F3" s="1"/>
      <c r="G3" s="1"/>
      <c r="H3" s="1"/>
      <c r="I3" s="1"/>
      <c r="J3" s="5"/>
      <c r="K3" s="1"/>
      <c r="L3" s="1"/>
      <c r="M3" s="1"/>
      <c r="N3" s="1"/>
      <c r="O3" s="1"/>
      <c r="P3" s="1"/>
      <c r="Q3" s="5"/>
      <c r="R3" s="1"/>
      <c r="S3" s="5"/>
      <c r="T3" s="1"/>
      <c r="U3" s="1"/>
      <c r="V3" s="1"/>
      <c r="W3" s="1"/>
      <c r="X3" s="5"/>
      <c r="Y3" s="1"/>
      <c r="Z3" s="1"/>
      <c r="AA3" s="1"/>
      <c r="AB3" s="1"/>
      <c r="AC3" s="1"/>
      <c r="AD3" s="1"/>
      <c r="AE3" s="5"/>
      <c r="AF3" s="1"/>
      <c r="AG3" s="5"/>
      <c r="AH3" s="1"/>
      <c r="AI3" s="1"/>
      <c r="AJ3" s="1"/>
      <c r="AK3" s="1"/>
      <c r="AL3" s="5"/>
      <c r="AM3" s="1"/>
      <c r="AN3" s="1"/>
      <c r="AO3" s="1"/>
      <c r="AP3" s="1"/>
      <c r="AQ3" s="1"/>
      <c r="AR3" s="1"/>
      <c r="AS3" s="5"/>
      <c r="AT3" s="1"/>
      <c r="AU3" s="1"/>
      <c r="AV3" s="1"/>
      <c r="AW3" s="1"/>
      <c r="AX3" s="1"/>
      <c r="AY3" s="1"/>
      <c r="AZ3" s="5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spans="1:202" ht="13.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</row>
    <row r="5" spans="1:202" ht="18" customHeight="1" x14ac:dyDescent="0.3"/>
    <row r="6" spans="1:202" ht="18" customHeight="1" thickBot="1" x14ac:dyDescent="0.35">
      <c r="A6" s="115" t="s">
        <v>81</v>
      </c>
      <c r="B6" s="115"/>
      <c r="C6" s="115" t="s">
        <v>82</v>
      </c>
    </row>
    <row r="7" spans="1:202" ht="12.4" customHeight="1" x14ac:dyDescent="0.3">
      <c r="A7" s="114"/>
      <c r="F7" s="421" t="s">
        <v>79</v>
      </c>
      <c r="G7" s="422"/>
      <c r="H7" s="422"/>
      <c r="I7" s="422"/>
      <c r="J7" s="422"/>
      <c r="K7" s="423"/>
      <c r="M7" s="421" t="s">
        <v>78</v>
      </c>
      <c r="N7" s="422"/>
      <c r="O7" s="422"/>
      <c r="P7" s="422"/>
      <c r="Q7" s="422"/>
      <c r="R7" s="423"/>
      <c r="T7" s="421" t="s">
        <v>77</v>
      </c>
      <c r="U7" s="422"/>
      <c r="V7" s="422"/>
      <c r="W7" s="422"/>
      <c r="X7" s="422"/>
      <c r="Y7" s="423"/>
      <c r="AA7" s="421" t="s">
        <v>76</v>
      </c>
      <c r="AB7" s="422"/>
      <c r="AC7" s="422"/>
      <c r="AD7" s="422"/>
      <c r="AE7" s="422"/>
      <c r="AF7" s="423"/>
      <c r="AH7" s="421" t="s">
        <v>76</v>
      </c>
      <c r="AI7" s="422"/>
      <c r="AJ7" s="422"/>
      <c r="AK7" s="422"/>
      <c r="AL7" s="422"/>
      <c r="AM7" s="423"/>
      <c r="AO7" s="421" t="s">
        <v>76</v>
      </c>
      <c r="AP7" s="422"/>
      <c r="AQ7" s="422"/>
      <c r="AR7" s="422"/>
      <c r="AS7" s="422"/>
      <c r="AT7" s="423"/>
      <c r="AV7" s="421" t="s">
        <v>76</v>
      </c>
      <c r="AW7" s="422"/>
      <c r="AX7" s="422"/>
      <c r="AY7" s="422"/>
      <c r="AZ7" s="422"/>
      <c r="BA7" s="423"/>
    </row>
    <row r="8" spans="1:202" ht="24.75" customHeight="1" thickBot="1" x14ac:dyDescent="0.35">
      <c r="F8" s="424" t="s">
        <v>75</v>
      </c>
      <c r="G8" s="425"/>
      <c r="H8" s="425"/>
      <c r="I8" s="425"/>
      <c r="J8" s="425"/>
      <c r="K8" s="426"/>
      <c r="M8" s="424" t="s">
        <v>74</v>
      </c>
      <c r="N8" s="425"/>
      <c r="O8" s="425"/>
      <c r="P8" s="425"/>
      <c r="Q8" s="425"/>
      <c r="R8" s="426"/>
      <c r="T8" s="424" t="s">
        <v>74</v>
      </c>
      <c r="U8" s="425"/>
      <c r="V8" s="425"/>
      <c r="W8" s="425"/>
      <c r="X8" s="425"/>
      <c r="Y8" s="426"/>
      <c r="AA8" s="424" t="s">
        <v>73</v>
      </c>
      <c r="AB8" s="425"/>
      <c r="AC8" s="425"/>
      <c r="AD8" s="425"/>
      <c r="AE8" s="425"/>
      <c r="AF8" s="426"/>
      <c r="AH8" s="424" t="s">
        <v>72</v>
      </c>
      <c r="AI8" s="425"/>
      <c r="AJ8" s="425"/>
      <c r="AK8" s="425"/>
      <c r="AL8" s="425"/>
      <c r="AM8" s="426"/>
      <c r="AO8" s="424" t="s">
        <v>71</v>
      </c>
      <c r="AP8" s="425"/>
      <c r="AQ8" s="425"/>
      <c r="AR8" s="425"/>
      <c r="AS8" s="425"/>
      <c r="AT8" s="426"/>
      <c r="AV8" s="424" t="s">
        <v>187</v>
      </c>
      <c r="AW8" s="425"/>
      <c r="AX8" s="425"/>
      <c r="AY8" s="425"/>
      <c r="AZ8" s="425"/>
      <c r="BA8" s="426"/>
    </row>
    <row r="9" spans="1:202" ht="24.75" customHeight="1" thickBot="1" x14ac:dyDescent="0.35">
      <c r="A9" s="52" t="s">
        <v>40</v>
      </c>
      <c r="B9" s="53" t="s">
        <v>10</v>
      </c>
      <c r="C9" s="54" t="s">
        <v>41</v>
      </c>
      <c r="D9" s="111" t="s">
        <v>70</v>
      </c>
      <c r="E9" s="110" t="s">
        <v>69</v>
      </c>
      <c r="F9" s="109" t="s">
        <v>192</v>
      </c>
      <c r="G9" s="107" t="s">
        <v>63</v>
      </c>
      <c r="H9" s="106" t="s">
        <v>62</v>
      </c>
      <c r="I9" s="106" t="s">
        <v>61</v>
      </c>
      <c r="J9" s="105" t="s">
        <v>60</v>
      </c>
      <c r="K9" s="104" t="s">
        <v>59</v>
      </c>
      <c r="M9" s="109" t="s">
        <v>193</v>
      </c>
      <c r="N9" s="107" t="s">
        <v>63</v>
      </c>
      <c r="O9" s="106" t="s">
        <v>62</v>
      </c>
      <c r="P9" s="106" t="s">
        <v>61</v>
      </c>
      <c r="Q9" s="105" t="s">
        <v>60</v>
      </c>
      <c r="R9" s="104" t="s">
        <v>59</v>
      </c>
      <c r="T9" s="109" t="s">
        <v>193</v>
      </c>
      <c r="U9" s="107" t="s">
        <v>63</v>
      </c>
      <c r="V9" s="106" t="s">
        <v>62</v>
      </c>
      <c r="W9" s="106" t="s">
        <v>61</v>
      </c>
      <c r="X9" s="105" t="s">
        <v>60</v>
      </c>
      <c r="Y9" s="104" t="s">
        <v>59</v>
      </c>
      <c r="AA9" s="108" t="s">
        <v>188</v>
      </c>
      <c r="AB9" s="107" t="s">
        <v>63</v>
      </c>
      <c r="AC9" s="106" t="s">
        <v>62</v>
      </c>
      <c r="AD9" s="106" t="s">
        <v>61</v>
      </c>
      <c r="AE9" s="105" t="s">
        <v>60</v>
      </c>
      <c r="AF9" s="104" t="s">
        <v>59</v>
      </c>
      <c r="AH9" s="108" t="s">
        <v>189</v>
      </c>
      <c r="AI9" s="107" t="s">
        <v>63</v>
      </c>
      <c r="AJ9" s="106" t="s">
        <v>62</v>
      </c>
      <c r="AK9" s="106" t="s">
        <v>61</v>
      </c>
      <c r="AL9" s="105" t="s">
        <v>60</v>
      </c>
      <c r="AM9" s="104" t="s">
        <v>59</v>
      </c>
      <c r="AO9" s="108" t="s">
        <v>190</v>
      </c>
      <c r="AP9" s="107" t="s">
        <v>63</v>
      </c>
      <c r="AQ9" s="106" t="s">
        <v>62</v>
      </c>
      <c r="AR9" s="106" t="s">
        <v>61</v>
      </c>
      <c r="AS9" s="105" t="s">
        <v>60</v>
      </c>
      <c r="AT9" s="104" t="s">
        <v>59</v>
      </c>
      <c r="AV9" s="108" t="s">
        <v>191</v>
      </c>
      <c r="AW9" s="107" t="s">
        <v>63</v>
      </c>
      <c r="AX9" s="106" t="s">
        <v>62</v>
      </c>
      <c r="AY9" s="106" t="s">
        <v>61</v>
      </c>
      <c r="AZ9" s="105" t="s">
        <v>60</v>
      </c>
      <c r="BA9" s="104" t="s">
        <v>59</v>
      </c>
    </row>
    <row r="10" spans="1:202" ht="13.5" x14ac:dyDescent="0.3">
      <c r="A10" s="340" t="s">
        <v>37</v>
      </c>
      <c r="B10" s="169">
        <v>1</v>
      </c>
      <c r="C10" s="168" t="s">
        <v>42</v>
      </c>
      <c r="D10" s="103" t="s">
        <v>57</v>
      </c>
      <c r="E10" s="102" t="s">
        <v>51</v>
      </c>
      <c r="F10" s="101">
        <f>'[12]2.2_RebasedTargets_Monetised'!I23</f>
        <v>608676.1084636068</v>
      </c>
      <c r="G10" s="101">
        <f>'[12]2.2_RebasedTargets_Monetised'!J23</f>
        <v>98517.083841975866</v>
      </c>
      <c r="H10" s="101">
        <f>'[12]2.2_RebasedTargets_Monetised'!K23</f>
        <v>182683.32095124654</v>
      </c>
      <c r="I10" s="101">
        <f>'[12]2.2_RebasedTargets_Monetised'!L23</f>
        <v>6155.4357154119498</v>
      </c>
      <c r="J10" s="101">
        <f>'[12]2.2_RebasedTargets_Monetised'!M23</f>
        <v>57212.28385813145</v>
      </c>
      <c r="K10" s="100">
        <f>'[12]2.2_RebasedTargets_Monetised'!N23</f>
        <v>264107.98409684096</v>
      </c>
      <c r="M10" s="101">
        <f>'[12]2.2_RebasedTargets_Monetised'!S23</f>
        <v>794959.8214878802</v>
      </c>
      <c r="N10" s="101">
        <f>'[12]2.2_RebasedTargets_Monetised'!T23</f>
        <v>146428.84687191912</v>
      </c>
      <c r="O10" s="101">
        <f>'[12]2.2_RebasedTargets_Monetised'!U23</f>
        <v>0</v>
      </c>
      <c r="P10" s="101">
        <f>'[12]2.2_RebasedTargets_Monetised'!V23</f>
        <v>0</v>
      </c>
      <c r="Q10" s="101">
        <f>'[12]2.2_RebasedTargets_Monetised'!W23</f>
        <v>497313.97157112695</v>
      </c>
      <c r="R10" s="100">
        <f>'[12]2.2_RebasedTargets_Monetised'!X23</f>
        <v>151217.0030448341</v>
      </c>
      <c r="T10" s="101">
        <f>'[12]2.2_RebasedTargets_Monetised'!AC23</f>
        <v>1385446.9314397504</v>
      </c>
      <c r="U10" s="101">
        <f>'[12]2.2_RebasedTargets_Monetised'!AD23</f>
        <v>98517.083842604581</v>
      </c>
      <c r="V10" s="101">
        <f>'[12]2.2_RebasedTargets_Monetised'!AE23</f>
        <v>0</v>
      </c>
      <c r="W10" s="101">
        <f>'[12]2.2_RebasedTargets_Monetised'!AF23</f>
        <v>0</v>
      </c>
      <c r="X10" s="101">
        <f>'[12]2.2_RebasedTargets_Monetised'!AG23</f>
        <v>497313.97157112695</v>
      </c>
      <c r="Y10" s="100">
        <f>'[12]2.2_RebasedTargets_Monetised'!AH23</f>
        <v>789615.87602601899</v>
      </c>
      <c r="AA10" s="101">
        <f>'[12]2.2_RebasedTargets_Monetised'!AK23</f>
        <v>-590487.10995187028</v>
      </c>
      <c r="AB10" s="101">
        <f>'[12]2.2_RebasedTargets_Monetised'!AL23</f>
        <v>47911.763029314534</v>
      </c>
      <c r="AC10" s="101">
        <f>'[12]2.2_RebasedTargets_Monetised'!AM23</f>
        <v>0</v>
      </c>
      <c r="AD10" s="101">
        <f>'[12]2.2_RebasedTargets_Monetised'!AN23</f>
        <v>0</v>
      </c>
      <c r="AE10" s="101">
        <f>'[12]2.2_RebasedTargets_Monetised'!AO23</f>
        <v>0</v>
      </c>
      <c r="AF10" s="100">
        <f>'[12]2.2_RebasedTargets_Monetised'!AP23</f>
        <v>-638398.87298118486</v>
      </c>
      <c r="AG10" s="94"/>
      <c r="AH10" s="101">
        <f>'[12]2.2_RebasedTargets_Monetised'!AR23+'[12]2.2_RebasedTargets_Monetised'!AY23</f>
        <v>686310.63601049944</v>
      </c>
      <c r="AI10" s="101">
        <f>-'[12]2.2_RebasedTargets_Monetised'!AS23+'[12]2.2_RebasedTargets_Monetised'!AZ23</f>
        <v>47911.763029314556</v>
      </c>
      <c r="AJ10" s="101">
        <f>-'[12]2.2_RebasedTargets_Monetised'!AT23+'[12]2.2_RebasedTargets_Monetised'!BA23</f>
        <v>0</v>
      </c>
      <c r="AK10" s="101">
        <f>-'[12]2.2_RebasedTargets_Monetised'!AU23+'[12]2.2_RebasedTargets_Monetised'!BB23</f>
        <v>0</v>
      </c>
      <c r="AL10" s="101">
        <f>-'[12]2.2_RebasedTargets_Monetised'!AV23+'[12]2.2_RebasedTargets_Monetised'!BC23</f>
        <v>0</v>
      </c>
      <c r="AM10" s="100">
        <f>-'[12]2.2_RebasedTargets_Monetised'!AW23+'[12]2.2_RebasedTargets_Monetised'!BD23</f>
        <v>-638398.87298118486</v>
      </c>
      <c r="AN10" s="94"/>
      <c r="AO10" s="101">
        <f>'[12]2.2_RebasedTargets_Monetised'!BF23</f>
        <v>0</v>
      </c>
      <c r="AP10" s="101">
        <f>-'[12]2.2_RebasedTargets_Monetised'!BG23+'[12]2.2_RebasedTargets_Monetised'!BL23</f>
        <v>0</v>
      </c>
      <c r="AQ10" s="101">
        <f>-'[12]2.2_RebasedTargets_Monetised'!BH23+'[12]2.2_RebasedTargets_Monetised'!BM23</f>
        <v>0</v>
      </c>
      <c r="AR10" s="101">
        <f>-'[12]2.2_RebasedTargets_Monetised'!BI23+'[12]2.2_RebasedTargets_Monetised'!BN23</f>
        <v>0</v>
      </c>
      <c r="AS10" s="101">
        <f>-'[12]2.2_RebasedTargets_Monetised'!BJ23+'[12]2.2_RebasedTargets_Monetised'!BO23</f>
        <v>0</v>
      </c>
      <c r="AT10" s="100">
        <f>-'[12]2.2_RebasedTargets_Monetised'!BK23+'[12]2.2_RebasedTargets_Monetised'!BP23</f>
        <v>0</v>
      </c>
      <c r="AU10" s="94"/>
      <c r="AV10" s="101">
        <f>'[12]2.2_RebasedTargets_Monetised'!BR23</f>
        <v>0</v>
      </c>
      <c r="AW10" s="101">
        <f>'[12]2.2_RebasedTargets_Monetised'!BS23</f>
        <v>0</v>
      </c>
      <c r="AX10" s="101">
        <f>'[12]2.2_RebasedTargets_Monetised'!BT23</f>
        <v>0</v>
      </c>
      <c r="AY10" s="101">
        <f>'[12]2.2_RebasedTargets_Monetised'!BU23</f>
        <v>0</v>
      </c>
      <c r="AZ10" s="101">
        <f>'[12]2.2_RebasedTargets_Monetised'!BV23</f>
        <v>0</v>
      </c>
      <c r="BA10" s="100">
        <f>'[12]2.2_RebasedTargets_Monetised'!BW23</f>
        <v>0</v>
      </c>
    </row>
    <row r="11" spans="1:202" ht="13.5" x14ac:dyDescent="0.3">
      <c r="A11" s="22"/>
      <c r="B11" s="23"/>
      <c r="C11" s="133"/>
      <c r="D11" s="31"/>
      <c r="E11" s="99" t="s">
        <v>52</v>
      </c>
      <c r="F11" s="98">
        <f>'[12]2.2_RebasedTargets_Monetised'!I24</f>
        <v>2043882.673719445</v>
      </c>
      <c r="G11" s="98">
        <f>'[12]2.2_RebasedTargets_Monetised'!J24</f>
        <v>734752.52933567739</v>
      </c>
      <c r="H11" s="98">
        <f>'[12]2.2_RebasedTargets_Monetised'!K24</f>
        <v>142316.74328746606</v>
      </c>
      <c r="I11" s="98">
        <f>'[12]2.2_RebasedTargets_Monetised'!L24</f>
        <v>0</v>
      </c>
      <c r="J11" s="98">
        <f>'[12]2.2_RebasedTargets_Monetised'!M24</f>
        <v>234693.72441773885</v>
      </c>
      <c r="K11" s="97">
        <f>'[12]2.2_RebasedTargets_Monetised'!N24</f>
        <v>932119.67667856277</v>
      </c>
      <c r="M11" s="98">
        <f>'[12]2.2_RebasedTargets_Monetised'!S24</f>
        <v>1880619.7530113677</v>
      </c>
      <c r="N11" s="98">
        <f>'[12]2.2_RebasedTargets_Monetised'!T24</f>
        <v>903848.12565679336</v>
      </c>
      <c r="O11" s="98">
        <f>'[12]2.2_RebasedTargets_Monetised'!U24</f>
        <v>0</v>
      </c>
      <c r="P11" s="98">
        <f>'[12]2.2_RebasedTargets_Monetised'!V24</f>
        <v>0</v>
      </c>
      <c r="Q11" s="98">
        <f>'[12]2.2_RebasedTargets_Monetised'!W24</f>
        <v>445901.88659656793</v>
      </c>
      <c r="R11" s="97">
        <f>'[12]2.2_RebasedTargets_Monetised'!X24</f>
        <v>530869.74075800634</v>
      </c>
      <c r="T11" s="98">
        <f>'[12]2.2_RebasedTargets_Monetised'!AC24</f>
        <v>3974047.2501786975</v>
      </c>
      <c r="U11" s="98">
        <f>'[12]2.2_RebasedTargets_Monetised'!AD24</f>
        <v>734752.52933658939</v>
      </c>
      <c r="V11" s="98">
        <f>'[12]2.2_RebasedTargets_Monetised'!AE24</f>
        <v>0</v>
      </c>
      <c r="W11" s="98">
        <f>'[12]2.2_RebasedTargets_Monetised'!AF24</f>
        <v>0</v>
      </c>
      <c r="X11" s="98">
        <f>'[12]2.2_RebasedTargets_Monetised'!AG24</f>
        <v>445901.88659656793</v>
      </c>
      <c r="Y11" s="97">
        <f>'[12]2.2_RebasedTargets_Monetised'!AH24</f>
        <v>2793392.8342455402</v>
      </c>
      <c r="AA11" s="98">
        <f>'[12]2.2_RebasedTargets_Monetised'!AK24</f>
        <v>-2093427.4971673298</v>
      </c>
      <c r="AB11" s="98">
        <f>'[12]2.2_RebasedTargets_Monetised'!AL24</f>
        <v>169095.59632020397</v>
      </c>
      <c r="AC11" s="98">
        <f>'[12]2.2_RebasedTargets_Monetised'!AM24</f>
        <v>0</v>
      </c>
      <c r="AD11" s="98">
        <f>'[12]2.2_RebasedTargets_Monetised'!AN24</f>
        <v>0</v>
      </c>
      <c r="AE11" s="98">
        <f>'[12]2.2_RebasedTargets_Monetised'!AO24</f>
        <v>0</v>
      </c>
      <c r="AF11" s="97">
        <f>'[12]2.2_RebasedTargets_Monetised'!AP24</f>
        <v>-2262523.0934875337</v>
      </c>
      <c r="AG11" s="94"/>
      <c r="AH11" s="98">
        <f>'[12]2.2_RebasedTargets_Monetised'!AR24+'[12]2.2_RebasedTargets_Monetised'!AY24</f>
        <v>2431618.6898077377</v>
      </c>
      <c r="AI11" s="98">
        <f>-'[12]2.2_RebasedTargets_Monetised'!AS24+'[12]2.2_RebasedTargets_Monetised'!AZ24</f>
        <v>169095.59632020394</v>
      </c>
      <c r="AJ11" s="98">
        <f>-'[12]2.2_RebasedTargets_Monetised'!AT24+'[12]2.2_RebasedTargets_Monetised'!BA24</f>
        <v>0</v>
      </c>
      <c r="AK11" s="98">
        <f>-'[12]2.2_RebasedTargets_Monetised'!AU24+'[12]2.2_RebasedTargets_Monetised'!BB24</f>
        <v>0</v>
      </c>
      <c r="AL11" s="98">
        <f>-'[12]2.2_RebasedTargets_Monetised'!AV24+'[12]2.2_RebasedTargets_Monetised'!BC24</f>
        <v>0</v>
      </c>
      <c r="AM11" s="97">
        <f>-'[12]2.2_RebasedTargets_Monetised'!AW24+'[12]2.2_RebasedTargets_Monetised'!BD24</f>
        <v>-2262523.0934875337</v>
      </c>
      <c r="AN11" s="94"/>
      <c r="AO11" s="98">
        <f>'[12]2.2_RebasedTargets_Monetised'!BF24</f>
        <v>0</v>
      </c>
      <c r="AP11" s="98">
        <f>-'[12]2.2_RebasedTargets_Monetised'!BG24+'[12]2.2_RebasedTargets_Monetised'!BL24</f>
        <v>0</v>
      </c>
      <c r="AQ11" s="98">
        <f>-'[12]2.2_RebasedTargets_Monetised'!BH24+'[12]2.2_RebasedTargets_Monetised'!BM24</f>
        <v>0</v>
      </c>
      <c r="AR11" s="98">
        <f>-'[12]2.2_RebasedTargets_Monetised'!BI24+'[12]2.2_RebasedTargets_Monetised'!BN24</f>
        <v>0</v>
      </c>
      <c r="AS11" s="98">
        <f>-'[12]2.2_RebasedTargets_Monetised'!BJ24+'[12]2.2_RebasedTargets_Monetised'!BO24</f>
        <v>0</v>
      </c>
      <c r="AT11" s="97">
        <f>-'[12]2.2_RebasedTargets_Monetised'!BK24+'[12]2.2_RebasedTargets_Monetised'!BP24</f>
        <v>0</v>
      </c>
      <c r="AU11" s="94"/>
      <c r="AV11" s="98">
        <f>'[12]2.2_RebasedTargets_Monetised'!BR24</f>
        <v>0</v>
      </c>
      <c r="AW11" s="98">
        <f>'[12]2.2_RebasedTargets_Monetised'!BS24</f>
        <v>0</v>
      </c>
      <c r="AX11" s="98">
        <f>'[12]2.2_RebasedTargets_Monetised'!BT24</f>
        <v>0</v>
      </c>
      <c r="AY11" s="98">
        <f>'[12]2.2_RebasedTargets_Monetised'!BU24</f>
        <v>0</v>
      </c>
      <c r="AZ11" s="98">
        <f>'[12]2.2_RebasedTargets_Monetised'!BV24</f>
        <v>0</v>
      </c>
      <c r="BA11" s="97">
        <f>'[12]2.2_RebasedTargets_Monetised'!BW24</f>
        <v>0</v>
      </c>
    </row>
    <row r="12" spans="1:202" ht="13.5" x14ac:dyDescent="0.3">
      <c r="A12" s="22"/>
      <c r="B12" s="23"/>
      <c r="C12" s="133"/>
      <c r="D12" s="31"/>
      <c r="E12" s="99" t="s">
        <v>53</v>
      </c>
      <c r="F12" s="98">
        <f>'[12]2.2_RebasedTargets_Monetised'!I25</f>
        <v>150528.0976510699</v>
      </c>
      <c r="G12" s="98">
        <f>'[12]2.2_RebasedTargets_Monetised'!J25</f>
        <v>50992.886621517857</v>
      </c>
      <c r="H12" s="98">
        <f>'[12]2.2_RebasedTargets_Monetised'!K25</f>
        <v>0</v>
      </c>
      <c r="I12" s="98">
        <f>'[12]2.2_RebasedTargets_Monetised'!L25</f>
        <v>99535.21102955204</v>
      </c>
      <c r="J12" s="98">
        <f>'[12]2.2_RebasedTargets_Monetised'!M25</f>
        <v>0</v>
      </c>
      <c r="K12" s="97">
        <f>'[12]2.2_RebasedTargets_Monetised'!N25</f>
        <v>0</v>
      </c>
      <c r="M12" s="98">
        <f>'[12]2.2_RebasedTargets_Monetised'!S25</f>
        <v>377355.52571796527</v>
      </c>
      <c r="N12" s="98">
        <f>'[12]2.2_RebasedTargets_Monetised'!T25</f>
        <v>50992.886621484809</v>
      </c>
      <c r="O12" s="98">
        <f>'[12]2.2_RebasedTargets_Monetised'!U25</f>
        <v>0</v>
      </c>
      <c r="P12" s="98">
        <f>'[12]2.2_RebasedTargets_Monetised'!V25</f>
        <v>0</v>
      </c>
      <c r="Q12" s="98">
        <f>'[12]2.2_RebasedTargets_Monetised'!W25</f>
        <v>0</v>
      </c>
      <c r="R12" s="97">
        <f>'[12]2.2_RebasedTargets_Monetised'!X25</f>
        <v>326362.63909648045</v>
      </c>
      <c r="T12" s="98">
        <f>'[12]2.2_RebasedTargets_Monetised'!AC25</f>
        <v>377355.52571796527</v>
      </c>
      <c r="U12" s="98">
        <f>'[12]2.2_RebasedTargets_Monetised'!AD25</f>
        <v>50992.886621484809</v>
      </c>
      <c r="V12" s="98">
        <f>'[12]2.2_RebasedTargets_Monetised'!AE25</f>
        <v>0</v>
      </c>
      <c r="W12" s="98">
        <f>'[12]2.2_RebasedTargets_Monetised'!AF25</f>
        <v>0</v>
      </c>
      <c r="X12" s="98">
        <f>'[12]2.2_RebasedTargets_Monetised'!AG25</f>
        <v>0</v>
      </c>
      <c r="Y12" s="97">
        <f>'[12]2.2_RebasedTargets_Monetised'!AH25</f>
        <v>326362.63909648045</v>
      </c>
      <c r="AA12" s="98">
        <f>'[12]2.2_RebasedTargets_Monetised'!AK25</f>
        <v>0</v>
      </c>
      <c r="AB12" s="98">
        <f>'[12]2.2_RebasedTargets_Monetised'!AL25</f>
        <v>0</v>
      </c>
      <c r="AC12" s="98">
        <f>'[12]2.2_RebasedTargets_Monetised'!AM25</f>
        <v>0</v>
      </c>
      <c r="AD12" s="98">
        <f>'[12]2.2_RebasedTargets_Monetised'!AN25</f>
        <v>0</v>
      </c>
      <c r="AE12" s="98">
        <f>'[12]2.2_RebasedTargets_Monetised'!AO25</f>
        <v>0</v>
      </c>
      <c r="AF12" s="97">
        <f>'[12]2.2_RebasedTargets_Monetised'!AP25</f>
        <v>0</v>
      </c>
      <c r="AG12" s="94"/>
      <c r="AH12" s="98">
        <f>'[12]2.2_RebasedTargets_Monetised'!AR25+'[12]2.2_RebasedTargets_Monetised'!AY25</f>
        <v>0</v>
      </c>
      <c r="AI12" s="98">
        <f>-'[12]2.2_RebasedTargets_Monetised'!AS25+'[12]2.2_RebasedTargets_Monetised'!AZ25</f>
        <v>0</v>
      </c>
      <c r="AJ12" s="98">
        <f>-'[12]2.2_RebasedTargets_Monetised'!AT25+'[12]2.2_RebasedTargets_Monetised'!BA25</f>
        <v>0</v>
      </c>
      <c r="AK12" s="98">
        <f>-'[12]2.2_RebasedTargets_Monetised'!AU25+'[12]2.2_RebasedTargets_Monetised'!BB25</f>
        <v>0</v>
      </c>
      <c r="AL12" s="98">
        <f>-'[12]2.2_RebasedTargets_Monetised'!AV25+'[12]2.2_RebasedTargets_Monetised'!BC25</f>
        <v>0</v>
      </c>
      <c r="AM12" s="97">
        <f>-'[12]2.2_RebasedTargets_Monetised'!AW25+'[12]2.2_RebasedTargets_Monetised'!BD25</f>
        <v>0</v>
      </c>
      <c r="AN12" s="94"/>
      <c r="AO12" s="98">
        <f>'[12]2.2_RebasedTargets_Monetised'!BF25</f>
        <v>0</v>
      </c>
      <c r="AP12" s="98">
        <f>-'[12]2.2_RebasedTargets_Monetised'!BG25+'[12]2.2_RebasedTargets_Monetised'!BL25</f>
        <v>0</v>
      </c>
      <c r="AQ12" s="98">
        <f>-'[12]2.2_RebasedTargets_Monetised'!BH25+'[12]2.2_RebasedTargets_Monetised'!BM25</f>
        <v>0</v>
      </c>
      <c r="AR12" s="98">
        <f>-'[12]2.2_RebasedTargets_Monetised'!BI25+'[12]2.2_RebasedTargets_Monetised'!BN25</f>
        <v>0</v>
      </c>
      <c r="AS12" s="98">
        <f>-'[12]2.2_RebasedTargets_Monetised'!BJ25+'[12]2.2_RebasedTargets_Monetised'!BO25</f>
        <v>0</v>
      </c>
      <c r="AT12" s="97">
        <f>-'[12]2.2_RebasedTargets_Monetised'!BK25+'[12]2.2_RebasedTargets_Monetised'!BP25</f>
        <v>0</v>
      </c>
      <c r="AU12" s="94"/>
      <c r="AV12" s="98">
        <f>'[12]2.2_RebasedTargets_Monetised'!BR25</f>
        <v>0</v>
      </c>
      <c r="AW12" s="98">
        <f>'[12]2.2_RebasedTargets_Monetised'!BS25</f>
        <v>0</v>
      </c>
      <c r="AX12" s="98">
        <f>'[12]2.2_RebasedTargets_Monetised'!BT25</f>
        <v>0</v>
      </c>
      <c r="AY12" s="98">
        <f>'[12]2.2_RebasedTargets_Monetised'!BU25</f>
        <v>0</v>
      </c>
      <c r="AZ12" s="98">
        <f>'[12]2.2_RebasedTargets_Monetised'!BV25</f>
        <v>0</v>
      </c>
      <c r="BA12" s="97">
        <f>'[12]2.2_RebasedTargets_Monetised'!BW25</f>
        <v>0</v>
      </c>
    </row>
    <row r="13" spans="1:202" ht="14" thickBot="1" x14ac:dyDescent="0.35">
      <c r="A13" s="22"/>
      <c r="B13" s="171"/>
      <c r="C13" s="170"/>
      <c r="D13" s="96"/>
      <c r="E13" s="95" t="s">
        <v>54</v>
      </c>
      <c r="F13" s="93">
        <f>'[12]2.2_RebasedTargets_Monetised'!I26</f>
        <v>7045591.4355525766</v>
      </c>
      <c r="G13" s="93">
        <f>'[12]2.2_RebasedTargets_Monetised'!J26</f>
        <v>2229037.978446357</v>
      </c>
      <c r="H13" s="93">
        <f>'[12]2.2_RebasedTargets_Monetised'!K26</f>
        <v>0</v>
      </c>
      <c r="I13" s="93">
        <f>'[12]2.2_RebasedTargets_Monetised'!L26</f>
        <v>0</v>
      </c>
      <c r="J13" s="93">
        <f>'[12]2.2_RebasedTargets_Monetised'!M26</f>
        <v>0</v>
      </c>
      <c r="K13" s="92">
        <f>'[12]2.2_RebasedTargets_Monetised'!N26</f>
        <v>4816553.4571062196</v>
      </c>
      <c r="M13" s="93">
        <f>'[12]2.2_RebasedTargets_Monetised'!S26</f>
        <v>14112022.133655453</v>
      </c>
      <c r="N13" s="93">
        <f>'[12]2.2_RebasedTargets_Monetised'!T26</f>
        <v>2229037.9784464356</v>
      </c>
      <c r="O13" s="93">
        <f>'[12]2.2_RebasedTargets_Monetised'!U26</f>
        <v>0</v>
      </c>
      <c r="P13" s="93">
        <f>'[12]2.2_RebasedTargets_Monetised'!V26</f>
        <v>0</v>
      </c>
      <c r="Q13" s="93">
        <f>'[12]2.2_RebasedTargets_Monetised'!W26</f>
        <v>0</v>
      </c>
      <c r="R13" s="92">
        <f>'[12]2.2_RebasedTargets_Monetised'!X26</f>
        <v>11882984.155209018</v>
      </c>
      <c r="T13" s="93">
        <f>'[12]2.2_RebasedTargets_Monetised'!AC26</f>
        <v>14112022.133655453</v>
      </c>
      <c r="U13" s="93">
        <f>'[12]2.2_RebasedTargets_Monetised'!AD26</f>
        <v>2229037.9784464356</v>
      </c>
      <c r="V13" s="93">
        <f>'[12]2.2_RebasedTargets_Monetised'!AE26</f>
        <v>0</v>
      </c>
      <c r="W13" s="93">
        <f>'[12]2.2_RebasedTargets_Monetised'!AF26</f>
        <v>0</v>
      </c>
      <c r="X13" s="93">
        <f>'[12]2.2_RebasedTargets_Monetised'!AG26</f>
        <v>0</v>
      </c>
      <c r="Y13" s="92">
        <f>'[12]2.2_RebasedTargets_Monetised'!AH26</f>
        <v>11882984.155209018</v>
      </c>
      <c r="AA13" s="93">
        <f>'[12]2.2_RebasedTargets_Monetised'!AK26</f>
        <v>0</v>
      </c>
      <c r="AB13" s="93">
        <f>'[12]2.2_RebasedTargets_Monetised'!AL26</f>
        <v>0</v>
      </c>
      <c r="AC13" s="93">
        <f>'[12]2.2_RebasedTargets_Monetised'!AM26</f>
        <v>0</v>
      </c>
      <c r="AD13" s="93">
        <f>'[12]2.2_RebasedTargets_Monetised'!AN26</f>
        <v>0</v>
      </c>
      <c r="AE13" s="93">
        <f>'[12]2.2_RebasedTargets_Monetised'!AO26</f>
        <v>0</v>
      </c>
      <c r="AF13" s="92">
        <f>'[12]2.2_RebasedTargets_Monetised'!AP26</f>
        <v>0</v>
      </c>
      <c r="AG13" s="94"/>
      <c r="AH13" s="93">
        <f>'[12]2.2_RebasedTargets_Monetised'!AR26+'[12]2.2_RebasedTargets_Monetised'!AY26</f>
        <v>0</v>
      </c>
      <c r="AI13" s="93">
        <f>-'[12]2.2_RebasedTargets_Monetised'!AS26+'[12]2.2_RebasedTargets_Monetised'!AZ26</f>
        <v>0</v>
      </c>
      <c r="AJ13" s="93">
        <f>-'[12]2.2_RebasedTargets_Monetised'!AT26+'[12]2.2_RebasedTargets_Monetised'!BA26</f>
        <v>0</v>
      </c>
      <c r="AK13" s="93">
        <f>-'[12]2.2_RebasedTargets_Monetised'!AU26+'[12]2.2_RebasedTargets_Monetised'!BB26</f>
        <v>0</v>
      </c>
      <c r="AL13" s="93">
        <f>-'[12]2.2_RebasedTargets_Monetised'!AV26+'[12]2.2_RebasedTargets_Monetised'!BC26</f>
        <v>0</v>
      </c>
      <c r="AM13" s="92">
        <f>-'[12]2.2_RebasedTargets_Monetised'!AW26+'[12]2.2_RebasedTargets_Monetised'!BD26</f>
        <v>0</v>
      </c>
      <c r="AN13" s="94"/>
      <c r="AO13" s="93">
        <f>'[12]2.2_RebasedTargets_Monetised'!BF26</f>
        <v>0</v>
      </c>
      <c r="AP13" s="93">
        <f>-'[12]2.2_RebasedTargets_Monetised'!BG26+'[12]2.2_RebasedTargets_Monetised'!BL26</f>
        <v>0</v>
      </c>
      <c r="AQ13" s="93">
        <f>-'[12]2.2_RebasedTargets_Monetised'!BH26+'[12]2.2_RebasedTargets_Monetised'!BM26</f>
        <v>0</v>
      </c>
      <c r="AR13" s="93">
        <f>-'[12]2.2_RebasedTargets_Monetised'!BI26+'[12]2.2_RebasedTargets_Monetised'!BN26</f>
        <v>0</v>
      </c>
      <c r="AS13" s="93">
        <f>-'[12]2.2_RebasedTargets_Monetised'!BJ26+'[12]2.2_RebasedTargets_Monetised'!BO26</f>
        <v>0</v>
      </c>
      <c r="AT13" s="92">
        <f>-'[12]2.2_RebasedTargets_Monetised'!BK26+'[12]2.2_RebasedTargets_Monetised'!BP26</f>
        <v>0</v>
      </c>
      <c r="AU13" s="94"/>
      <c r="AV13" s="93">
        <f>'[12]2.2_RebasedTargets_Monetised'!BR26</f>
        <v>0</v>
      </c>
      <c r="AW13" s="93">
        <f>'[12]2.2_RebasedTargets_Monetised'!BS26</f>
        <v>0</v>
      </c>
      <c r="AX13" s="93">
        <f>'[12]2.2_RebasedTargets_Monetised'!BT26</f>
        <v>0</v>
      </c>
      <c r="AY13" s="93">
        <f>'[12]2.2_RebasedTargets_Monetised'!BU26</f>
        <v>0</v>
      </c>
      <c r="AZ13" s="93">
        <f>'[12]2.2_RebasedTargets_Monetised'!BV26</f>
        <v>0</v>
      </c>
      <c r="BA13" s="92">
        <f>'[12]2.2_RebasedTargets_Monetised'!BW26</f>
        <v>0</v>
      </c>
    </row>
    <row r="14" spans="1:202" ht="13.5" x14ac:dyDescent="0.3">
      <c r="A14" s="341" t="str">
        <f>A10</f>
        <v>400KV Network</v>
      </c>
      <c r="B14" s="169">
        <v>2</v>
      </c>
      <c r="C14" s="168" t="s">
        <v>43</v>
      </c>
      <c r="D14" s="103" t="s">
        <v>55</v>
      </c>
      <c r="E14" s="102" t="str">
        <f t="shared" ref="E14:E45" si="0">E10</f>
        <v>Low</v>
      </c>
      <c r="F14" s="101">
        <f>'[12]2.2_RebasedTargets_Monetised'!I27</f>
        <v>632376.3525183443</v>
      </c>
      <c r="G14" s="101">
        <f>'[12]2.2_RebasedTargets_Monetised'!J27</f>
        <v>438861.91551624215</v>
      </c>
      <c r="H14" s="101">
        <f>'[12]2.2_RebasedTargets_Monetised'!K27</f>
        <v>193514.43700210212</v>
      </c>
      <c r="I14" s="101">
        <f>'[12]2.2_RebasedTargets_Monetised'!L27</f>
        <v>0</v>
      </c>
      <c r="J14" s="101">
        <f>'[12]2.2_RebasedTargets_Monetised'!M27</f>
        <v>0</v>
      </c>
      <c r="K14" s="100">
        <f>'[12]2.2_RebasedTargets_Monetised'!N27</f>
        <v>0</v>
      </c>
      <c r="M14" s="101">
        <f>'[12]2.2_RebasedTargets_Monetised'!S27</f>
        <v>941446.86407535442</v>
      </c>
      <c r="N14" s="101">
        <f>'[12]2.2_RebasedTargets_Monetised'!T27</f>
        <v>373695.74501155579</v>
      </c>
      <c r="O14" s="101">
        <f>'[12]2.2_RebasedTargets_Monetised'!U27</f>
        <v>131580.61097802315</v>
      </c>
      <c r="P14" s="101">
        <f>'[12]2.2_RebasedTargets_Monetised'!V27</f>
        <v>436170.50808577548</v>
      </c>
      <c r="Q14" s="101">
        <f>'[12]2.2_RebasedTargets_Monetised'!W27</f>
        <v>0</v>
      </c>
      <c r="R14" s="100">
        <f>'[12]2.2_RebasedTargets_Monetised'!X27</f>
        <v>0</v>
      </c>
      <c r="T14" s="101">
        <f>'[12]2.2_RebasedTargets_Monetised'!AC27</f>
        <v>941446.86407535442</v>
      </c>
      <c r="U14" s="101">
        <f>'[12]2.2_RebasedTargets_Monetised'!AD27</f>
        <v>373695.74501155579</v>
      </c>
      <c r="V14" s="101">
        <f>'[12]2.2_RebasedTargets_Monetised'!AE27</f>
        <v>131580.61097802315</v>
      </c>
      <c r="W14" s="101">
        <f>'[12]2.2_RebasedTargets_Monetised'!AF27</f>
        <v>436170.50808577548</v>
      </c>
      <c r="X14" s="101">
        <f>'[12]2.2_RebasedTargets_Monetised'!AG27</f>
        <v>0</v>
      </c>
      <c r="Y14" s="100">
        <f>'[12]2.2_RebasedTargets_Monetised'!AH27</f>
        <v>0</v>
      </c>
      <c r="AA14" s="101">
        <f>'[12]2.2_RebasedTargets_Monetised'!AK27</f>
        <v>0</v>
      </c>
      <c r="AB14" s="101">
        <f>'[12]2.2_RebasedTargets_Monetised'!AL27</f>
        <v>0</v>
      </c>
      <c r="AC14" s="101">
        <f>'[12]2.2_RebasedTargets_Monetised'!AM27</f>
        <v>0</v>
      </c>
      <c r="AD14" s="101">
        <f>'[12]2.2_RebasedTargets_Monetised'!AN27</f>
        <v>0</v>
      </c>
      <c r="AE14" s="101">
        <f>'[12]2.2_RebasedTargets_Monetised'!AO27</f>
        <v>0</v>
      </c>
      <c r="AF14" s="100">
        <f>'[12]2.2_RebasedTargets_Monetised'!AP27</f>
        <v>0</v>
      </c>
      <c r="AG14" s="94"/>
      <c r="AH14" s="101">
        <f>'[12]2.2_RebasedTargets_Monetised'!AR27+'[12]2.2_RebasedTargets_Monetised'!AY27</f>
        <v>0</v>
      </c>
      <c r="AI14" s="101">
        <f>-'[12]2.2_RebasedTargets_Monetised'!AS27+'[12]2.2_RebasedTargets_Monetised'!AZ27</f>
        <v>0</v>
      </c>
      <c r="AJ14" s="101">
        <f>-'[12]2.2_RebasedTargets_Monetised'!AT27+'[12]2.2_RebasedTargets_Monetised'!BA27</f>
        <v>0</v>
      </c>
      <c r="AK14" s="101">
        <f>-'[12]2.2_RebasedTargets_Monetised'!AU27+'[12]2.2_RebasedTargets_Monetised'!BB27</f>
        <v>0</v>
      </c>
      <c r="AL14" s="101">
        <f>-'[12]2.2_RebasedTargets_Monetised'!AV27+'[12]2.2_RebasedTargets_Monetised'!BC27</f>
        <v>0</v>
      </c>
      <c r="AM14" s="100">
        <f>-'[12]2.2_RebasedTargets_Monetised'!AW27+'[12]2.2_RebasedTargets_Monetised'!BD27</f>
        <v>0</v>
      </c>
      <c r="AN14" s="94"/>
      <c r="AO14" s="101">
        <f>'[12]2.2_RebasedTargets_Monetised'!BF27</f>
        <v>0</v>
      </c>
      <c r="AP14" s="101">
        <f>-'[12]2.2_RebasedTargets_Monetised'!BG27+'[12]2.2_RebasedTargets_Monetised'!BL27</f>
        <v>0</v>
      </c>
      <c r="AQ14" s="101">
        <f>-'[12]2.2_RebasedTargets_Monetised'!BH27+'[12]2.2_RebasedTargets_Monetised'!BM27</f>
        <v>0</v>
      </c>
      <c r="AR14" s="101">
        <f>-'[12]2.2_RebasedTargets_Monetised'!BI27+'[12]2.2_RebasedTargets_Monetised'!BN27</f>
        <v>0</v>
      </c>
      <c r="AS14" s="101">
        <f>-'[12]2.2_RebasedTargets_Monetised'!BJ27+'[12]2.2_RebasedTargets_Monetised'!BO27</f>
        <v>0</v>
      </c>
      <c r="AT14" s="100">
        <f>-'[12]2.2_RebasedTargets_Monetised'!BK27+'[12]2.2_RebasedTargets_Monetised'!BP27</f>
        <v>0</v>
      </c>
      <c r="AU14" s="94"/>
      <c r="AV14" s="101">
        <f>'[12]2.2_RebasedTargets_Monetised'!BR27</f>
        <v>0</v>
      </c>
      <c r="AW14" s="101">
        <f>'[12]2.2_RebasedTargets_Monetised'!BS27</f>
        <v>0</v>
      </c>
      <c r="AX14" s="101">
        <f>'[12]2.2_RebasedTargets_Monetised'!BT27</f>
        <v>0</v>
      </c>
      <c r="AY14" s="101">
        <f>'[12]2.2_RebasedTargets_Monetised'!BU27</f>
        <v>0</v>
      </c>
      <c r="AZ14" s="101">
        <f>'[12]2.2_RebasedTargets_Monetised'!BV27</f>
        <v>0</v>
      </c>
      <c r="BA14" s="100">
        <f>'[12]2.2_RebasedTargets_Monetised'!BW27</f>
        <v>0</v>
      </c>
    </row>
    <row r="15" spans="1:202" ht="13.5" x14ac:dyDescent="0.3">
      <c r="A15" s="342"/>
      <c r="B15" s="23"/>
      <c r="C15" s="133"/>
      <c r="D15" s="31"/>
      <c r="E15" s="99" t="str">
        <f t="shared" si="0"/>
        <v>Medium</v>
      </c>
      <c r="F15" s="98">
        <f>'[12]2.2_RebasedTargets_Monetised'!I28</f>
        <v>1447481.7859843029</v>
      </c>
      <c r="G15" s="98">
        <f>'[12]2.2_RebasedTargets_Monetised'!J28</f>
        <v>616618.75648506708</v>
      </c>
      <c r="H15" s="98">
        <f>'[12]2.2_RebasedTargets_Monetised'!K28</f>
        <v>830863.0294992358</v>
      </c>
      <c r="I15" s="98">
        <f>'[12]2.2_RebasedTargets_Monetised'!L28</f>
        <v>0</v>
      </c>
      <c r="J15" s="98">
        <f>'[12]2.2_RebasedTargets_Monetised'!M28</f>
        <v>0</v>
      </c>
      <c r="K15" s="97">
        <f>'[12]2.2_RebasedTargets_Monetised'!N28</f>
        <v>0</v>
      </c>
      <c r="M15" s="98">
        <f>'[12]2.2_RebasedTargets_Monetised'!S28</f>
        <v>2173795.4944678815</v>
      </c>
      <c r="N15" s="98">
        <f>'[12]2.2_RebasedTargets_Monetised'!T28</f>
        <v>616618.75647900219</v>
      </c>
      <c r="O15" s="98">
        <f>'[12]2.2_RebasedTargets_Monetised'!U28</f>
        <v>0</v>
      </c>
      <c r="P15" s="98">
        <f>'[12]2.2_RebasedTargets_Monetised'!V28</f>
        <v>1043431.7600418556</v>
      </c>
      <c r="Q15" s="98">
        <f>'[12]2.2_RebasedTargets_Monetised'!W28</f>
        <v>513744.97794702381</v>
      </c>
      <c r="R15" s="97">
        <f>'[12]2.2_RebasedTargets_Monetised'!X28</f>
        <v>0</v>
      </c>
      <c r="T15" s="98">
        <f>'[12]2.2_RebasedTargets_Monetised'!AC28</f>
        <v>2173795.4944678815</v>
      </c>
      <c r="U15" s="98">
        <f>'[12]2.2_RebasedTargets_Monetised'!AD28</f>
        <v>616618.75647900219</v>
      </c>
      <c r="V15" s="98">
        <f>'[12]2.2_RebasedTargets_Monetised'!AE28</f>
        <v>0</v>
      </c>
      <c r="W15" s="98">
        <f>'[12]2.2_RebasedTargets_Monetised'!AF28</f>
        <v>1043431.7600418556</v>
      </c>
      <c r="X15" s="98">
        <f>'[12]2.2_RebasedTargets_Monetised'!AG28</f>
        <v>513744.97794702381</v>
      </c>
      <c r="Y15" s="97">
        <f>'[12]2.2_RebasedTargets_Monetised'!AH28</f>
        <v>0</v>
      </c>
      <c r="AA15" s="98">
        <f>'[12]2.2_RebasedTargets_Monetised'!AK28</f>
        <v>0</v>
      </c>
      <c r="AB15" s="98">
        <f>'[12]2.2_RebasedTargets_Monetised'!AL28</f>
        <v>0</v>
      </c>
      <c r="AC15" s="98">
        <f>'[12]2.2_RebasedTargets_Monetised'!AM28</f>
        <v>0</v>
      </c>
      <c r="AD15" s="98">
        <f>'[12]2.2_RebasedTargets_Monetised'!AN28</f>
        <v>0</v>
      </c>
      <c r="AE15" s="98">
        <f>'[12]2.2_RebasedTargets_Monetised'!AO28</f>
        <v>0</v>
      </c>
      <c r="AF15" s="97">
        <f>'[12]2.2_RebasedTargets_Monetised'!AP28</f>
        <v>0</v>
      </c>
      <c r="AG15" s="94"/>
      <c r="AH15" s="98">
        <f>'[12]2.2_RebasedTargets_Monetised'!AR28+'[12]2.2_RebasedTargets_Monetised'!AY28</f>
        <v>0</v>
      </c>
      <c r="AI15" s="98">
        <f>-'[12]2.2_RebasedTargets_Monetised'!AS28+'[12]2.2_RebasedTargets_Monetised'!AZ28</f>
        <v>0</v>
      </c>
      <c r="AJ15" s="98">
        <f>-'[12]2.2_RebasedTargets_Monetised'!AT28+'[12]2.2_RebasedTargets_Monetised'!BA28</f>
        <v>0</v>
      </c>
      <c r="AK15" s="98">
        <f>-'[12]2.2_RebasedTargets_Monetised'!AU28+'[12]2.2_RebasedTargets_Monetised'!BB28</f>
        <v>0</v>
      </c>
      <c r="AL15" s="98">
        <f>-'[12]2.2_RebasedTargets_Monetised'!AV28+'[12]2.2_RebasedTargets_Monetised'!BC28</f>
        <v>0</v>
      </c>
      <c r="AM15" s="97">
        <f>-'[12]2.2_RebasedTargets_Monetised'!AW28+'[12]2.2_RebasedTargets_Monetised'!BD28</f>
        <v>0</v>
      </c>
      <c r="AN15" s="94"/>
      <c r="AO15" s="98">
        <f>'[12]2.2_RebasedTargets_Monetised'!BF28</f>
        <v>0</v>
      </c>
      <c r="AP15" s="98">
        <f>-'[12]2.2_RebasedTargets_Monetised'!BG28+'[12]2.2_RebasedTargets_Monetised'!BL28</f>
        <v>0</v>
      </c>
      <c r="AQ15" s="98">
        <f>-'[12]2.2_RebasedTargets_Monetised'!BH28+'[12]2.2_RebasedTargets_Monetised'!BM28</f>
        <v>0</v>
      </c>
      <c r="AR15" s="98">
        <f>-'[12]2.2_RebasedTargets_Monetised'!BI28+'[12]2.2_RebasedTargets_Monetised'!BN28</f>
        <v>0</v>
      </c>
      <c r="AS15" s="98">
        <f>-'[12]2.2_RebasedTargets_Monetised'!BJ28+'[12]2.2_RebasedTargets_Monetised'!BO28</f>
        <v>0</v>
      </c>
      <c r="AT15" s="97">
        <f>-'[12]2.2_RebasedTargets_Monetised'!BK28+'[12]2.2_RebasedTargets_Monetised'!BP28</f>
        <v>0</v>
      </c>
      <c r="AU15" s="94"/>
      <c r="AV15" s="98">
        <f>'[12]2.2_RebasedTargets_Monetised'!BR28</f>
        <v>0</v>
      </c>
      <c r="AW15" s="98">
        <f>'[12]2.2_RebasedTargets_Monetised'!BS28</f>
        <v>0</v>
      </c>
      <c r="AX15" s="98">
        <f>'[12]2.2_RebasedTargets_Monetised'!BT28</f>
        <v>0</v>
      </c>
      <c r="AY15" s="98">
        <f>'[12]2.2_RebasedTargets_Monetised'!BU28</f>
        <v>0</v>
      </c>
      <c r="AZ15" s="98">
        <f>'[12]2.2_RebasedTargets_Monetised'!BV28</f>
        <v>0</v>
      </c>
      <c r="BA15" s="97">
        <f>'[12]2.2_RebasedTargets_Monetised'!BW28</f>
        <v>0</v>
      </c>
    </row>
    <row r="16" spans="1:202" ht="13.5" x14ac:dyDescent="0.3">
      <c r="A16" s="342"/>
      <c r="B16" s="23"/>
      <c r="C16" s="133"/>
      <c r="D16" s="31"/>
      <c r="E16" s="99" t="str">
        <f t="shared" si="0"/>
        <v>High</v>
      </c>
      <c r="F16" s="98">
        <f>'[12]2.2_RebasedTargets_Monetised'!I29</f>
        <v>2256570.067857096</v>
      </c>
      <c r="G16" s="98">
        <f>'[12]2.2_RebasedTargets_Monetised'!J29</f>
        <v>562681.21357179247</v>
      </c>
      <c r="H16" s="98">
        <f>'[12]2.2_RebasedTargets_Monetised'!K29</f>
        <v>1693888.8542853035</v>
      </c>
      <c r="I16" s="98">
        <f>'[12]2.2_RebasedTargets_Monetised'!L29</f>
        <v>0</v>
      </c>
      <c r="J16" s="98">
        <f>'[12]2.2_RebasedTargets_Monetised'!M29</f>
        <v>0</v>
      </c>
      <c r="K16" s="97">
        <f>'[12]2.2_RebasedTargets_Monetised'!N29</f>
        <v>0</v>
      </c>
      <c r="M16" s="98">
        <f>'[12]2.2_RebasedTargets_Monetised'!S29</f>
        <v>4607502.3215638772</v>
      </c>
      <c r="N16" s="98">
        <f>'[12]2.2_RebasedTargets_Monetised'!T29</f>
        <v>249170.64119281396</v>
      </c>
      <c r="O16" s="98">
        <f>'[12]2.2_RebasedTargets_Monetised'!U29</f>
        <v>357050.03940417251</v>
      </c>
      <c r="P16" s="98">
        <f>'[12]2.2_RebasedTargets_Monetised'!V29</f>
        <v>296025.30963741592</v>
      </c>
      <c r="Q16" s="98">
        <f>'[12]2.2_RebasedTargets_Monetised'!W29</f>
        <v>3705256.3313294747</v>
      </c>
      <c r="R16" s="97">
        <f>'[12]2.2_RebasedTargets_Monetised'!X29</f>
        <v>0</v>
      </c>
      <c r="T16" s="98">
        <f>'[12]2.2_RebasedTargets_Monetised'!AC29</f>
        <v>4607502.3215638772</v>
      </c>
      <c r="U16" s="98">
        <f>'[12]2.2_RebasedTargets_Monetised'!AD29</f>
        <v>249170.64119281396</v>
      </c>
      <c r="V16" s="98">
        <f>'[12]2.2_RebasedTargets_Monetised'!AE29</f>
        <v>357050.03940417251</v>
      </c>
      <c r="W16" s="98">
        <f>'[12]2.2_RebasedTargets_Monetised'!AF29</f>
        <v>296025.30963741592</v>
      </c>
      <c r="X16" s="98">
        <f>'[12]2.2_RebasedTargets_Monetised'!AG29</f>
        <v>3705256.3313294747</v>
      </c>
      <c r="Y16" s="97">
        <f>'[12]2.2_RebasedTargets_Monetised'!AH29</f>
        <v>0</v>
      </c>
      <c r="AA16" s="98">
        <f>'[12]2.2_RebasedTargets_Monetised'!AK29</f>
        <v>0</v>
      </c>
      <c r="AB16" s="98">
        <f>'[12]2.2_RebasedTargets_Monetised'!AL29</f>
        <v>0</v>
      </c>
      <c r="AC16" s="98">
        <f>'[12]2.2_RebasedTargets_Monetised'!AM29</f>
        <v>0</v>
      </c>
      <c r="AD16" s="98">
        <f>'[12]2.2_RebasedTargets_Monetised'!AN29</f>
        <v>0</v>
      </c>
      <c r="AE16" s="98">
        <f>'[12]2.2_RebasedTargets_Monetised'!AO29</f>
        <v>0</v>
      </c>
      <c r="AF16" s="97">
        <f>'[12]2.2_RebasedTargets_Monetised'!AP29</f>
        <v>0</v>
      </c>
      <c r="AG16" s="94"/>
      <c r="AH16" s="98">
        <f>'[12]2.2_RebasedTargets_Monetised'!AR29+'[12]2.2_RebasedTargets_Monetised'!AY29</f>
        <v>0</v>
      </c>
      <c r="AI16" s="98">
        <f>-'[12]2.2_RebasedTargets_Monetised'!AS29+'[12]2.2_RebasedTargets_Monetised'!AZ29</f>
        <v>0</v>
      </c>
      <c r="AJ16" s="98">
        <f>-'[12]2.2_RebasedTargets_Monetised'!AT29+'[12]2.2_RebasedTargets_Monetised'!BA29</f>
        <v>0</v>
      </c>
      <c r="AK16" s="98">
        <f>-'[12]2.2_RebasedTargets_Monetised'!AU29+'[12]2.2_RebasedTargets_Monetised'!BB29</f>
        <v>0</v>
      </c>
      <c r="AL16" s="98">
        <f>-'[12]2.2_RebasedTargets_Monetised'!AV29+'[12]2.2_RebasedTargets_Monetised'!BC29</f>
        <v>0</v>
      </c>
      <c r="AM16" s="97">
        <f>-'[12]2.2_RebasedTargets_Monetised'!AW29+'[12]2.2_RebasedTargets_Monetised'!BD29</f>
        <v>0</v>
      </c>
      <c r="AN16" s="94"/>
      <c r="AO16" s="98">
        <f>'[12]2.2_RebasedTargets_Monetised'!BF29</f>
        <v>0</v>
      </c>
      <c r="AP16" s="98">
        <f>-'[12]2.2_RebasedTargets_Monetised'!BG29+'[12]2.2_RebasedTargets_Monetised'!BL29</f>
        <v>0</v>
      </c>
      <c r="AQ16" s="98">
        <f>-'[12]2.2_RebasedTargets_Monetised'!BH29+'[12]2.2_RebasedTargets_Monetised'!BM29</f>
        <v>0</v>
      </c>
      <c r="AR16" s="98">
        <f>-'[12]2.2_RebasedTargets_Monetised'!BI29+'[12]2.2_RebasedTargets_Monetised'!BN29</f>
        <v>0</v>
      </c>
      <c r="AS16" s="98">
        <f>-'[12]2.2_RebasedTargets_Monetised'!BJ29+'[12]2.2_RebasedTargets_Monetised'!BO29</f>
        <v>0</v>
      </c>
      <c r="AT16" s="97">
        <f>-'[12]2.2_RebasedTargets_Monetised'!BK29+'[12]2.2_RebasedTargets_Monetised'!BP29</f>
        <v>0</v>
      </c>
      <c r="AU16" s="94"/>
      <c r="AV16" s="98">
        <f>'[12]2.2_RebasedTargets_Monetised'!BR29</f>
        <v>0</v>
      </c>
      <c r="AW16" s="98">
        <f>'[12]2.2_RebasedTargets_Monetised'!BS29</f>
        <v>0</v>
      </c>
      <c r="AX16" s="98">
        <f>'[12]2.2_RebasedTargets_Monetised'!BT29</f>
        <v>0</v>
      </c>
      <c r="AY16" s="98">
        <f>'[12]2.2_RebasedTargets_Monetised'!BU29</f>
        <v>0</v>
      </c>
      <c r="AZ16" s="98">
        <f>'[12]2.2_RebasedTargets_Monetised'!BV29</f>
        <v>0</v>
      </c>
      <c r="BA16" s="97">
        <f>'[12]2.2_RebasedTargets_Monetised'!BW29</f>
        <v>0</v>
      </c>
    </row>
    <row r="17" spans="1:53" ht="14" thickBot="1" x14ac:dyDescent="0.35">
      <c r="A17" s="342"/>
      <c r="B17" s="171"/>
      <c r="C17" s="170"/>
      <c r="D17" s="96"/>
      <c r="E17" s="95" t="str">
        <f t="shared" si="0"/>
        <v>Very high</v>
      </c>
      <c r="F17" s="93">
        <f>'[12]2.2_RebasedTargets_Monetised'!I30</f>
        <v>648092.02699842118</v>
      </c>
      <c r="G17" s="93">
        <f>'[12]2.2_RebasedTargets_Monetised'!J30</f>
        <v>272939.57427008467</v>
      </c>
      <c r="H17" s="93">
        <f>'[12]2.2_RebasedTargets_Monetised'!K30</f>
        <v>375152.45272833644</v>
      </c>
      <c r="I17" s="93">
        <f>'[12]2.2_RebasedTargets_Monetised'!L30</f>
        <v>0</v>
      </c>
      <c r="J17" s="93">
        <f>'[12]2.2_RebasedTargets_Monetised'!M30</f>
        <v>0</v>
      </c>
      <c r="K17" s="92">
        <f>'[12]2.2_RebasedTargets_Monetised'!N30</f>
        <v>0</v>
      </c>
      <c r="M17" s="93">
        <f>'[12]2.2_RebasedTargets_Monetised'!S30</f>
        <v>953447.36284212163</v>
      </c>
      <c r="N17" s="93">
        <f>'[12]2.2_RebasedTargets_Monetised'!T30</f>
        <v>272939.57426740811</v>
      </c>
      <c r="O17" s="93">
        <f>'[12]2.2_RebasedTargets_Monetised'!U30</f>
        <v>0</v>
      </c>
      <c r="P17" s="93">
        <f>'[12]2.2_RebasedTargets_Monetised'!V30</f>
        <v>680507.78857471352</v>
      </c>
      <c r="Q17" s="93">
        <f>'[12]2.2_RebasedTargets_Monetised'!W30</f>
        <v>0</v>
      </c>
      <c r="R17" s="92">
        <f>'[12]2.2_RebasedTargets_Monetised'!X30</f>
        <v>0</v>
      </c>
      <c r="T17" s="93">
        <f>'[12]2.2_RebasedTargets_Monetised'!AC30</f>
        <v>953447.36284212163</v>
      </c>
      <c r="U17" s="93">
        <f>'[12]2.2_RebasedTargets_Monetised'!AD30</f>
        <v>272939.57426740811</v>
      </c>
      <c r="V17" s="93">
        <f>'[12]2.2_RebasedTargets_Monetised'!AE30</f>
        <v>0</v>
      </c>
      <c r="W17" s="93">
        <f>'[12]2.2_RebasedTargets_Monetised'!AF30</f>
        <v>680507.78857471352</v>
      </c>
      <c r="X17" s="93">
        <f>'[12]2.2_RebasedTargets_Monetised'!AG30</f>
        <v>0</v>
      </c>
      <c r="Y17" s="92">
        <f>'[12]2.2_RebasedTargets_Monetised'!AH30</f>
        <v>0</v>
      </c>
      <c r="AA17" s="93">
        <f>'[12]2.2_RebasedTargets_Monetised'!AK30</f>
        <v>0</v>
      </c>
      <c r="AB17" s="93">
        <f>'[12]2.2_RebasedTargets_Monetised'!AL30</f>
        <v>0</v>
      </c>
      <c r="AC17" s="93">
        <f>'[12]2.2_RebasedTargets_Monetised'!AM30</f>
        <v>0</v>
      </c>
      <c r="AD17" s="93">
        <f>'[12]2.2_RebasedTargets_Monetised'!AN30</f>
        <v>0</v>
      </c>
      <c r="AE17" s="93">
        <f>'[12]2.2_RebasedTargets_Monetised'!AO30</f>
        <v>0</v>
      </c>
      <c r="AF17" s="92">
        <f>'[12]2.2_RebasedTargets_Monetised'!AP30</f>
        <v>0</v>
      </c>
      <c r="AG17" s="94"/>
      <c r="AH17" s="93">
        <f>'[12]2.2_RebasedTargets_Monetised'!AR30+'[12]2.2_RebasedTargets_Monetised'!AY30</f>
        <v>0</v>
      </c>
      <c r="AI17" s="93">
        <f>-'[12]2.2_RebasedTargets_Monetised'!AS30+'[12]2.2_RebasedTargets_Monetised'!AZ30</f>
        <v>0</v>
      </c>
      <c r="AJ17" s="93">
        <f>-'[12]2.2_RebasedTargets_Monetised'!AT30+'[12]2.2_RebasedTargets_Monetised'!BA30</f>
        <v>0</v>
      </c>
      <c r="AK17" s="93">
        <f>-'[12]2.2_RebasedTargets_Monetised'!AU30+'[12]2.2_RebasedTargets_Monetised'!BB30</f>
        <v>0</v>
      </c>
      <c r="AL17" s="93">
        <f>-'[12]2.2_RebasedTargets_Monetised'!AV30+'[12]2.2_RebasedTargets_Monetised'!BC30</f>
        <v>0</v>
      </c>
      <c r="AM17" s="92">
        <f>-'[12]2.2_RebasedTargets_Monetised'!AW30+'[12]2.2_RebasedTargets_Monetised'!BD30</f>
        <v>0</v>
      </c>
      <c r="AN17" s="94"/>
      <c r="AO17" s="93">
        <f>'[12]2.2_RebasedTargets_Monetised'!BF30</f>
        <v>0</v>
      </c>
      <c r="AP17" s="93">
        <f>-'[12]2.2_RebasedTargets_Monetised'!BG30+'[12]2.2_RebasedTargets_Monetised'!BL30</f>
        <v>0</v>
      </c>
      <c r="AQ17" s="93">
        <f>-'[12]2.2_RebasedTargets_Monetised'!BH30+'[12]2.2_RebasedTargets_Monetised'!BM30</f>
        <v>0</v>
      </c>
      <c r="AR17" s="93">
        <f>-'[12]2.2_RebasedTargets_Monetised'!BI30+'[12]2.2_RebasedTargets_Monetised'!BN30</f>
        <v>0</v>
      </c>
      <c r="AS17" s="93">
        <f>-'[12]2.2_RebasedTargets_Monetised'!BJ30+'[12]2.2_RebasedTargets_Monetised'!BO30</f>
        <v>0</v>
      </c>
      <c r="AT17" s="92">
        <f>-'[12]2.2_RebasedTargets_Monetised'!BK30+'[12]2.2_RebasedTargets_Monetised'!BP30</f>
        <v>0</v>
      </c>
      <c r="AU17" s="94"/>
      <c r="AV17" s="93">
        <f>'[12]2.2_RebasedTargets_Monetised'!BR30</f>
        <v>0</v>
      </c>
      <c r="AW17" s="93">
        <f>'[12]2.2_RebasedTargets_Monetised'!BS30</f>
        <v>0</v>
      </c>
      <c r="AX17" s="93">
        <f>'[12]2.2_RebasedTargets_Monetised'!BT30</f>
        <v>0</v>
      </c>
      <c r="AY17" s="93">
        <f>'[12]2.2_RebasedTargets_Monetised'!BU30</f>
        <v>0</v>
      </c>
      <c r="AZ17" s="93">
        <f>'[12]2.2_RebasedTargets_Monetised'!BV30</f>
        <v>0</v>
      </c>
      <c r="BA17" s="92">
        <f>'[12]2.2_RebasedTargets_Monetised'!BW30</f>
        <v>0</v>
      </c>
    </row>
    <row r="18" spans="1:53" ht="13.5" x14ac:dyDescent="0.3">
      <c r="A18" s="341" t="str">
        <f>A14</f>
        <v>400KV Network</v>
      </c>
      <c r="B18" s="169">
        <v>3</v>
      </c>
      <c r="C18" s="168" t="s">
        <v>44</v>
      </c>
      <c r="D18" s="103" t="s">
        <v>55</v>
      </c>
      <c r="E18" s="102" t="str">
        <f t="shared" si="0"/>
        <v>Low</v>
      </c>
      <c r="F18" s="101">
        <f>'[12]2.2_RebasedTargets_Monetised'!I31</f>
        <v>147424.31309869964</v>
      </c>
      <c r="G18" s="101">
        <f>'[12]2.2_RebasedTargets_Monetised'!J31</f>
        <v>0</v>
      </c>
      <c r="H18" s="101">
        <f>'[12]2.2_RebasedTargets_Monetised'!K31</f>
        <v>0</v>
      </c>
      <c r="I18" s="101">
        <f>'[12]2.2_RebasedTargets_Monetised'!L31</f>
        <v>64720.920955659771</v>
      </c>
      <c r="J18" s="101">
        <f>'[12]2.2_RebasedTargets_Monetised'!M31</f>
        <v>82703.392143039877</v>
      </c>
      <c r="K18" s="100">
        <f>'[12]2.2_RebasedTargets_Monetised'!N31</f>
        <v>0</v>
      </c>
      <c r="M18" s="101">
        <f>'[12]2.2_RebasedTargets_Monetised'!S31</f>
        <v>452635.34449013637</v>
      </c>
      <c r="N18" s="101">
        <f>'[12]2.2_RebasedTargets_Monetised'!T31</f>
        <v>0</v>
      </c>
      <c r="O18" s="101">
        <f>'[12]2.2_RebasedTargets_Monetised'!U31</f>
        <v>0</v>
      </c>
      <c r="P18" s="101">
        <f>'[12]2.2_RebasedTargets_Monetised'!V31</f>
        <v>0</v>
      </c>
      <c r="Q18" s="101">
        <f>'[12]2.2_RebasedTargets_Monetised'!W31</f>
        <v>0</v>
      </c>
      <c r="R18" s="100">
        <f>'[12]2.2_RebasedTargets_Monetised'!X31</f>
        <v>452635.34449013637</v>
      </c>
      <c r="T18" s="101">
        <f>'[12]2.2_RebasedTargets_Monetised'!AC31</f>
        <v>452635.34449013637</v>
      </c>
      <c r="U18" s="101">
        <f>'[12]2.2_RebasedTargets_Monetised'!AD31</f>
        <v>0</v>
      </c>
      <c r="V18" s="101">
        <f>'[12]2.2_RebasedTargets_Monetised'!AE31</f>
        <v>0</v>
      </c>
      <c r="W18" s="101">
        <f>'[12]2.2_RebasedTargets_Monetised'!AF31</f>
        <v>0</v>
      </c>
      <c r="X18" s="101">
        <f>'[12]2.2_RebasedTargets_Monetised'!AG31</f>
        <v>0</v>
      </c>
      <c r="Y18" s="100">
        <f>'[12]2.2_RebasedTargets_Monetised'!AH31</f>
        <v>452635.34449013637</v>
      </c>
      <c r="AA18" s="101">
        <f>'[12]2.2_RebasedTargets_Monetised'!AK31</f>
        <v>0</v>
      </c>
      <c r="AB18" s="101">
        <f>'[12]2.2_RebasedTargets_Monetised'!AL31</f>
        <v>0</v>
      </c>
      <c r="AC18" s="101">
        <f>'[12]2.2_RebasedTargets_Monetised'!AM31</f>
        <v>0</v>
      </c>
      <c r="AD18" s="101">
        <f>'[12]2.2_RebasedTargets_Monetised'!AN31</f>
        <v>0</v>
      </c>
      <c r="AE18" s="101">
        <f>'[12]2.2_RebasedTargets_Monetised'!AO31</f>
        <v>0</v>
      </c>
      <c r="AF18" s="100">
        <f>'[12]2.2_RebasedTargets_Monetised'!AP31</f>
        <v>0</v>
      </c>
      <c r="AG18" s="94"/>
      <c r="AH18" s="101">
        <f>'[12]2.2_RebasedTargets_Monetised'!AR31+'[12]2.2_RebasedTargets_Monetised'!AY31</f>
        <v>0</v>
      </c>
      <c r="AI18" s="101">
        <f>-'[12]2.2_RebasedTargets_Monetised'!AS31+'[12]2.2_RebasedTargets_Monetised'!AZ31</f>
        <v>0</v>
      </c>
      <c r="AJ18" s="101">
        <f>-'[12]2.2_RebasedTargets_Monetised'!AT31+'[12]2.2_RebasedTargets_Monetised'!BA31</f>
        <v>0</v>
      </c>
      <c r="AK18" s="101">
        <f>-'[12]2.2_RebasedTargets_Monetised'!AU31+'[12]2.2_RebasedTargets_Monetised'!BB31</f>
        <v>0</v>
      </c>
      <c r="AL18" s="101">
        <f>-'[12]2.2_RebasedTargets_Monetised'!AV31+'[12]2.2_RebasedTargets_Monetised'!BC31</f>
        <v>0</v>
      </c>
      <c r="AM18" s="100">
        <f>-'[12]2.2_RebasedTargets_Monetised'!AW31+'[12]2.2_RebasedTargets_Monetised'!BD31</f>
        <v>0</v>
      </c>
      <c r="AN18" s="94"/>
      <c r="AO18" s="101">
        <f>'[12]2.2_RebasedTargets_Monetised'!BF31</f>
        <v>0</v>
      </c>
      <c r="AP18" s="101">
        <f>-'[12]2.2_RebasedTargets_Monetised'!BG31+'[12]2.2_RebasedTargets_Monetised'!BL31</f>
        <v>0</v>
      </c>
      <c r="AQ18" s="101">
        <f>-'[12]2.2_RebasedTargets_Monetised'!BH31+'[12]2.2_RebasedTargets_Monetised'!BM31</f>
        <v>0</v>
      </c>
      <c r="AR18" s="101">
        <f>-'[12]2.2_RebasedTargets_Monetised'!BI31+'[12]2.2_RebasedTargets_Monetised'!BN31</f>
        <v>0</v>
      </c>
      <c r="AS18" s="101">
        <f>-'[12]2.2_RebasedTargets_Monetised'!BJ31+'[12]2.2_RebasedTargets_Monetised'!BO31</f>
        <v>0</v>
      </c>
      <c r="AT18" s="100">
        <f>-'[12]2.2_RebasedTargets_Monetised'!BK31+'[12]2.2_RebasedTargets_Monetised'!BP31</f>
        <v>0</v>
      </c>
      <c r="AU18" s="94"/>
      <c r="AV18" s="101">
        <f>'[12]2.2_RebasedTargets_Monetised'!BR31</f>
        <v>0</v>
      </c>
      <c r="AW18" s="101">
        <f>'[12]2.2_RebasedTargets_Monetised'!BS31</f>
        <v>0</v>
      </c>
      <c r="AX18" s="101">
        <f>'[12]2.2_RebasedTargets_Monetised'!BT31</f>
        <v>0</v>
      </c>
      <c r="AY18" s="101">
        <f>'[12]2.2_RebasedTargets_Monetised'!BU31</f>
        <v>0</v>
      </c>
      <c r="AZ18" s="101">
        <f>'[12]2.2_RebasedTargets_Monetised'!BV31</f>
        <v>0</v>
      </c>
      <c r="BA18" s="100">
        <f>'[12]2.2_RebasedTargets_Monetised'!BW31</f>
        <v>0</v>
      </c>
    </row>
    <row r="19" spans="1:53" ht="13.5" x14ac:dyDescent="0.3">
      <c r="A19" s="342"/>
      <c r="B19" s="23"/>
      <c r="C19" s="133"/>
      <c r="D19" s="31"/>
      <c r="E19" s="99" t="str">
        <f t="shared" si="0"/>
        <v>Medium</v>
      </c>
      <c r="F19" s="98">
        <f>'[12]2.2_RebasedTargets_Monetised'!I32</f>
        <v>0</v>
      </c>
      <c r="G19" s="98">
        <f>'[12]2.2_RebasedTargets_Monetised'!J32</f>
        <v>0</v>
      </c>
      <c r="H19" s="98">
        <f>'[12]2.2_RebasedTargets_Monetised'!K32</f>
        <v>0</v>
      </c>
      <c r="I19" s="98">
        <f>'[12]2.2_RebasedTargets_Monetised'!L32</f>
        <v>0</v>
      </c>
      <c r="J19" s="98">
        <f>'[12]2.2_RebasedTargets_Monetised'!M32</f>
        <v>0</v>
      </c>
      <c r="K19" s="97">
        <f>'[12]2.2_RebasedTargets_Monetised'!N32</f>
        <v>0</v>
      </c>
      <c r="M19" s="98">
        <f>'[12]2.2_RebasedTargets_Monetised'!S32</f>
        <v>0</v>
      </c>
      <c r="N19" s="98">
        <f>'[12]2.2_RebasedTargets_Monetised'!T32</f>
        <v>0</v>
      </c>
      <c r="O19" s="98">
        <f>'[12]2.2_RebasedTargets_Monetised'!U32</f>
        <v>0</v>
      </c>
      <c r="P19" s="98">
        <f>'[12]2.2_RebasedTargets_Monetised'!V32</f>
        <v>0</v>
      </c>
      <c r="Q19" s="98">
        <f>'[12]2.2_RebasedTargets_Monetised'!W32</f>
        <v>0</v>
      </c>
      <c r="R19" s="97">
        <f>'[12]2.2_RebasedTargets_Monetised'!X32</f>
        <v>0</v>
      </c>
      <c r="T19" s="98">
        <f>'[12]2.2_RebasedTargets_Monetised'!AC32</f>
        <v>0</v>
      </c>
      <c r="U19" s="98">
        <f>'[12]2.2_RebasedTargets_Monetised'!AD32</f>
        <v>0</v>
      </c>
      <c r="V19" s="98">
        <f>'[12]2.2_RebasedTargets_Monetised'!AE32</f>
        <v>0</v>
      </c>
      <c r="W19" s="98">
        <f>'[12]2.2_RebasedTargets_Monetised'!AF32</f>
        <v>0</v>
      </c>
      <c r="X19" s="98">
        <f>'[12]2.2_RebasedTargets_Monetised'!AG32</f>
        <v>0</v>
      </c>
      <c r="Y19" s="97">
        <f>'[12]2.2_RebasedTargets_Monetised'!AH32</f>
        <v>0</v>
      </c>
      <c r="AA19" s="98">
        <f>'[12]2.2_RebasedTargets_Monetised'!AK32</f>
        <v>0</v>
      </c>
      <c r="AB19" s="98">
        <f>'[12]2.2_RebasedTargets_Monetised'!AL32</f>
        <v>0</v>
      </c>
      <c r="AC19" s="98">
        <f>'[12]2.2_RebasedTargets_Monetised'!AM32</f>
        <v>0</v>
      </c>
      <c r="AD19" s="98">
        <f>'[12]2.2_RebasedTargets_Monetised'!AN32</f>
        <v>0</v>
      </c>
      <c r="AE19" s="98">
        <f>'[12]2.2_RebasedTargets_Monetised'!AO32</f>
        <v>0</v>
      </c>
      <c r="AF19" s="97">
        <f>'[12]2.2_RebasedTargets_Monetised'!AP32</f>
        <v>0</v>
      </c>
      <c r="AG19" s="94"/>
      <c r="AH19" s="98">
        <f>'[12]2.2_RebasedTargets_Monetised'!AR32+'[12]2.2_RebasedTargets_Monetised'!AY32</f>
        <v>0</v>
      </c>
      <c r="AI19" s="98">
        <f>-'[12]2.2_RebasedTargets_Monetised'!AS32+'[12]2.2_RebasedTargets_Monetised'!AZ32</f>
        <v>0</v>
      </c>
      <c r="AJ19" s="98">
        <f>-'[12]2.2_RebasedTargets_Monetised'!AT32+'[12]2.2_RebasedTargets_Monetised'!BA32</f>
        <v>0</v>
      </c>
      <c r="AK19" s="98">
        <f>-'[12]2.2_RebasedTargets_Monetised'!AU32+'[12]2.2_RebasedTargets_Monetised'!BB32</f>
        <v>0</v>
      </c>
      <c r="AL19" s="98">
        <f>-'[12]2.2_RebasedTargets_Monetised'!AV32+'[12]2.2_RebasedTargets_Monetised'!BC32</f>
        <v>0</v>
      </c>
      <c r="AM19" s="97">
        <f>-'[12]2.2_RebasedTargets_Monetised'!AW32+'[12]2.2_RebasedTargets_Monetised'!BD32</f>
        <v>0</v>
      </c>
      <c r="AN19" s="94"/>
      <c r="AO19" s="98">
        <f>'[12]2.2_RebasedTargets_Monetised'!BF32</f>
        <v>0</v>
      </c>
      <c r="AP19" s="98">
        <f>-'[12]2.2_RebasedTargets_Monetised'!BG32+'[12]2.2_RebasedTargets_Monetised'!BL32</f>
        <v>0</v>
      </c>
      <c r="AQ19" s="98">
        <f>-'[12]2.2_RebasedTargets_Monetised'!BH32+'[12]2.2_RebasedTargets_Monetised'!BM32</f>
        <v>0</v>
      </c>
      <c r="AR19" s="98">
        <f>-'[12]2.2_RebasedTargets_Monetised'!BI32+'[12]2.2_RebasedTargets_Monetised'!BN32</f>
        <v>0</v>
      </c>
      <c r="AS19" s="98">
        <f>-'[12]2.2_RebasedTargets_Monetised'!BJ32+'[12]2.2_RebasedTargets_Monetised'!BO32</f>
        <v>0</v>
      </c>
      <c r="AT19" s="97">
        <f>-'[12]2.2_RebasedTargets_Monetised'!BK32+'[12]2.2_RebasedTargets_Monetised'!BP32</f>
        <v>0</v>
      </c>
      <c r="AU19" s="94"/>
      <c r="AV19" s="98">
        <f>'[12]2.2_RebasedTargets_Monetised'!BR32</f>
        <v>0</v>
      </c>
      <c r="AW19" s="98">
        <f>'[12]2.2_RebasedTargets_Monetised'!BS32</f>
        <v>0</v>
      </c>
      <c r="AX19" s="98">
        <f>'[12]2.2_RebasedTargets_Monetised'!BT32</f>
        <v>0</v>
      </c>
      <c r="AY19" s="98">
        <f>'[12]2.2_RebasedTargets_Monetised'!BU32</f>
        <v>0</v>
      </c>
      <c r="AZ19" s="98">
        <f>'[12]2.2_RebasedTargets_Monetised'!BV32</f>
        <v>0</v>
      </c>
      <c r="BA19" s="97">
        <f>'[12]2.2_RebasedTargets_Monetised'!BW32</f>
        <v>0</v>
      </c>
    </row>
    <row r="20" spans="1:53" ht="13.5" x14ac:dyDescent="0.3">
      <c r="A20" s="342"/>
      <c r="B20" s="23"/>
      <c r="C20" s="133"/>
      <c r="D20" s="31"/>
      <c r="E20" s="99" t="str">
        <f t="shared" si="0"/>
        <v>High</v>
      </c>
      <c r="F20" s="98">
        <f>'[12]2.2_RebasedTargets_Monetised'!I33</f>
        <v>259446.50401875994</v>
      </c>
      <c r="G20" s="98">
        <f>'[12]2.2_RebasedTargets_Monetised'!J33</f>
        <v>259446.50401875994</v>
      </c>
      <c r="H20" s="98">
        <f>'[12]2.2_RebasedTargets_Monetised'!K33</f>
        <v>0</v>
      </c>
      <c r="I20" s="98">
        <f>'[12]2.2_RebasedTargets_Monetised'!L33</f>
        <v>0</v>
      </c>
      <c r="J20" s="98">
        <f>'[12]2.2_RebasedTargets_Monetised'!M33</f>
        <v>0</v>
      </c>
      <c r="K20" s="97">
        <f>'[12]2.2_RebasedTargets_Monetised'!N33</f>
        <v>0</v>
      </c>
      <c r="M20" s="98">
        <f>'[12]2.2_RebasedTargets_Monetised'!S33</f>
        <v>259446.50401954754</v>
      </c>
      <c r="N20" s="98">
        <f>'[12]2.2_RebasedTargets_Monetised'!T33</f>
        <v>259446.50401954754</v>
      </c>
      <c r="O20" s="98">
        <f>'[12]2.2_RebasedTargets_Monetised'!U33</f>
        <v>0</v>
      </c>
      <c r="P20" s="98">
        <f>'[12]2.2_RebasedTargets_Monetised'!V33</f>
        <v>0</v>
      </c>
      <c r="Q20" s="98">
        <f>'[12]2.2_RebasedTargets_Monetised'!W33</f>
        <v>0</v>
      </c>
      <c r="R20" s="97">
        <f>'[12]2.2_RebasedTargets_Monetised'!X33</f>
        <v>0</v>
      </c>
      <c r="T20" s="98">
        <f>'[12]2.2_RebasedTargets_Monetised'!AC33</f>
        <v>259446.50401954754</v>
      </c>
      <c r="U20" s="98">
        <f>'[12]2.2_RebasedTargets_Monetised'!AD33</f>
        <v>259446.50401954754</v>
      </c>
      <c r="V20" s="98">
        <f>'[12]2.2_RebasedTargets_Monetised'!AE33</f>
        <v>0</v>
      </c>
      <c r="W20" s="98">
        <f>'[12]2.2_RebasedTargets_Monetised'!AF33</f>
        <v>0</v>
      </c>
      <c r="X20" s="98">
        <f>'[12]2.2_RebasedTargets_Monetised'!AG33</f>
        <v>0</v>
      </c>
      <c r="Y20" s="97">
        <f>'[12]2.2_RebasedTargets_Monetised'!AH33</f>
        <v>0</v>
      </c>
      <c r="AA20" s="98">
        <f>'[12]2.2_RebasedTargets_Monetised'!AK33</f>
        <v>0</v>
      </c>
      <c r="AB20" s="98">
        <f>'[12]2.2_RebasedTargets_Monetised'!AL33</f>
        <v>0</v>
      </c>
      <c r="AC20" s="98">
        <f>'[12]2.2_RebasedTargets_Monetised'!AM33</f>
        <v>0</v>
      </c>
      <c r="AD20" s="98">
        <f>'[12]2.2_RebasedTargets_Monetised'!AN33</f>
        <v>0</v>
      </c>
      <c r="AE20" s="98">
        <f>'[12]2.2_RebasedTargets_Monetised'!AO33</f>
        <v>0</v>
      </c>
      <c r="AF20" s="97">
        <f>'[12]2.2_RebasedTargets_Monetised'!AP33</f>
        <v>0</v>
      </c>
      <c r="AG20" s="94"/>
      <c r="AH20" s="98">
        <f>'[12]2.2_RebasedTargets_Monetised'!AR33+'[12]2.2_RebasedTargets_Monetised'!AY33</f>
        <v>0</v>
      </c>
      <c r="AI20" s="98">
        <f>-'[12]2.2_RebasedTargets_Monetised'!AS33+'[12]2.2_RebasedTargets_Monetised'!AZ33</f>
        <v>0</v>
      </c>
      <c r="AJ20" s="98">
        <f>-'[12]2.2_RebasedTargets_Monetised'!AT33+'[12]2.2_RebasedTargets_Monetised'!BA33</f>
        <v>0</v>
      </c>
      <c r="AK20" s="98">
        <f>-'[12]2.2_RebasedTargets_Monetised'!AU33+'[12]2.2_RebasedTargets_Monetised'!BB33</f>
        <v>0</v>
      </c>
      <c r="AL20" s="98">
        <f>-'[12]2.2_RebasedTargets_Monetised'!AV33+'[12]2.2_RebasedTargets_Monetised'!BC33</f>
        <v>0</v>
      </c>
      <c r="AM20" s="97">
        <f>-'[12]2.2_RebasedTargets_Monetised'!AW33+'[12]2.2_RebasedTargets_Monetised'!BD33</f>
        <v>0</v>
      </c>
      <c r="AN20" s="94"/>
      <c r="AO20" s="98">
        <f>'[12]2.2_RebasedTargets_Monetised'!BF33</f>
        <v>0</v>
      </c>
      <c r="AP20" s="98">
        <f>-'[12]2.2_RebasedTargets_Monetised'!BG33+'[12]2.2_RebasedTargets_Monetised'!BL33</f>
        <v>0</v>
      </c>
      <c r="AQ20" s="98">
        <f>-'[12]2.2_RebasedTargets_Monetised'!BH33+'[12]2.2_RebasedTargets_Monetised'!BM33</f>
        <v>0</v>
      </c>
      <c r="AR20" s="98">
        <f>-'[12]2.2_RebasedTargets_Monetised'!BI33+'[12]2.2_RebasedTargets_Monetised'!BN33</f>
        <v>0</v>
      </c>
      <c r="AS20" s="98">
        <f>-'[12]2.2_RebasedTargets_Monetised'!BJ33+'[12]2.2_RebasedTargets_Monetised'!BO33</f>
        <v>0</v>
      </c>
      <c r="AT20" s="97">
        <f>-'[12]2.2_RebasedTargets_Monetised'!BK33+'[12]2.2_RebasedTargets_Monetised'!BP33</f>
        <v>0</v>
      </c>
      <c r="AU20" s="94"/>
      <c r="AV20" s="98">
        <f>'[12]2.2_RebasedTargets_Monetised'!BR33</f>
        <v>0</v>
      </c>
      <c r="AW20" s="98">
        <f>'[12]2.2_RebasedTargets_Monetised'!BS33</f>
        <v>0</v>
      </c>
      <c r="AX20" s="98">
        <f>'[12]2.2_RebasedTargets_Monetised'!BT33</f>
        <v>0</v>
      </c>
      <c r="AY20" s="98">
        <f>'[12]2.2_RebasedTargets_Monetised'!BU33</f>
        <v>0</v>
      </c>
      <c r="AZ20" s="98">
        <f>'[12]2.2_RebasedTargets_Monetised'!BV33</f>
        <v>0</v>
      </c>
      <c r="BA20" s="97">
        <f>'[12]2.2_RebasedTargets_Monetised'!BW33</f>
        <v>0</v>
      </c>
    </row>
    <row r="21" spans="1:53" ht="14" thickBot="1" x14ac:dyDescent="0.35">
      <c r="A21" s="342"/>
      <c r="B21" s="171"/>
      <c r="C21" s="170"/>
      <c r="D21" s="96"/>
      <c r="E21" s="95" t="str">
        <f t="shared" si="0"/>
        <v>Very high</v>
      </c>
      <c r="F21" s="93">
        <f>'[12]2.2_RebasedTargets_Monetised'!I34</f>
        <v>0</v>
      </c>
      <c r="G21" s="93">
        <f>'[12]2.2_RebasedTargets_Monetised'!J34</f>
        <v>0</v>
      </c>
      <c r="H21" s="93">
        <f>'[12]2.2_RebasedTargets_Monetised'!K34</f>
        <v>0</v>
      </c>
      <c r="I21" s="93">
        <f>'[12]2.2_RebasedTargets_Monetised'!L34</f>
        <v>0</v>
      </c>
      <c r="J21" s="93">
        <f>'[12]2.2_RebasedTargets_Monetised'!M34</f>
        <v>0</v>
      </c>
      <c r="K21" s="92">
        <f>'[12]2.2_RebasedTargets_Monetised'!N34</f>
        <v>0</v>
      </c>
      <c r="M21" s="93">
        <f>'[12]2.2_RebasedTargets_Monetised'!S34</f>
        <v>0</v>
      </c>
      <c r="N21" s="93">
        <f>'[12]2.2_RebasedTargets_Monetised'!T34</f>
        <v>0</v>
      </c>
      <c r="O21" s="93">
        <f>'[12]2.2_RebasedTargets_Monetised'!U34</f>
        <v>0</v>
      </c>
      <c r="P21" s="93">
        <f>'[12]2.2_RebasedTargets_Monetised'!V34</f>
        <v>0</v>
      </c>
      <c r="Q21" s="93">
        <f>'[12]2.2_RebasedTargets_Monetised'!W34</f>
        <v>0</v>
      </c>
      <c r="R21" s="92">
        <f>'[12]2.2_RebasedTargets_Monetised'!X34</f>
        <v>0</v>
      </c>
      <c r="T21" s="93">
        <f>'[12]2.2_RebasedTargets_Monetised'!AC34</f>
        <v>0</v>
      </c>
      <c r="U21" s="93">
        <f>'[12]2.2_RebasedTargets_Monetised'!AD34</f>
        <v>0</v>
      </c>
      <c r="V21" s="93">
        <f>'[12]2.2_RebasedTargets_Monetised'!AE34</f>
        <v>0</v>
      </c>
      <c r="W21" s="93">
        <f>'[12]2.2_RebasedTargets_Monetised'!AF34</f>
        <v>0</v>
      </c>
      <c r="X21" s="93">
        <f>'[12]2.2_RebasedTargets_Monetised'!AG34</f>
        <v>0</v>
      </c>
      <c r="Y21" s="92">
        <f>'[12]2.2_RebasedTargets_Monetised'!AH34</f>
        <v>0</v>
      </c>
      <c r="AA21" s="93">
        <f>'[12]2.2_RebasedTargets_Monetised'!AK34</f>
        <v>0</v>
      </c>
      <c r="AB21" s="93">
        <f>'[12]2.2_RebasedTargets_Monetised'!AL34</f>
        <v>0</v>
      </c>
      <c r="AC21" s="93">
        <f>'[12]2.2_RebasedTargets_Monetised'!AM34</f>
        <v>0</v>
      </c>
      <c r="AD21" s="93">
        <f>'[12]2.2_RebasedTargets_Monetised'!AN34</f>
        <v>0</v>
      </c>
      <c r="AE21" s="93">
        <f>'[12]2.2_RebasedTargets_Monetised'!AO34</f>
        <v>0</v>
      </c>
      <c r="AF21" s="92">
        <f>'[12]2.2_RebasedTargets_Monetised'!AP34</f>
        <v>0</v>
      </c>
      <c r="AG21" s="94"/>
      <c r="AH21" s="93">
        <f>'[12]2.2_RebasedTargets_Monetised'!AR34+'[12]2.2_RebasedTargets_Monetised'!AY34</f>
        <v>0</v>
      </c>
      <c r="AI21" s="93">
        <f>-'[12]2.2_RebasedTargets_Monetised'!AS34+'[12]2.2_RebasedTargets_Monetised'!AZ34</f>
        <v>0</v>
      </c>
      <c r="AJ21" s="93">
        <f>-'[12]2.2_RebasedTargets_Monetised'!AT34+'[12]2.2_RebasedTargets_Monetised'!BA34</f>
        <v>0</v>
      </c>
      <c r="AK21" s="93">
        <f>-'[12]2.2_RebasedTargets_Monetised'!AU34+'[12]2.2_RebasedTargets_Monetised'!BB34</f>
        <v>0</v>
      </c>
      <c r="AL21" s="93">
        <f>-'[12]2.2_RebasedTargets_Monetised'!AV34+'[12]2.2_RebasedTargets_Monetised'!BC34</f>
        <v>0</v>
      </c>
      <c r="AM21" s="92">
        <f>-'[12]2.2_RebasedTargets_Monetised'!AW34+'[12]2.2_RebasedTargets_Monetised'!BD34</f>
        <v>0</v>
      </c>
      <c r="AN21" s="94"/>
      <c r="AO21" s="93">
        <f>'[12]2.2_RebasedTargets_Monetised'!BF34</f>
        <v>0</v>
      </c>
      <c r="AP21" s="93">
        <f>-'[12]2.2_RebasedTargets_Monetised'!BG34+'[12]2.2_RebasedTargets_Monetised'!BL34</f>
        <v>0</v>
      </c>
      <c r="AQ21" s="93">
        <f>-'[12]2.2_RebasedTargets_Monetised'!BH34+'[12]2.2_RebasedTargets_Monetised'!BM34</f>
        <v>0</v>
      </c>
      <c r="AR21" s="93">
        <f>-'[12]2.2_RebasedTargets_Monetised'!BI34+'[12]2.2_RebasedTargets_Monetised'!BN34</f>
        <v>0</v>
      </c>
      <c r="AS21" s="93">
        <f>-'[12]2.2_RebasedTargets_Monetised'!BJ34+'[12]2.2_RebasedTargets_Monetised'!BO34</f>
        <v>0</v>
      </c>
      <c r="AT21" s="92">
        <f>-'[12]2.2_RebasedTargets_Monetised'!BK34+'[12]2.2_RebasedTargets_Monetised'!BP34</f>
        <v>0</v>
      </c>
      <c r="AU21" s="94"/>
      <c r="AV21" s="93">
        <f>'[12]2.2_RebasedTargets_Monetised'!BR34</f>
        <v>0</v>
      </c>
      <c r="AW21" s="93">
        <f>'[12]2.2_RebasedTargets_Monetised'!BS34</f>
        <v>0</v>
      </c>
      <c r="AX21" s="93">
        <f>'[12]2.2_RebasedTargets_Monetised'!BT34</f>
        <v>0</v>
      </c>
      <c r="AY21" s="93">
        <f>'[12]2.2_RebasedTargets_Monetised'!BU34</f>
        <v>0</v>
      </c>
      <c r="AZ21" s="93">
        <f>'[12]2.2_RebasedTargets_Monetised'!BV34</f>
        <v>0</v>
      </c>
      <c r="BA21" s="92">
        <f>'[12]2.2_RebasedTargets_Monetised'!BW34</f>
        <v>0</v>
      </c>
    </row>
    <row r="22" spans="1:53" ht="13.5" x14ac:dyDescent="0.3">
      <c r="A22" s="341" t="str">
        <f>A18</f>
        <v>400KV Network</v>
      </c>
      <c r="B22" s="169">
        <v>4</v>
      </c>
      <c r="C22" s="168" t="s">
        <v>45</v>
      </c>
      <c r="D22" s="103" t="s">
        <v>55</v>
      </c>
      <c r="E22" s="102" t="str">
        <f t="shared" si="0"/>
        <v>Low</v>
      </c>
      <c r="F22" s="101">
        <f>'[12]2.2_RebasedTargets_Monetised'!I35</f>
        <v>658896.59381405881</v>
      </c>
      <c r="G22" s="101">
        <f>'[12]2.2_RebasedTargets_Monetised'!J35</f>
        <v>0</v>
      </c>
      <c r="H22" s="101">
        <f>'[12]2.2_RebasedTargets_Monetised'!K35</f>
        <v>0</v>
      </c>
      <c r="I22" s="101">
        <f>'[12]2.2_RebasedTargets_Monetised'!L35</f>
        <v>0</v>
      </c>
      <c r="J22" s="101">
        <f>'[12]2.2_RebasedTargets_Monetised'!M35</f>
        <v>658896.59381405881</v>
      </c>
      <c r="K22" s="100">
        <f>'[12]2.2_RebasedTargets_Monetised'!N35</f>
        <v>0</v>
      </c>
      <c r="M22" s="101">
        <f>'[12]2.2_RebasedTargets_Monetised'!S35</f>
        <v>1331417.6355631002</v>
      </c>
      <c r="N22" s="101">
        <f>'[12]2.2_RebasedTargets_Monetised'!T35</f>
        <v>0</v>
      </c>
      <c r="O22" s="101">
        <f>'[12]2.2_RebasedTargets_Monetised'!U35</f>
        <v>0</v>
      </c>
      <c r="P22" s="101">
        <f>'[12]2.2_RebasedTargets_Monetised'!V35</f>
        <v>0</v>
      </c>
      <c r="Q22" s="101">
        <f>'[12]2.2_RebasedTargets_Monetised'!W35</f>
        <v>0</v>
      </c>
      <c r="R22" s="100">
        <f>'[12]2.2_RebasedTargets_Monetised'!X35</f>
        <v>1331417.6355631002</v>
      </c>
      <c r="T22" s="101">
        <f>'[12]2.2_RebasedTargets_Monetised'!AC35</f>
        <v>1331417.6355631002</v>
      </c>
      <c r="U22" s="101">
        <f>'[12]2.2_RebasedTargets_Monetised'!AD35</f>
        <v>0</v>
      </c>
      <c r="V22" s="101">
        <f>'[12]2.2_RebasedTargets_Monetised'!AE35</f>
        <v>0</v>
      </c>
      <c r="W22" s="101">
        <f>'[12]2.2_RebasedTargets_Monetised'!AF35</f>
        <v>0</v>
      </c>
      <c r="X22" s="101">
        <f>'[12]2.2_RebasedTargets_Monetised'!AG35</f>
        <v>0</v>
      </c>
      <c r="Y22" s="100">
        <f>'[12]2.2_RebasedTargets_Monetised'!AH35</f>
        <v>1331417.6355631002</v>
      </c>
      <c r="AA22" s="101">
        <f>'[12]2.2_RebasedTargets_Monetised'!AK35</f>
        <v>0</v>
      </c>
      <c r="AB22" s="101">
        <f>'[12]2.2_RebasedTargets_Monetised'!AL35</f>
        <v>0</v>
      </c>
      <c r="AC22" s="101">
        <f>'[12]2.2_RebasedTargets_Monetised'!AM35</f>
        <v>0</v>
      </c>
      <c r="AD22" s="101">
        <f>'[12]2.2_RebasedTargets_Monetised'!AN35</f>
        <v>0</v>
      </c>
      <c r="AE22" s="101">
        <f>'[12]2.2_RebasedTargets_Monetised'!AO35</f>
        <v>0</v>
      </c>
      <c r="AF22" s="100">
        <f>'[12]2.2_RebasedTargets_Monetised'!AP35</f>
        <v>0</v>
      </c>
      <c r="AG22" s="94"/>
      <c r="AH22" s="101">
        <f>'[12]2.2_RebasedTargets_Monetised'!AR35+'[12]2.2_RebasedTargets_Monetised'!AY35</f>
        <v>0</v>
      </c>
      <c r="AI22" s="101">
        <f>-'[12]2.2_RebasedTargets_Monetised'!AS35+'[12]2.2_RebasedTargets_Monetised'!AZ35</f>
        <v>0</v>
      </c>
      <c r="AJ22" s="101">
        <f>-'[12]2.2_RebasedTargets_Monetised'!AT35+'[12]2.2_RebasedTargets_Monetised'!BA35</f>
        <v>0</v>
      </c>
      <c r="AK22" s="101">
        <f>-'[12]2.2_RebasedTargets_Monetised'!AU35+'[12]2.2_RebasedTargets_Monetised'!BB35</f>
        <v>0</v>
      </c>
      <c r="AL22" s="101">
        <f>-'[12]2.2_RebasedTargets_Monetised'!AV35+'[12]2.2_RebasedTargets_Monetised'!BC35</f>
        <v>0</v>
      </c>
      <c r="AM22" s="100">
        <f>-'[12]2.2_RebasedTargets_Monetised'!AW35+'[12]2.2_RebasedTargets_Monetised'!BD35</f>
        <v>0</v>
      </c>
      <c r="AN22" s="94"/>
      <c r="AO22" s="101">
        <f>'[12]2.2_RebasedTargets_Monetised'!BF35</f>
        <v>0</v>
      </c>
      <c r="AP22" s="101">
        <f>-'[12]2.2_RebasedTargets_Monetised'!BG35+'[12]2.2_RebasedTargets_Monetised'!BL35</f>
        <v>0</v>
      </c>
      <c r="AQ22" s="101">
        <f>-'[12]2.2_RebasedTargets_Monetised'!BH35+'[12]2.2_RebasedTargets_Monetised'!BM35</f>
        <v>0</v>
      </c>
      <c r="AR22" s="101">
        <f>-'[12]2.2_RebasedTargets_Monetised'!BI35+'[12]2.2_RebasedTargets_Monetised'!BN35</f>
        <v>0</v>
      </c>
      <c r="AS22" s="101">
        <f>-'[12]2.2_RebasedTargets_Monetised'!BJ35+'[12]2.2_RebasedTargets_Monetised'!BO35</f>
        <v>0</v>
      </c>
      <c r="AT22" s="100">
        <f>-'[12]2.2_RebasedTargets_Monetised'!BK35+'[12]2.2_RebasedTargets_Monetised'!BP35</f>
        <v>0</v>
      </c>
      <c r="AU22" s="94"/>
      <c r="AV22" s="101">
        <f>'[12]2.2_RebasedTargets_Monetised'!BR35</f>
        <v>0</v>
      </c>
      <c r="AW22" s="101">
        <f>'[12]2.2_RebasedTargets_Monetised'!BS35</f>
        <v>0</v>
      </c>
      <c r="AX22" s="101">
        <f>'[12]2.2_RebasedTargets_Monetised'!BT35</f>
        <v>0</v>
      </c>
      <c r="AY22" s="101">
        <f>'[12]2.2_RebasedTargets_Monetised'!BU35</f>
        <v>0</v>
      </c>
      <c r="AZ22" s="101">
        <f>'[12]2.2_RebasedTargets_Monetised'!BV35</f>
        <v>0</v>
      </c>
      <c r="BA22" s="100">
        <f>'[12]2.2_RebasedTargets_Monetised'!BW35</f>
        <v>0</v>
      </c>
    </row>
    <row r="23" spans="1:53" ht="13.5" x14ac:dyDescent="0.3">
      <c r="A23" s="342"/>
      <c r="B23" s="23"/>
      <c r="C23" s="133"/>
      <c r="D23" s="31"/>
      <c r="E23" s="99" t="str">
        <f t="shared" si="0"/>
        <v>Medium</v>
      </c>
      <c r="F23" s="98">
        <f>'[12]2.2_RebasedTargets_Monetised'!I36</f>
        <v>563022.27709172352</v>
      </c>
      <c r="G23" s="98">
        <f>'[12]2.2_RebasedTargets_Monetised'!J36</f>
        <v>563022.27709172352</v>
      </c>
      <c r="H23" s="98">
        <f>'[12]2.2_RebasedTargets_Monetised'!K36</f>
        <v>0</v>
      </c>
      <c r="I23" s="98">
        <f>'[12]2.2_RebasedTargets_Monetised'!L36</f>
        <v>0</v>
      </c>
      <c r="J23" s="98">
        <f>'[12]2.2_RebasedTargets_Monetised'!M36</f>
        <v>0</v>
      </c>
      <c r="K23" s="97">
        <f>'[12]2.2_RebasedTargets_Monetised'!N36</f>
        <v>0</v>
      </c>
      <c r="M23" s="98">
        <f>'[12]2.2_RebasedTargets_Monetised'!S36</f>
        <v>623884.9554317795</v>
      </c>
      <c r="N23" s="98">
        <f>'[12]2.2_RebasedTargets_Monetised'!T36</f>
        <v>623884.9554317795</v>
      </c>
      <c r="O23" s="98">
        <f>'[12]2.2_RebasedTargets_Monetised'!U36</f>
        <v>0</v>
      </c>
      <c r="P23" s="98">
        <f>'[12]2.2_RebasedTargets_Monetised'!V36</f>
        <v>0</v>
      </c>
      <c r="Q23" s="98">
        <f>'[12]2.2_RebasedTargets_Monetised'!W36</f>
        <v>0</v>
      </c>
      <c r="R23" s="97">
        <f>'[12]2.2_RebasedTargets_Monetised'!X36</f>
        <v>0</v>
      </c>
      <c r="T23" s="98">
        <f>'[12]2.2_RebasedTargets_Monetised'!AC36</f>
        <v>623884.9554317795</v>
      </c>
      <c r="U23" s="98">
        <f>'[12]2.2_RebasedTargets_Monetised'!AD36</f>
        <v>623884.9554317795</v>
      </c>
      <c r="V23" s="98">
        <f>'[12]2.2_RebasedTargets_Monetised'!AE36</f>
        <v>0</v>
      </c>
      <c r="W23" s="98">
        <f>'[12]2.2_RebasedTargets_Monetised'!AF36</f>
        <v>0</v>
      </c>
      <c r="X23" s="98">
        <f>'[12]2.2_RebasedTargets_Monetised'!AG36</f>
        <v>0</v>
      </c>
      <c r="Y23" s="97">
        <f>'[12]2.2_RebasedTargets_Monetised'!AH36</f>
        <v>0</v>
      </c>
      <c r="AA23" s="98">
        <f>'[12]2.2_RebasedTargets_Monetised'!AK36</f>
        <v>0</v>
      </c>
      <c r="AB23" s="98">
        <f>'[12]2.2_RebasedTargets_Monetised'!AL36</f>
        <v>0</v>
      </c>
      <c r="AC23" s="98">
        <f>'[12]2.2_RebasedTargets_Monetised'!AM36</f>
        <v>0</v>
      </c>
      <c r="AD23" s="98">
        <f>'[12]2.2_RebasedTargets_Monetised'!AN36</f>
        <v>0</v>
      </c>
      <c r="AE23" s="98">
        <f>'[12]2.2_RebasedTargets_Monetised'!AO36</f>
        <v>0</v>
      </c>
      <c r="AF23" s="97">
        <f>'[12]2.2_RebasedTargets_Monetised'!AP36</f>
        <v>0</v>
      </c>
      <c r="AG23" s="94"/>
      <c r="AH23" s="98">
        <f>'[12]2.2_RebasedTargets_Monetised'!AR36+'[12]2.2_RebasedTargets_Monetised'!AY36</f>
        <v>0</v>
      </c>
      <c r="AI23" s="98">
        <f>-'[12]2.2_RebasedTargets_Monetised'!AS36+'[12]2.2_RebasedTargets_Monetised'!AZ36</f>
        <v>0</v>
      </c>
      <c r="AJ23" s="98">
        <f>-'[12]2.2_RebasedTargets_Monetised'!AT36+'[12]2.2_RebasedTargets_Monetised'!BA36</f>
        <v>0</v>
      </c>
      <c r="AK23" s="98">
        <f>-'[12]2.2_RebasedTargets_Monetised'!AU36+'[12]2.2_RebasedTargets_Monetised'!BB36</f>
        <v>0</v>
      </c>
      <c r="AL23" s="98">
        <f>-'[12]2.2_RebasedTargets_Monetised'!AV36+'[12]2.2_RebasedTargets_Monetised'!BC36</f>
        <v>0</v>
      </c>
      <c r="AM23" s="97">
        <f>-'[12]2.2_RebasedTargets_Monetised'!AW36+'[12]2.2_RebasedTargets_Monetised'!BD36</f>
        <v>0</v>
      </c>
      <c r="AN23" s="94"/>
      <c r="AO23" s="98">
        <f>'[12]2.2_RebasedTargets_Monetised'!BF36</f>
        <v>0</v>
      </c>
      <c r="AP23" s="98">
        <f>-'[12]2.2_RebasedTargets_Monetised'!BG36+'[12]2.2_RebasedTargets_Monetised'!BL36</f>
        <v>0</v>
      </c>
      <c r="AQ23" s="98">
        <f>-'[12]2.2_RebasedTargets_Monetised'!BH36+'[12]2.2_RebasedTargets_Monetised'!BM36</f>
        <v>0</v>
      </c>
      <c r="AR23" s="98">
        <f>-'[12]2.2_RebasedTargets_Monetised'!BI36+'[12]2.2_RebasedTargets_Monetised'!BN36</f>
        <v>0</v>
      </c>
      <c r="AS23" s="98">
        <f>-'[12]2.2_RebasedTargets_Monetised'!BJ36+'[12]2.2_RebasedTargets_Monetised'!BO36</f>
        <v>0</v>
      </c>
      <c r="AT23" s="97">
        <f>-'[12]2.2_RebasedTargets_Monetised'!BK36+'[12]2.2_RebasedTargets_Monetised'!BP36</f>
        <v>0</v>
      </c>
      <c r="AU23" s="94"/>
      <c r="AV23" s="98">
        <f>'[12]2.2_RebasedTargets_Monetised'!BR36</f>
        <v>0</v>
      </c>
      <c r="AW23" s="98">
        <f>'[12]2.2_RebasedTargets_Monetised'!BS36</f>
        <v>0</v>
      </c>
      <c r="AX23" s="98">
        <f>'[12]2.2_RebasedTargets_Monetised'!BT36</f>
        <v>0</v>
      </c>
      <c r="AY23" s="98">
        <f>'[12]2.2_RebasedTargets_Monetised'!BU36</f>
        <v>0</v>
      </c>
      <c r="AZ23" s="98">
        <f>'[12]2.2_RebasedTargets_Monetised'!BV36</f>
        <v>0</v>
      </c>
      <c r="BA23" s="97">
        <f>'[12]2.2_RebasedTargets_Monetised'!BW36</f>
        <v>0</v>
      </c>
    </row>
    <row r="24" spans="1:53" ht="13.5" x14ac:dyDescent="0.3">
      <c r="A24" s="342"/>
      <c r="B24" s="23"/>
      <c r="C24" s="133"/>
      <c r="D24" s="31"/>
      <c r="E24" s="99" t="str">
        <f t="shared" si="0"/>
        <v>High</v>
      </c>
      <c r="F24" s="98">
        <f>'[12]2.2_RebasedTargets_Monetised'!I37</f>
        <v>609193.78313838225</v>
      </c>
      <c r="G24" s="98">
        <f>'[12]2.2_RebasedTargets_Monetised'!J37</f>
        <v>609193.78313838225</v>
      </c>
      <c r="H24" s="98">
        <f>'[12]2.2_RebasedTargets_Monetised'!K37</f>
        <v>0</v>
      </c>
      <c r="I24" s="98">
        <f>'[12]2.2_RebasedTargets_Monetised'!L37</f>
        <v>0</v>
      </c>
      <c r="J24" s="98">
        <f>'[12]2.2_RebasedTargets_Monetised'!M37</f>
        <v>0</v>
      </c>
      <c r="K24" s="97">
        <f>'[12]2.2_RebasedTargets_Monetised'!N37</f>
        <v>0</v>
      </c>
      <c r="M24" s="98">
        <f>'[12]2.2_RebasedTargets_Monetised'!S37</f>
        <v>672305.34938574664</v>
      </c>
      <c r="N24" s="98">
        <f>'[12]2.2_RebasedTargets_Monetised'!T37</f>
        <v>672305.34938574664</v>
      </c>
      <c r="O24" s="98">
        <f>'[12]2.2_RebasedTargets_Monetised'!U37</f>
        <v>0</v>
      </c>
      <c r="P24" s="98">
        <f>'[12]2.2_RebasedTargets_Monetised'!V37</f>
        <v>0</v>
      </c>
      <c r="Q24" s="98">
        <f>'[12]2.2_RebasedTargets_Monetised'!W37</f>
        <v>0</v>
      </c>
      <c r="R24" s="97">
        <f>'[12]2.2_RebasedTargets_Monetised'!X37</f>
        <v>0</v>
      </c>
      <c r="T24" s="98">
        <f>'[12]2.2_RebasedTargets_Monetised'!AC37</f>
        <v>672305.34938574664</v>
      </c>
      <c r="U24" s="98">
        <f>'[12]2.2_RebasedTargets_Monetised'!AD37</f>
        <v>672305.34938574664</v>
      </c>
      <c r="V24" s="98">
        <f>'[12]2.2_RebasedTargets_Monetised'!AE37</f>
        <v>0</v>
      </c>
      <c r="W24" s="98">
        <f>'[12]2.2_RebasedTargets_Monetised'!AF37</f>
        <v>0</v>
      </c>
      <c r="X24" s="98">
        <f>'[12]2.2_RebasedTargets_Monetised'!AG37</f>
        <v>0</v>
      </c>
      <c r="Y24" s="97">
        <f>'[12]2.2_RebasedTargets_Monetised'!AH37</f>
        <v>0</v>
      </c>
      <c r="AA24" s="98">
        <f>'[12]2.2_RebasedTargets_Monetised'!AK37</f>
        <v>0</v>
      </c>
      <c r="AB24" s="98">
        <f>'[12]2.2_RebasedTargets_Monetised'!AL37</f>
        <v>0</v>
      </c>
      <c r="AC24" s="98">
        <f>'[12]2.2_RebasedTargets_Monetised'!AM37</f>
        <v>0</v>
      </c>
      <c r="AD24" s="98">
        <f>'[12]2.2_RebasedTargets_Monetised'!AN37</f>
        <v>0</v>
      </c>
      <c r="AE24" s="98">
        <f>'[12]2.2_RebasedTargets_Monetised'!AO37</f>
        <v>0</v>
      </c>
      <c r="AF24" s="97">
        <f>'[12]2.2_RebasedTargets_Monetised'!AP37</f>
        <v>0</v>
      </c>
      <c r="AG24" s="94"/>
      <c r="AH24" s="98">
        <f>'[12]2.2_RebasedTargets_Monetised'!AR37+'[12]2.2_RebasedTargets_Monetised'!AY37</f>
        <v>0</v>
      </c>
      <c r="AI24" s="98">
        <f>-'[12]2.2_RebasedTargets_Monetised'!AS37+'[12]2.2_RebasedTargets_Monetised'!AZ37</f>
        <v>0</v>
      </c>
      <c r="AJ24" s="98">
        <f>-'[12]2.2_RebasedTargets_Monetised'!AT37+'[12]2.2_RebasedTargets_Monetised'!BA37</f>
        <v>0</v>
      </c>
      <c r="AK24" s="98">
        <f>-'[12]2.2_RebasedTargets_Monetised'!AU37+'[12]2.2_RebasedTargets_Monetised'!BB37</f>
        <v>0</v>
      </c>
      <c r="AL24" s="98">
        <f>-'[12]2.2_RebasedTargets_Monetised'!AV37+'[12]2.2_RebasedTargets_Monetised'!BC37</f>
        <v>0</v>
      </c>
      <c r="AM24" s="97">
        <f>-'[12]2.2_RebasedTargets_Monetised'!AW37+'[12]2.2_RebasedTargets_Monetised'!BD37</f>
        <v>0</v>
      </c>
      <c r="AN24" s="94"/>
      <c r="AO24" s="98">
        <f>'[12]2.2_RebasedTargets_Monetised'!BF37</f>
        <v>0</v>
      </c>
      <c r="AP24" s="98">
        <f>-'[12]2.2_RebasedTargets_Monetised'!BG37+'[12]2.2_RebasedTargets_Monetised'!BL37</f>
        <v>0</v>
      </c>
      <c r="AQ24" s="98">
        <f>-'[12]2.2_RebasedTargets_Monetised'!BH37+'[12]2.2_RebasedTargets_Monetised'!BM37</f>
        <v>0</v>
      </c>
      <c r="AR24" s="98">
        <f>-'[12]2.2_RebasedTargets_Monetised'!BI37+'[12]2.2_RebasedTargets_Monetised'!BN37</f>
        <v>0</v>
      </c>
      <c r="AS24" s="98">
        <f>-'[12]2.2_RebasedTargets_Monetised'!BJ37+'[12]2.2_RebasedTargets_Monetised'!BO37</f>
        <v>0</v>
      </c>
      <c r="AT24" s="97">
        <f>-'[12]2.2_RebasedTargets_Monetised'!BK37+'[12]2.2_RebasedTargets_Monetised'!BP37</f>
        <v>0</v>
      </c>
      <c r="AU24" s="94"/>
      <c r="AV24" s="98">
        <f>'[12]2.2_RebasedTargets_Monetised'!BR37</f>
        <v>0</v>
      </c>
      <c r="AW24" s="98">
        <f>'[12]2.2_RebasedTargets_Monetised'!BS37</f>
        <v>0</v>
      </c>
      <c r="AX24" s="98">
        <f>'[12]2.2_RebasedTargets_Monetised'!BT37</f>
        <v>0</v>
      </c>
      <c r="AY24" s="98">
        <f>'[12]2.2_RebasedTargets_Monetised'!BU37</f>
        <v>0</v>
      </c>
      <c r="AZ24" s="98">
        <f>'[12]2.2_RebasedTargets_Monetised'!BV37</f>
        <v>0</v>
      </c>
      <c r="BA24" s="97">
        <f>'[12]2.2_RebasedTargets_Monetised'!BW37</f>
        <v>0</v>
      </c>
    </row>
    <row r="25" spans="1:53" ht="14" thickBot="1" x14ac:dyDescent="0.35">
      <c r="A25" s="342"/>
      <c r="B25" s="171"/>
      <c r="C25" s="170"/>
      <c r="D25" s="96"/>
      <c r="E25" s="95" t="str">
        <f t="shared" si="0"/>
        <v>Very high</v>
      </c>
      <c r="F25" s="93">
        <f>'[12]2.2_RebasedTargets_Monetised'!I38</f>
        <v>0</v>
      </c>
      <c r="G25" s="93">
        <f>'[12]2.2_RebasedTargets_Monetised'!J38</f>
        <v>0</v>
      </c>
      <c r="H25" s="93">
        <f>'[12]2.2_RebasedTargets_Monetised'!K38</f>
        <v>0</v>
      </c>
      <c r="I25" s="93">
        <f>'[12]2.2_RebasedTargets_Monetised'!L38</f>
        <v>0</v>
      </c>
      <c r="J25" s="93">
        <f>'[12]2.2_RebasedTargets_Monetised'!M38</f>
        <v>0</v>
      </c>
      <c r="K25" s="92">
        <f>'[12]2.2_RebasedTargets_Monetised'!N38</f>
        <v>0</v>
      </c>
      <c r="M25" s="93">
        <f>'[12]2.2_RebasedTargets_Monetised'!S38</f>
        <v>0</v>
      </c>
      <c r="N25" s="93">
        <f>'[12]2.2_RebasedTargets_Monetised'!T38</f>
        <v>0</v>
      </c>
      <c r="O25" s="93">
        <f>'[12]2.2_RebasedTargets_Monetised'!U38</f>
        <v>0</v>
      </c>
      <c r="P25" s="93">
        <f>'[12]2.2_RebasedTargets_Monetised'!V38</f>
        <v>0</v>
      </c>
      <c r="Q25" s="93">
        <f>'[12]2.2_RebasedTargets_Monetised'!W38</f>
        <v>0</v>
      </c>
      <c r="R25" s="92">
        <f>'[12]2.2_RebasedTargets_Monetised'!X38</f>
        <v>0</v>
      </c>
      <c r="T25" s="93">
        <f>'[12]2.2_RebasedTargets_Monetised'!AC38</f>
        <v>0</v>
      </c>
      <c r="U25" s="93">
        <f>'[12]2.2_RebasedTargets_Monetised'!AD38</f>
        <v>0</v>
      </c>
      <c r="V25" s="93">
        <f>'[12]2.2_RebasedTargets_Monetised'!AE38</f>
        <v>0</v>
      </c>
      <c r="W25" s="93">
        <f>'[12]2.2_RebasedTargets_Monetised'!AF38</f>
        <v>0</v>
      </c>
      <c r="X25" s="93">
        <f>'[12]2.2_RebasedTargets_Monetised'!AG38</f>
        <v>0</v>
      </c>
      <c r="Y25" s="92">
        <f>'[12]2.2_RebasedTargets_Monetised'!AH38</f>
        <v>0</v>
      </c>
      <c r="AA25" s="93">
        <f>'[12]2.2_RebasedTargets_Monetised'!AK38</f>
        <v>0</v>
      </c>
      <c r="AB25" s="93">
        <f>'[12]2.2_RebasedTargets_Monetised'!AL38</f>
        <v>0</v>
      </c>
      <c r="AC25" s="93">
        <f>'[12]2.2_RebasedTargets_Monetised'!AM38</f>
        <v>0</v>
      </c>
      <c r="AD25" s="93">
        <f>'[12]2.2_RebasedTargets_Monetised'!AN38</f>
        <v>0</v>
      </c>
      <c r="AE25" s="93">
        <f>'[12]2.2_RebasedTargets_Monetised'!AO38</f>
        <v>0</v>
      </c>
      <c r="AF25" s="92">
        <f>'[12]2.2_RebasedTargets_Monetised'!AP38</f>
        <v>0</v>
      </c>
      <c r="AG25" s="94"/>
      <c r="AH25" s="93">
        <f>'[12]2.2_RebasedTargets_Monetised'!AR38+'[12]2.2_RebasedTargets_Monetised'!AY38</f>
        <v>0</v>
      </c>
      <c r="AI25" s="93">
        <f>-'[12]2.2_RebasedTargets_Monetised'!AS38+'[12]2.2_RebasedTargets_Monetised'!AZ38</f>
        <v>0</v>
      </c>
      <c r="AJ25" s="93">
        <f>-'[12]2.2_RebasedTargets_Monetised'!AT38+'[12]2.2_RebasedTargets_Monetised'!BA38</f>
        <v>0</v>
      </c>
      <c r="AK25" s="93">
        <f>-'[12]2.2_RebasedTargets_Monetised'!AU38+'[12]2.2_RebasedTargets_Monetised'!BB38</f>
        <v>0</v>
      </c>
      <c r="AL25" s="93">
        <f>-'[12]2.2_RebasedTargets_Monetised'!AV38+'[12]2.2_RebasedTargets_Monetised'!BC38</f>
        <v>0</v>
      </c>
      <c r="AM25" s="92">
        <f>-'[12]2.2_RebasedTargets_Monetised'!AW38+'[12]2.2_RebasedTargets_Monetised'!BD38</f>
        <v>0</v>
      </c>
      <c r="AN25" s="94"/>
      <c r="AO25" s="93">
        <f>'[12]2.2_RebasedTargets_Monetised'!BF38</f>
        <v>0</v>
      </c>
      <c r="AP25" s="93">
        <f>-'[12]2.2_RebasedTargets_Monetised'!BG38+'[12]2.2_RebasedTargets_Monetised'!BL38</f>
        <v>0</v>
      </c>
      <c r="AQ25" s="93">
        <f>-'[12]2.2_RebasedTargets_Monetised'!BH38+'[12]2.2_RebasedTargets_Monetised'!BM38</f>
        <v>0</v>
      </c>
      <c r="AR25" s="93">
        <f>-'[12]2.2_RebasedTargets_Monetised'!BI38+'[12]2.2_RebasedTargets_Monetised'!BN38</f>
        <v>0</v>
      </c>
      <c r="AS25" s="93">
        <f>-'[12]2.2_RebasedTargets_Monetised'!BJ38+'[12]2.2_RebasedTargets_Monetised'!BO38</f>
        <v>0</v>
      </c>
      <c r="AT25" s="92">
        <f>-'[12]2.2_RebasedTargets_Monetised'!BK38+'[12]2.2_RebasedTargets_Monetised'!BP38</f>
        <v>0</v>
      </c>
      <c r="AU25" s="94"/>
      <c r="AV25" s="93">
        <f>'[12]2.2_RebasedTargets_Monetised'!BR38</f>
        <v>0</v>
      </c>
      <c r="AW25" s="93">
        <f>'[12]2.2_RebasedTargets_Monetised'!BS38</f>
        <v>0</v>
      </c>
      <c r="AX25" s="93">
        <f>'[12]2.2_RebasedTargets_Monetised'!BT38</f>
        <v>0</v>
      </c>
      <c r="AY25" s="93">
        <f>'[12]2.2_RebasedTargets_Monetised'!BU38</f>
        <v>0</v>
      </c>
      <c r="AZ25" s="93">
        <f>'[12]2.2_RebasedTargets_Monetised'!BV38</f>
        <v>0</v>
      </c>
      <c r="BA25" s="92">
        <f>'[12]2.2_RebasedTargets_Monetised'!BW38</f>
        <v>0</v>
      </c>
    </row>
    <row r="26" spans="1:53" ht="13.5" x14ac:dyDescent="0.3">
      <c r="A26" s="341" t="str">
        <f>A22</f>
        <v>400KV Network</v>
      </c>
      <c r="B26" s="169">
        <v>5</v>
      </c>
      <c r="C26" s="168" t="s">
        <v>46</v>
      </c>
      <c r="D26" s="103" t="s">
        <v>56</v>
      </c>
      <c r="E26" s="102" t="str">
        <f t="shared" si="0"/>
        <v>Low</v>
      </c>
      <c r="F26" s="101">
        <f>'[12]2.2_RebasedTargets_Monetised'!I39</f>
        <v>6462009.0228809221</v>
      </c>
      <c r="G26" s="101">
        <f>'[12]2.2_RebasedTargets_Monetised'!J39</f>
        <v>1104687.7125351955</v>
      </c>
      <c r="H26" s="101">
        <f>'[12]2.2_RebasedTargets_Monetised'!K39</f>
        <v>2844997.7019589636</v>
      </c>
      <c r="I26" s="101">
        <f>'[12]2.2_RebasedTargets_Monetised'!L39</f>
        <v>2498748.3250879291</v>
      </c>
      <c r="J26" s="101">
        <f>'[12]2.2_RebasedTargets_Monetised'!M39</f>
        <v>13575.283298834405</v>
      </c>
      <c r="K26" s="100">
        <f>'[12]2.2_RebasedTargets_Monetised'!N39</f>
        <v>0</v>
      </c>
      <c r="M26" s="101">
        <f>'[12]2.2_RebasedTargets_Monetised'!S39</f>
        <v>18072270.916472197</v>
      </c>
      <c r="N26" s="101">
        <f>'[12]2.2_RebasedTargets_Monetised'!T39</f>
        <v>1878843.0129909203</v>
      </c>
      <c r="O26" s="101">
        <f>'[12]2.2_RebasedTargets_Monetised'!U39</f>
        <v>0</v>
      </c>
      <c r="P26" s="101">
        <f>'[12]2.2_RebasedTargets_Monetised'!V39</f>
        <v>20369.957037628606</v>
      </c>
      <c r="Q26" s="101">
        <f>'[12]2.2_RebasedTargets_Monetised'!W39</f>
        <v>11810589.524146158</v>
      </c>
      <c r="R26" s="100">
        <f>'[12]2.2_RebasedTargets_Monetised'!X39</f>
        <v>4362468.4222974889</v>
      </c>
      <c r="T26" s="101">
        <f>'[12]2.2_RebasedTargets_Monetised'!AC39</f>
        <v>18072270.916472197</v>
      </c>
      <c r="U26" s="101">
        <f>'[12]2.2_RebasedTargets_Monetised'!AD39</f>
        <v>1878843.0129909203</v>
      </c>
      <c r="V26" s="101">
        <f>'[12]2.2_RebasedTargets_Monetised'!AE39</f>
        <v>0</v>
      </c>
      <c r="W26" s="101">
        <f>'[12]2.2_RebasedTargets_Monetised'!AF39</f>
        <v>20369.957037628606</v>
      </c>
      <c r="X26" s="101">
        <f>'[12]2.2_RebasedTargets_Monetised'!AG39</f>
        <v>11810589.524146158</v>
      </c>
      <c r="Y26" s="100">
        <f>'[12]2.2_RebasedTargets_Monetised'!AH39</f>
        <v>4362468.4222974889</v>
      </c>
      <c r="AA26" s="101">
        <f>'[12]2.2_RebasedTargets_Monetised'!AK39</f>
        <v>0</v>
      </c>
      <c r="AB26" s="101">
        <f>'[12]2.2_RebasedTargets_Monetised'!AL39</f>
        <v>0</v>
      </c>
      <c r="AC26" s="101">
        <f>'[12]2.2_RebasedTargets_Monetised'!AM39</f>
        <v>0</v>
      </c>
      <c r="AD26" s="101">
        <f>'[12]2.2_RebasedTargets_Monetised'!AN39</f>
        <v>0</v>
      </c>
      <c r="AE26" s="101">
        <f>'[12]2.2_RebasedTargets_Monetised'!AO39</f>
        <v>0</v>
      </c>
      <c r="AF26" s="100">
        <f>'[12]2.2_RebasedTargets_Monetised'!AP39</f>
        <v>0</v>
      </c>
      <c r="AG26" s="94"/>
      <c r="AH26" s="101">
        <f>'[12]2.2_RebasedTargets_Monetised'!AR39+'[12]2.2_RebasedTargets_Monetised'!AY39</f>
        <v>0</v>
      </c>
      <c r="AI26" s="101">
        <f>-'[12]2.2_RebasedTargets_Monetised'!AS39+'[12]2.2_RebasedTargets_Monetised'!AZ39</f>
        <v>0</v>
      </c>
      <c r="AJ26" s="101">
        <f>-'[12]2.2_RebasedTargets_Monetised'!AT39+'[12]2.2_RebasedTargets_Monetised'!BA39</f>
        <v>0</v>
      </c>
      <c r="AK26" s="101">
        <f>-'[12]2.2_RebasedTargets_Monetised'!AU39+'[12]2.2_RebasedTargets_Monetised'!BB39</f>
        <v>0</v>
      </c>
      <c r="AL26" s="101">
        <f>-'[12]2.2_RebasedTargets_Monetised'!AV39+'[12]2.2_RebasedTargets_Monetised'!BC39</f>
        <v>0</v>
      </c>
      <c r="AM26" s="100">
        <f>-'[12]2.2_RebasedTargets_Monetised'!AW39+'[12]2.2_RebasedTargets_Monetised'!BD39</f>
        <v>0</v>
      </c>
      <c r="AN26" s="94"/>
      <c r="AO26" s="101">
        <f>'[12]2.2_RebasedTargets_Monetised'!BF39</f>
        <v>0</v>
      </c>
      <c r="AP26" s="101">
        <f>-'[12]2.2_RebasedTargets_Monetised'!BG39+'[12]2.2_RebasedTargets_Monetised'!BL39</f>
        <v>0</v>
      </c>
      <c r="AQ26" s="101">
        <f>-'[12]2.2_RebasedTargets_Monetised'!BH39+'[12]2.2_RebasedTargets_Monetised'!BM39</f>
        <v>0</v>
      </c>
      <c r="AR26" s="101">
        <f>-'[12]2.2_RebasedTargets_Monetised'!BI39+'[12]2.2_RebasedTargets_Monetised'!BN39</f>
        <v>0</v>
      </c>
      <c r="AS26" s="101">
        <f>-'[12]2.2_RebasedTargets_Monetised'!BJ39+'[12]2.2_RebasedTargets_Monetised'!BO39</f>
        <v>0</v>
      </c>
      <c r="AT26" s="100">
        <f>-'[12]2.2_RebasedTargets_Monetised'!BK39+'[12]2.2_RebasedTargets_Monetised'!BP39</f>
        <v>0</v>
      </c>
      <c r="AU26" s="94"/>
      <c r="AV26" s="101">
        <f>'[12]2.2_RebasedTargets_Monetised'!BR39</f>
        <v>0</v>
      </c>
      <c r="AW26" s="101">
        <f>'[12]2.2_RebasedTargets_Monetised'!BS39</f>
        <v>0</v>
      </c>
      <c r="AX26" s="101">
        <f>'[12]2.2_RebasedTargets_Monetised'!BT39</f>
        <v>0</v>
      </c>
      <c r="AY26" s="101">
        <f>'[12]2.2_RebasedTargets_Monetised'!BU39</f>
        <v>0</v>
      </c>
      <c r="AZ26" s="101">
        <f>'[12]2.2_RebasedTargets_Monetised'!BV39</f>
        <v>0</v>
      </c>
      <c r="BA26" s="100">
        <f>'[12]2.2_RebasedTargets_Monetised'!BW39</f>
        <v>0</v>
      </c>
    </row>
    <row r="27" spans="1:53" ht="13.5" x14ac:dyDescent="0.3">
      <c r="A27" s="342"/>
      <c r="B27" s="23"/>
      <c r="C27" s="133"/>
      <c r="D27" s="31"/>
      <c r="E27" s="99" t="str">
        <f t="shared" si="0"/>
        <v>Medium</v>
      </c>
      <c r="F27" s="98">
        <f>'[12]2.2_RebasedTargets_Monetised'!I40</f>
        <v>33803735.713371277</v>
      </c>
      <c r="G27" s="98">
        <f>'[12]2.2_RebasedTargets_Monetised'!J40</f>
        <v>3586023.0928154709</v>
      </c>
      <c r="H27" s="98">
        <f>'[12]2.2_RebasedTargets_Monetised'!K40</f>
        <v>13187845.577523816</v>
      </c>
      <c r="I27" s="98">
        <f>'[12]2.2_RebasedTargets_Monetised'!L40</f>
        <v>7692248.7729528062</v>
      </c>
      <c r="J27" s="98">
        <f>'[12]2.2_RebasedTargets_Monetised'!M40</f>
        <v>9337618.270079188</v>
      </c>
      <c r="K27" s="97">
        <f>'[12]2.2_RebasedTargets_Monetised'!N40</f>
        <v>0</v>
      </c>
      <c r="M27" s="98">
        <f>'[12]2.2_RebasedTargets_Monetised'!S40</f>
        <v>86614780.710732847</v>
      </c>
      <c r="N27" s="98">
        <f>'[12]2.2_RebasedTargets_Monetised'!T40</f>
        <v>12086204.538500924</v>
      </c>
      <c r="O27" s="98">
        <f>'[12]2.2_RebasedTargets_Monetised'!U40</f>
        <v>29527.503047978505</v>
      </c>
      <c r="P27" s="98">
        <f>'[12]2.2_RebasedTargets_Monetised'!V40</f>
        <v>1748166.1373124532</v>
      </c>
      <c r="Q27" s="98">
        <f>'[12]2.2_RebasedTargets_Monetised'!W40</f>
        <v>55623961.306540288</v>
      </c>
      <c r="R27" s="97">
        <f>'[12]2.2_RebasedTargets_Monetised'!X40</f>
        <v>17126921.225331206</v>
      </c>
      <c r="T27" s="98">
        <f>'[12]2.2_RebasedTargets_Monetised'!AC40</f>
        <v>96760879.108018368</v>
      </c>
      <c r="U27" s="98">
        <f>'[12]2.2_RebasedTargets_Monetised'!AD40</f>
        <v>9787172.4296784624</v>
      </c>
      <c r="V27" s="98">
        <f>'[12]2.2_RebasedTargets_Monetised'!AE40</f>
        <v>29527.503047978505</v>
      </c>
      <c r="W27" s="98">
        <f>'[12]2.2_RebasedTargets_Monetised'!AF40</f>
        <v>1929686.8501544136</v>
      </c>
      <c r="X27" s="98">
        <f>'[12]2.2_RebasedTargets_Monetised'!AG40</f>
        <v>67887571.099806309</v>
      </c>
      <c r="Y27" s="97">
        <f>'[12]2.2_RebasedTargets_Monetised'!AH40</f>
        <v>17126921.225331206</v>
      </c>
      <c r="AA27" s="98">
        <f>'[12]2.2_RebasedTargets_Monetised'!AK40</f>
        <v>-10146098.397285521</v>
      </c>
      <c r="AB27" s="98">
        <f>'[12]2.2_RebasedTargets_Monetised'!AL40</f>
        <v>2299032.1088224612</v>
      </c>
      <c r="AC27" s="98">
        <f>'[12]2.2_RebasedTargets_Monetised'!AM40</f>
        <v>0</v>
      </c>
      <c r="AD27" s="98">
        <f>'[12]2.2_RebasedTargets_Monetised'!AN40</f>
        <v>-181520.71284196037</v>
      </c>
      <c r="AE27" s="98">
        <f>'[12]2.2_RebasedTargets_Monetised'!AO40</f>
        <v>-12263609.793266021</v>
      </c>
      <c r="AF27" s="97">
        <f>'[12]2.2_RebasedTargets_Monetised'!AP40</f>
        <v>0</v>
      </c>
      <c r="AG27" s="94"/>
      <c r="AH27" s="98">
        <f>'[12]2.2_RebasedTargets_Monetised'!AR40+'[12]2.2_RebasedTargets_Monetised'!AY40</f>
        <v>14744162.614930449</v>
      </c>
      <c r="AI27" s="98">
        <f>-'[12]2.2_RebasedTargets_Monetised'!AS40+'[12]2.2_RebasedTargets_Monetised'!AZ40</f>
        <v>2299032.1088224649</v>
      </c>
      <c r="AJ27" s="98">
        <f>-'[12]2.2_RebasedTargets_Monetised'!AT40+'[12]2.2_RebasedTargets_Monetised'!BA40</f>
        <v>0</v>
      </c>
      <c r="AK27" s="98">
        <f>-'[12]2.2_RebasedTargets_Monetised'!AU40+'[12]2.2_RebasedTargets_Monetised'!BB40</f>
        <v>-181520.71284196025</v>
      </c>
      <c r="AL27" s="98">
        <f>-'[12]2.2_RebasedTargets_Monetised'!AV40+'[12]2.2_RebasedTargets_Monetised'!BC40</f>
        <v>-12263609.793266024</v>
      </c>
      <c r="AM27" s="97">
        <f>-'[12]2.2_RebasedTargets_Monetised'!AW40+'[12]2.2_RebasedTargets_Monetised'!BD40</f>
        <v>0</v>
      </c>
      <c r="AN27" s="94"/>
      <c r="AO27" s="98">
        <f>'[12]2.2_RebasedTargets_Monetised'!BF40</f>
        <v>0</v>
      </c>
      <c r="AP27" s="98">
        <f>-'[12]2.2_RebasedTargets_Monetised'!BG40+'[12]2.2_RebasedTargets_Monetised'!BL40</f>
        <v>0</v>
      </c>
      <c r="AQ27" s="98">
        <f>-'[12]2.2_RebasedTargets_Monetised'!BH40+'[12]2.2_RebasedTargets_Monetised'!BM40</f>
        <v>0</v>
      </c>
      <c r="AR27" s="98">
        <f>-'[12]2.2_RebasedTargets_Monetised'!BI40+'[12]2.2_RebasedTargets_Monetised'!BN40</f>
        <v>0</v>
      </c>
      <c r="AS27" s="98">
        <f>-'[12]2.2_RebasedTargets_Monetised'!BJ40+'[12]2.2_RebasedTargets_Monetised'!BO40</f>
        <v>0</v>
      </c>
      <c r="AT27" s="97">
        <f>-'[12]2.2_RebasedTargets_Monetised'!BK40+'[12]2.2_RebasedTargets_Monetised'!BP40</f>
        <v>0</v>
      </c>
      <c r="AU27" s="94"/>
      <c r="AV27" s="98">
        <f>'[12]2.2_RebasedTargets_Monetised'!BR40</f>
        <v>0</v>
      </c>
      <c r="AW27" s="98">
        <f>'[12]2.2_RebasedTargets_Monetised'!BS40</f>
        <v>0</v>
      </c>
      <c r="AX27" s="98">
        <f>'[12]2.2_RebasedTargets_Monetised'!BT40</f>
        <v>0</v>
      </c>
      <c r="AY27" s="98">
        <f>'[12]2.2_RebasedTargets_Monetised'!BU40</f>
        <v>0</v>
      </c>
      <c r="AZ27" s="98">
        <f>'[12]2.2_RebasedTargets_Monetised'!BV40</f>
        <v>0</v>
      </c>
      <c r="BA27" s="97">
        <f>'[12]2.2_RebasedTargets_Monetised'!BW40</f>
        <v>0</v>
      </c>
    </row>
    <row r="28" spans="1:53" ht="13.5" x14ac:dyDescent="0.3">
      <c r="A28" s="342"/>
      <c r="B28" s="23"/>
      <c r="C28" s="133"/>
      <c r="D28" s="31"/>
      <c r="E28" s="99" t="str">
        <f t="shared" si="0"/>
        <v>High</v>
      </c>
      <c r="F28" s="98">
        <f>'[12]2.2_RebasedTargets_Monetised'!I41</f>
        <v>0</v>
      </c>
      <c r="G28" s="98">
        <f>'[12]2.2_RebasedTargets_Monetised'!J41</f>
        <v>0</v>
      </c>
      <c r="H28" s="98">
        <f>'[12]2.2_RebasedTargets_Monetised'!K41</f>
        <v>0</v>
      </c>
      <c r="I28" s="98">
        <f>'[12]2.2_RebasedTargets_Monetised'!L41</f>
        <v>0</v>
      </c>
      <c r="J28" s="98">
        <f>'[12]2.2_RebasedTargets_Monetised'!M41</f>
        <v>0</v>
      </c>
      <c r="K28" s="97">
        <f>'[12]2.2_RebasedTargets_Monetised'!N41</f>
        <v>0</v>
      </c>
      <c r="M28" s="98">
        <f>'[12]2.2_RebasedTargets_Monetised'!S41</f>
        <v>0</v>
      </c>
      <c r="N28" s="98">
        <f>'[12]2.2_RebasedTargets_Monetised'!T41</f>
        <v>0</v>
      </c>
      <c r="O28" s="98">
        <f>'[12]2.2_RebasedTargets_Monetised'!U41</f>
        <v>0</v>
      </c>
      <c r="P28" s="98">
        <f>'[12]2.2_RebasedTargets_Monetised'!V41</f>
        <v>0</v>
      </c>
      <c r="Q28" s="98">
        <f>'[12]2.2_RebasedTargets_Monetised'!W41</f>
        <v>0</v>
      </c>
      <c r="R28" s="97">
        <f>'[12]2.2_RebasedTargets_Monetised'!X41</f>
        <v>0</v>
      </c>
      <c r="T28" s="98">
        <f>'[12]2.2_RebasedTargets_Monetised'!AC41</f>
        <v>0</v>
      </c>
      <c r="U28" s="98">
        <f>'[12]2.2_RebasedTargets_Monetised'!AD41</f>
        <v>0</v>
      </c>
      <c r="V28" s="98">
        <f>'[12]2.2_RebasedTargets_Monetised'!AE41</f>
        <v>0</v>
      </c>
      <c r="W28" s="98">
        <f>'[12]2.2_RebasedTargets_Monetised'!AF41</f>
        <v>0</v>
      </c>
      <c r="X28" s="98">
        <f>'[12]2.2_RebasedTargets_Monetised'!AG41</f>
        <v>0</v>
      </c>
      <c r="Y28" s="97">
        <f>'[12]2.2_RebasedTargets_Monetised'!AH41</f>
        <v>0</v>
      </c>
      <c r="AA28" s="98">
        <f>'[12]2.2_RebasedTargets_Monetised'!AK41</f>
        <v>0</v>
      </c>
      <c r="AB28" s="98">
        <f>'[12]2.2_RebasedTargets_Monetised'!AL41</f>
        <v>0</v>
      </c>
      <c r="AC28" s="98">
        <f>'[12]2.2_RebasedTargets_Monetised'!AM41</f>
        <v>0</v>
      </c>
      <c r="AD28" s="98">
        <f>'[12]2.2_RebasedTargets_Monetised'!AN41</f>
        <v>0</v>
      </c>
      <c r="AE28" s="98">
        <f>'[12]2.2_RebasedTargets_Monetised'!AO41</f>
        <v>0</v>
      </c>
      <c r="AF28" s="97">
        <f>'[12]2.2_RebasedTargets_Monetised'!AP41</f>
        <v>0</v>
      </c>
      <c r="AG28" s="94"/>
      <c r="AH28" s="98">
        <f>'[12]2.2_RebasedTargets_Monetised'!AR41+'[12]2.2_RebasedTargets_Monetised'!AY41</f>
        <v>0</v>
      </c>
      <c r="AI28" s="98">
        <f>-'[12]2.2_RebasedTargets_Monetised'!AS41+'[12]2.2_RebasedTargets_Monetised'!AZ41</f>
        <v>0</v>
      </c>
      <c r="AJ28" s="98">
        <f>-'[12]2.2_RebasedTargets_Monetised'!AT41+'[12]2.2_RebasedTargets_Monetised'!BA41</f>
        <v>0</v>
      </c>
      <c r="AK28" s="98">
        <f>-'[12]2.2_RebasedTargets_Monetised'!AU41+'[12]2.2_RebasedTargets_Monetised'!BB41</f>
        <v>0</v>
      </c>
      <c r="AL28" s="98">
        <f>-'[12]2.2_RebasedTargets_Monetised'!AV41+'[12]2.2_RebasedTargets_Monetised'!BC41</f>
        <v>0</v>
      </c>
      <c r="AM28" s="97">
        <f>-'[12]2.2_RebasedTargets_Monetised'!AW41+'[12]2.2_RebasedTargets_Monetised'!BD41</f>
        <v>0</v>
      </c>
      <c r="AN28" s="94"/>
      <c r="AO28" s="98">
        <f>'[12]2.2_RebasedTargets_Monetised'!BF41</f>
        <v>0</v>
      </c>
      <c r="AP28" s="98">
        <f>-'[12]2.2_RebasedTargets_Monetised'!BG41+'[12]2.2_RebasedTargets_Monetised'!BL41</f>
        <v>0</v>
      </c>
      <c r="AQ28" s="98">
        <f>-'[12]2.2_RebasedTargets_Monetised'!BH41+'[12]2.2_RebasedTargets_Monetised'!BM41</f>
        <v>0</v>
      </c>
      <c r="AR28" s="98">
        <f>-'[12]2.2_RebasedTargets_Monetised'!BI41+'[12]2.2_RebasedTargets_Monetised'!BN41</f>
        <v>0</v>
      </c>
      <c r="AS28" s="98">
        <f>-'[12]2.2_RebasedTargets_Monetised'!BJ41+'[12]2.2_RebasedTargets_Monetised'!BO41</f>
        <v>0</v>
      </c>
      <c r="AT28" s="97">
        <f>-'[12]2.2_RebasedTargets_Monetised'!BK41+'[12]2.2_RebasedTargets_Monetised'!BP41</f>
        <v>0</v>
      </c>
      <c r="AU28" s="94"/>
      <c r="AV28" s="98">
        <f>'[12]2.2_RebasedTargets_Monetised'!BR41</f>
        <v>0</v>
      </c>
      <c r="AW28" s="98">
        <f>'[12]2.2_RebasedTargets_Monetised'!BS41</f>
        <v>0</v>
      </c>
      <c r="AX28" s="98">
        <f>'[12]2.2_RebasedTargets_Monetised'!BT41</f>
        <v>0</v>
      </c>
      <c r="AY28" s="98">
        <f>'[12]2.2_RebasedTargets_Monetised'!BU41</f>
        <v>0</v>
      </c>
      <c r="AZ28" s="98">
        <f>'[12]2.2_RebasedTargets_Monetised'!BV41</f>
        <v>0</v>
      </c>
      <c r="BA28" s="97">
        <f>'[12]2.2_RebasedTargets_Monetised'!BW41</f>
        <v>0</v>
      </c>
    </row>
    <row r="29" spans="1:53" ht="14" thickBot="1" x14ac:dyDescent="0.35">
      <c r="A29" s="342"/>
      <c r="B29" s="171"/>
      <c r="C29" s="170"/>
      <c r="D29" s="96"/>
      <c r="E29" s="95" t="str">
        <f t="shared" si="0"/>
        <v>Very high</v>
      </c>
      <c r="F29" s="93">
        <f>'[12]2.2_RebasedTargets_Monetised'!I42</f>
        <v>0</v>
      </c>
      <c r="G29" s="93">
        <f>'[12]2.2_RebasedTargets_Monetised'!J42</f>
        <v>0</v>
      </c>
      <c r="H29" s="93">
        <f>'[12]2.2_RebasedTargets_Monetised'!K42</f>
        <v>0</v>
      </c>
      <c r="I29" s="93">
        <f>'[12]2.2_RebasedTargets_Monetised'!L42</f>
        <v>0</v>
      </c>
      <c r="J29" s="93">
        <f>'[12]2.2_RebasedTargets_Monetised'!M42</f>
        <v>0</v>
      </c>
      <c r="K29" s="92">
        <f>'[12]2.2_RebasedTargets_Monetised'!N42</f>
        <v>0</v>
      </c>
      <c r="M29" s="93">
        <f>'[12]2.2_RebasedTargets_Monetised'!S42</f>
        <v>0</v>
      </c>
      <c r="N29" s="93">
        <f>'[12]2.2_RebasedTargets_Monetised'!T42</f>
        <v>0</v>
      </c>
      <c r="O29" s="93">
        <f>'[12]2.2_RebasedTargets_Monetised'!U42</f>
        <v>0</v>
      </c>
      <c r="P29" s="93">
        <f>'[12]2.2_RebasedTargets_Monetised'!V42</f>
        <v>0</v>
      </c>
      <c r="Q29" s="93">
        <f>'[12]2.2_RebasedTargets_Monetised'!W42</f>
        <v>0</v>
      </c>
      <c r="R29" s="92">
        <f>'[12]2.2_RebasedTargets_Monetised'!X42</f>
        <v>0</v>
      </c>
      <c r="T29" s="93">
        <f>'[12]2.2_RebasedTargets_Monetised'!AC42</f>
        <v>0</v>
      </c>
      <c r="U29" s="93">
        <f>'[12]2.2_RebasedTargets_Monetised'!AD42</f>
        <v>0</v>
      </c>
      <c r="V29" s="93">
        <f>'[12]2.2_RebasedTargets_Monetised'!AE42</f>
        <v>0</v>
      </c>
      <c r="W29" s="93">
        <f>'[12]2.2_RebasedTargets_Monetised'!AF42</f>
        <v>0</v>
      </c>
      <c r="X29" s="93">
        <f>'[12]2.2_RebasedTargets_Monetised'!AG42</f>
        <v>0</v>
      </c>
      <c r="Y29" s="92">
        <f>'[12]2.2_RebasedTargets_Monetised'!AH42</f>
        <v>0</v>
      </c>
      <c r="AA29" s="93">
        <f>'[12]2.2_RebasedTargets_Monetised'!AK42</f>
        <v>0</v>
      </c>
      <c r="AB29" s="93">
        <f>'[12]2.2_RebasedTargets_Monetised'!AL42</f>
        <v>0</v>
      </c>
      <c r="AC29" s="93">
        <f>'[12]2.2_RebasedTargets_Monetised'!AM42</f>
        <v>0</v>
      </c>
      <c r="AD29" s="93">
        <f>'[12]2.2_RebasedTargets_Monetised'!AN42</f>
        <v>0</v>
      </c>
      <c r="AE29" s="93">
        <f>'[12]2.2_RebasedTargets_Monetised'!AO42</f>
        <v>0</v>
      </c>
      <c r="AF29" s="92">
        <f>'[12]2.2_RebasedTargets_Monetised'!AP42</f>
        <v>0</v>
      </c>
      <c r="AG29" s="94"/>
      <c r="AH29" s="93">
        <f>'[12]2.2_RebasedTargets_Monetised'!AR42+'[12]2.2_RebasedTargets_Monetised'!AY42</f>
        <v>0</v>
      </c>
      <c r="AI29" s="93">
        <f>-'[12]2.2_RebasedTargets_Monetised'!AS42+'[12]2.2_RebasedTargets_Monetised'!AZ42</f>
        <v>0</v>
      </c>
      <c r="AJ29" s="93">
        <f>-'[12]2.2_RebasedTargets_Monetised'!AT42+'[12]2.2_RebasedTargets_Monetised'!BA42</f>
        <v>0</v>
      </c>
      <c r="AK29" s="93">
        <f>-'[12]2.2_RebasedTargets_Monetised'!AU42+'[12]2.2_RebasedTargets_Monetised'!BB42</f>
        <v>0</v>
      </c>
      <c r="AL29" s="93">
        <f>-'[12]2.2_RebasedTargets_Monetised'!AV42+'[12]2.2_RebasedTargets_Monetised'!BC42</f>
        <v>0</v>
      </c>
      <c r="AM29" s="92">
        <f>-'[12]2.2_RebasedTargets_Monetised'!AW42+'[12]2.2_RebasedTargets_Monetised'!BD42</f>
        <v>0</v>
      </c>
      <c r="AN29" s="94"/>
      <c r="AO29" s="93">
        <f>'[12]2.2_RebasedTargets_Monetised'!BF42</f>
        <v>0</v>
      </c>
      <c r="AP29" s="93">
        <f>-'[12]2.2_RebasedTargets_Monetised'!BG42+'[12]2.2_RebasedTargets_Monetised'!BL42</f>
        <v>0</v>
      </c>
      <c r="AQ29" s="93">
        <f>-'[12]2.2_RebasedTargets_Monetised'!BH42+'[12]2.2_RebasedTargets_Monetised'!BM42</f>
        <v>0</v>
      </c>
      <c r="AR29" s="93">
        <f>-'[12]2.2_RebasedTargets_Monetised'!BI42+'[12]2.2_RebasedTargets_Monetised'!BN42</f>
        <v>0</v>
      </c>
      <c r="AS29" s="93">
        <f>-'[12]2.2_RebasedTargets_Monetised'!BJ42+'[12]2.2_RebasedTargets_Monetised'!BO42</f>
        <v>0</v>
      </c>
      <c r="AT29" s="92">
        <f>-'[12]2.2_RebasedTargets_Monetised'!BK42+'[12]2.2_RebasedTargets_Monetised'!BP42</f>
        <v>0</v>
      </c>
      <c r="AU29" s="94"/>
      <c r="AV29" s="93">
        <f>'[12]2.2_RebasedTargets_Monetised'!BR42</f>
        <v>0</v>
      </c>
      <c r="AW29" s="93">
        <f>'[12]2.2_RebasedTargets_Monetised'!BS42</f>
        <v>0</v>
      </c>
      <c r="AX29" s="93">
        <f>'[12]2.2_RebasedTargets_Monetised'!BT42</f>
        <v>0</v>
      </c>
      <c r="AY29" s="93">
        <f>'[12]2.2_RebasedTargets_Monetised'!BU42</f>
        <v>0</v>
      </c>
      <c r="AZ29" s="93">
        <f>'[12]2.2_RebasedTargets_Monetised'!BV42</f>
        <v>0</v>
      </c>
      <c r="BA29" s="92">
        <f>'[12]2.2_RebasedTargets_Monetised'!BW42</f>
        <v>0</v>
      </c>
    </row>
    <row r="30" spans="1:53" ht="13.5" x14ac:dyDescent="0.3">
      <c r="A30" s="341" t="str">
        <f>A26</f>
        <v>400KV Network</v>
      </c>
      <c r="B30" s="169">
        <v>6</v>
      </c>
      <c r="C30" s="168" t="s">
        <v>47</v>
      </c>
      <c r="D30" s="103" t="s">
        <v>55</v>
      </c>
      <c r="E30" s="102" t="str">
        <f t="shared" si="0"/>
        <v>Low</v>
      </c>
      <c r="F30" s="101">
        <f>'[12]2.2_RebasedTargets_Monetised'!I43</f>
        <v>163732168.06334269</v>
      </c>
      <c r="G30" s="101">
        <f>'[12]2.2_RebasedTargets_Monetised'!J43</f>
        <v>18910719.508186739</v>
      </c>
      <c r="H30" s="101">
        <f>'[12]2.2_RebasedTargets_Monetised'!K43</f>
        <v>8101532.5041446472</v>
      </c>
      <c r="I30" s="101">
        <f>'[12]2.2_RebasedTargets_Monetised'!L43</f>
        <v>38728579.406362541</v>
      </c>
      <c r="J30" s="101">
        <f>'[12]2.2_RebasedTargets_Monetised'!M43</f>
        <v>97991336.644648761</v>
      </c>
      <c r="K30" s="100">
        <f>'[12]2.2_RebasedTargets_Monetised'!N43</f>
        <v>0</v>
      </c>
      <c r="M30" s="101">
        <f>'[12]2.2_RebasedTargets_Monetised'!S43</f>
        <v>366032748.8551814</v>
      </c>
      <c r="N30" s="101">
        <f>'[12]2.2_RebasedTargets_Monetised'!T43</f>
        <v>18606164.405147605</v>
      </c>
      <c r="O30" s="101">
        <f>'[12]2.2_RebasedTargets_Monetised'!U43</f>
        <v>3342083.3158317972</v>
      </c>
      <c r="P30" s="101">
        <f>'[12]2.2_RebasedTargets_Monetised'!V43</f>
        <v>7397853.0593656125</v>
      </c>
      <c r="Q30" s="101">
        <f>'[12]2.2_RebasedTargets_Monetised'!W43</f>
        <v>14394496.929650484</v>
      </c>
      <c r="R30" s="100">
        <f>'[12]2.2_RebasedTargets_Monetised'!X43</f>
        <v>322292151.14518589</v>
      </c>
      <c r="T30" s="101">
        <f>'[12]2.2_RebasedTargets_Monetised'!AC43</f>
        <v>366032748.8551814</v>
      </c>
      <c r="U30" s="101">
        <f>'[12]2.2_RebasedTargets_Monetised'!AD43</f>
        <v>18606164.405147605</v>
      </c>
      <c r="V30" s="101">
        <f>'[12]2.2_RebasedTargets_Monetised'!AE43</f>
        <v>3342083.3158317972</v>
      </c>
      <c r="W30" s="101">
        <f>'[12]2.2_RebasedTargets_Monetised'!AF43</f>
        <v>7397853.0593656125</v>
      </c>
      <c r="X30" s="101">
        <f>'[12]2.2_RebasedTargets_Monetised'!AG43</f>
        <v>14394496.929650484</v>
      </c>
      <c r="Y30" s="100">
        <f>'[12]2.2_RebasedTargets_Monetised'!AH43</f>
        <v>322292151.14518589</v>
      </c>
      <c r="AA30" s="101">
        <f>'[12]2.2_RebasedTargets_Monetised'!AK43</f>
        <v>0</v>
      </c>
      <c r="AB30" s="101">
        <f>'[12]2.2_RebasedTargets_Monetised'!AL43</f>
        <v>0</v>
      </c>
      <c r="AC30" s="101">
        <f>'[12]2.2_RebasedTargets_Monetised'!AM43</f>
        <v>0</v>
      </c>
      <c r="AD30" s="101">
        <f>'[12]2.2_RebasedTargets_Monetised'!AN43</f>
        <v>0</v>
      </c>
      <c r="AE30" s="101">
        <f>'[12]2.2_RebasedTargets_Monetised'!AO43</f>
        <v>0</v>
      </c>
      <c r="AF30" s="100">
        <f>'[12]2.2_RebasedTargets_Monetised'!AP43</f>
        <v>0</v>
      </c>
      <c r="AG30" s="94"/>
      <c r="AH30" s="101">
        <f>'[12]2.2_RebasedTargets_Monetised'!AR43+'[12]2.2_RebasedTargets_Monetised'!AY43</f>
        <v>0</v>
      </c>
      <c r="AI30" s="101">
        <f>-'[12]2.2_RebasedTargets_Monetised'!AS43+'[12]2.2_RebasedTargets_Monetised'!AZ43</f>
        <v>0</v>
      </c>
      <c r="AJ30" s="101">
        <f>-'[12]2.2_RebasedTargets_Monetised'!AT43+'[12]2.2_RebasedTargets_Monetised'!BA43</f>
        <v>0</v>
      </c>
      <c r="AK30" s="101">
        <f>-'[12]2.2_RebasedTargets_Monetised'!AU43+'[12]2.2_RebasedTargets_Monetised'!BB43</f>
        <v>0</v>
      </c>
      <c r="AL30" s="101">
        <f>-'[12]2.2_RebasedTargets_Monetised'!AV43+'[12]2.2_RebasedTargets_Monetised'!BC43</f>
        <v>0</v>
      </c>
      <c r="AM30" s="100">
        <f>-'[12]2.2_RebasedTargets_Monetised'!AW43+'[12]2.2_RebasedTargets_Monetised'!BD43</f>
        <v>0</v>
      </c>
      <c r="AN30" s="94"/>
      <c r="AO30" s="101">
        <f>'[12]2.2_RebasedTargets_Monetised'!BF43</f>
        <v>0</v>
      </c>
      <c r="AP30" s="101">
        <f>-'[12]2.2_RebasedTargets_Monetised'!BG43+'[12]2.2_RebasedTargets_Monetised'!BL43</f>
        <v>0</v>
      </c>
      <c r="AQ30" s="101">
        <f>-'[12]2.2_RebasedTargets_Monetised'!BH43+'[12]2.2_RebasedTargets_Monetised'!BM43</f>
        <v>0</v>
      </c>
      <c r="AR30" s="101">
        <f>-'[12]2.2_RebasedTargets_Monetised'!BI43+'[12]2.2_RebasedTargets_Monetised'!BN43</f>
        <v>0</v>
      </c>
      <c r="AS30" s="101">
        <f>-'[12]2.2_RebasedTargets_Monetised'!BJ43+'[12]2.2_RebasedTargets_Monetised'!BO43</f>
        <v>0</v>
      </c>
      <c r="AT30" s="100">
        <f>-'[12]2.2_RebasedTargets_Monetised'!BK43+'[12]2.2_RebasedTargets_Monetised'!BP43</f>
        <v>0</v>
      </c>
      <c r="AU30" s="94"/>
      <c r="AV30" s="101">
        <f>'[12]2.2_RebasedTargets_Monetised'!BR43</f>
        <v>0</v>
      </c>
      <c r="AW30" s="101">
        <f>'[12]2.2_RebasedTargets_Monetised'!BS43</f>
        <v>0</v>
      </c>
      <c r="AX30" s="101">
        <f>'[12]2.2_RebasedTargets_Monetised'!BT43</f>
        <v>0</v>
      </c>
      <c r="AY30" s="101">
        <f>'[12]2.2_RebasedTargets_Monetised'!BU43</f>
        <v>0</v>
      </c>
      <c r="AZ30" s="101">
        <f>'[12]2.2_RebasedTargets_Monetised'!BV43</f>
        <v>0</v>
      </c>
      <c r="BA30" s="100">
        <f>'[12]2.2_RebasedTargets_Monetised'!BW43</f>
        <v>0</v>
      </c>
    </row>
    <row r="31" spans="1:53" x14ac:dyDescent="0.3">
      <c r="A31" s="342"/>
      <c r="B31" s="23"/>
      <c r="C31" s="133"/>
      <c r="D31" s="31"/>
      <c r="E31" s="99" t="str">
        <f t="shared" si="0"/>
        <v>Medium</v>
      </c>
      <c r="F31" s="98">
        <f>'[12]2.2_RebasedTargets_Monetised'!I44</f>
        <v>453642548.12655699</v>
      </c>
      <c r="G31" s="98">
        <f>'[12]2.2_RebasedTargets_Monetised'!J44</f>
        <v>136824224.69685012</v>
      </c>
      <c r="H31" s="98">
        <f>'[12]2.2_RebasedTargets_Monetised'!K44</f>
        <v>21756949.556556497</v>
      </c>
      <c r="I31" s="98">
        <f>'[12]2.2_RebasedTargets_Monetised'!L44</f>
        <v>44588112.201633476</v>
      </c>
      <c r="J31" s="98">
        <f>'[12]2.2_RebasedTargets_Monetised'!M44</f>
        <v>154705811.37032762</v>
      </c>
      <c r="K31" s="97">
        <f>'[12]2.2_RebasedTargets_Monetised'!N44</f>
        <v>95767450.301189274</v>
      </c>
      <c r="M31" s="98">
        <f>'[12]2.2_RebasedTargets_Monetised'!S44</f>
        <v>934567759.7625165</v>
      </c>
      <c r="N31" s="98">
        <f>'[12]2.2_RebasedTargets_Monetised'!T44</f>
        <v>120874008.86344801</v>
      </c>
      <c r="O31" s="98">
        <f>'[12]2.2_RebasedTargets_Monetised'!U44</f>
        <v>47308595.056290582</v>
      </c>
      <c r="P31" s="98">
        <f>'[12]2.2_RebasedTargets_Monetised'!V44</f>
        <v>148368320.2770406</v>
      </c>
      <c r="Q31" s="98">
        <f>'[12]2.2_RebasedTargets_Monetised'!W44</f>
        <v>14140921.65934187</v>
      </c>
      <c r="R31" s="97">
        <f>'[12]2.2_RebasedTargets_Monetised'!X44</f>
        <v>603875913.90639544</v>
      </c>
      <c r="T31" s="98">
        <f>'[12]2.2_RebasedTargets_Monetised'!AC44</f>
        <v>944261377.48567057</v>
      </c>
      <c r="U31" s="98">
        <f>'[12]2.2_RebasedTargets_Monetised'!AD44</f>
        <v>129113897.1263289</v>
      </c>
      <c r="V31" s="98">
        <f>'[12]2.2_RebasedTargets_Monetised'!AE44</f>
        <v>48300241.633058622</v>
      </c>
      <c r="W31" s="98">
        <f>'[12]2.2_RebasedTargets_Monetised'!AF44</f>
        <v>148830403.16054571</v>
      </c>
      <c r="X31" s="98">
        <f>'[12]2.2_RebasedTargets_Monetised'!AG44</f>
        <v>14140921.65934187</v>
      </c>
      <c r="Y31" s="97">
        <f>'[12]2.2_RebasedTargets_Monetised'!AH44</f>
        <v>603875913.90639555</v>
      </c>
      <c r="AA31" s="98">
        <f>'[12]2.2_RebasedTargets_Monetised'!AK44</f>
        <v>-9693617.7231540382</v>
      </c>
      <c r="AB31" s="98">
        <f>'[12]2.2_RebasedTargets_Monetised'!AL44</f>
        <v>-8239888.2628808916</v>
      </c>
      <c r="AC31" s="98">
        <f>'[12]2.2_RebasedTargets_Monetised'!AM44</f>
        <v>-991646.57676804066</v>
      </c>
      <c r="AD31" s="98">
        <f>'[12]2.2_RebasedTargets_Monetised'!AN44</f>
        <v>-462082.88350510597</v>
      </c>
      <c r="AE31" s="98">
        <f>'[12]2.2_RebasedTargets_Monetised'!AO44</f>
        <v>0</v>
      </c>
      <c r="AF31" s="97">
        <f>'[12]2.2_RebasedTargets_Monetised'!AP44</f>
        <v>0</v>
      </c>
      <c r="AG31" s="94"/>
      <c r="AH31" s="98">
        <f>'[12]2.2_RebasedTargets_Monetised'!AR44+'[12]2.2_RebasedTargets_Monetised'!AY44</f>
        <v>31201280.543378323</v>
      </c>
      <c r="AI31" s="98">
        <f>-'[12]2.2_RebasedTargets_Monetised'!AS44+'[12]2.2_RebasedTargets_Monetised'!AZ44</f>
        <v>-8239888.2628810834</v>
      </c>
      <c r="AJ31" s="98">
        <f>-'[12]2.2_RebasedTargets_Monetised'!AT44+'[12]2.2_RebasedTargets_Monetised'!BA44</f>
        <v>-991646.57676804322</v>
      </c>
      <c r="AK31" s="98">
        <f>-'[12]2.2_RebasedTargets_Monetised'!AU44+'[12]2.2_RebasedTargets_Monetised'!BB44</f>
        <v>-462082.88350512681</v>
      </c>
      <c r="AL31" s="98">
        <f>-'[12]2.2_RebasedTargets_Monetised'!AV44+'[12]2.2_RebasedTargets_Monetised'!BC44</f>
        <v>0</v>
      </c>
      <c r="AM31" s="97">
        <f>-'[12]2.2_RebasedTargets_Monetised'!AW44+'[12]2.2_RebasedTargets_Monetised'!BD44</f>
        <v>0</v>
      </c>
      <c r="AN31" s="94"/>
      <c r="AO31" s="98">
        <f>'[12]2.2_RebasedTargets_Monetised'!BF44</f>
        <v>0</v>
      </c>
      <c r="AP31" s="98">
        <f>-'[12]2.2_RebasedTargets_Monetised'!BG44+'[12]2.2_RebasedTargets_Monetised'!BL44</f>
        <v>0</v>
      </c>
      <c r="AQ31" s="98">
        <f>-'[12]2.2_RebasedTargets_Monetised'!BH44+'[12]2.2_RebasedTargets_Monetised'!BM44</f>
        <v>0</v>
      </c>
      <c r="AR31" s="98">
        <f>-'[12]2.2_RebasedTargets_Monetised'!BI44+'[12]2.2_RebasedTargets_Monetised'!BN44</f>
        <v>0</v>
      </c>
      <c r="AS31" s="98">
        <f>-'[12]2.2_RebasedTargets_Monetised'!BJ44+'[12]2.2_RebasedTargets_Monetised'!BO44</f>
        <v>0</v>
      </c>
      <c r="AT31" s="97">
        <f>-'[12]2.2_RebasedTargets_Monetised'!BK44+'[12]2.2_RebasedTargets_Monetised'!BP44</f>
        <v>0</v>
      </c>
      <c r="AU31" s="94"/>
      <c r="AV31" s="98">
        <f>'[12]2.2_RebasedTargets_Monetised'!BR44</f>
        <v>0</v>
      </c>
      <c r="AW31" s="98">
        <f>'[12]2.2_RebasedTargets_Monetised'!BS44</f>
        <v>0</v>
      </c>
      <c r="AX31" s="98">
        <f>'[12]2.2_RebasedTargets_Monetised'!BT44</f>
        <v>0</v>
      </c>
      <c r="AY31" s="98">
        <f>'[12]2.2_RebasedTargets_Monetised'!BU44</f>
        <v>0</v>
      </c>
      <c r="AZ31" s="98">
        <f>'[12]2.2_RebasedTargets_Monetised'!BV44</f>
        <v>0</v>
      </c>
      <c r="BA31" s="97">
        <f>'[12]2.2_RebasedTargets_Monetised'!BW44</f>
        <v>0</v>
      </c>
    </row>
    <row r="32" spans="1:53" x14ac:dyDescent="0.3">
      <c r="A32" s="342"/>
      <c r="B32" s="23"/>
      <c r="C32" s="133"/>
      <c r="D32" s="31"/>
      <c r="E32" s="99" t="str">
        <f t="shared" si="0"/>
        <v>High</v>
      </c>
      <c r="F32" s="98">
        <f>'[12]2.2_RebasedTargets_Monetised'!I45</f>
        <v>278494566.18358016</v>
      </c>
      <c r="G32" s="98">
        <f>'[12]2.2_RebasedTargets_Monetised'!J45</f>
        <v>15236597.998073759</v>
      </c>
      <c r="H32" s="98">
        <f>'[12]2.2_RebasedTargets_Monetised'!K45</f>
        <v>0</v>
      </c>
      <c r="I32" s="98">
        <f>'[12]2.2_RebasedTargets_Monetised'!L45</f>
        <v>76002921.470132604</v>
      </c>
      <c r="J32" s="98">
        <f>'[12]2.2_RebasedTargets_Monetised'!M45</f>
        <v>14596314.477359593</v>
      </c>
      <c r="K32" s="97">
        <f>'[12]2.2_RebasedTargets_Monetised'!N45</f>
        <v>172658732.23801422</v>
      </c>
      <c r="M32" s="98">
        <f>'[12]2.2_RebasedTargets_Monetised'!S45</f>
        <v>585561099.30323458</v>
      </c>
      <c r="N32" s="98">
        <f>'[12]2.2_RebasedTargets_Monetised'!T45</f>
        <v>16598172.46448965</v>
      </c>
      <c r="O32" s="98">
        <f>'[12]2.2_RebasedTargets_Monetised'!U45</f>
        <v>0</v>
      </c>
      <c r="P32" s="98">
        <f>'[12]2.2_RebasedTargets_Monetised'!V45</f>
        <v>0</v>
      </c>
      <c r="Q32" s="98">
        <f>'[12]2.2_RebasedTargets_Monetised'!W45</f>
        <v>0</v>
      </c>
      <c r="R32" s="97">
        <f>'[12]2.2_RebasedTargets_Monetised'!X45</f>
        <v>568962926.83874488</v>
      </c>
      <c r="T32" s="98">
        <f>'[12]2.2_RebasedTargets_Monetised'!AC45</f>
        <v>585561099.3032347</v>
      </c>
      <c r="U32" s="98">
        <f>'[12]2.2_RebasedTargets_Monetised'!AD45</f>
        <v>16598172.46448965</v>
      </c>
      <c r="V32" s="98">
        <f>'[12]2.2_RebasedTargets_Monetised'!AE45</f>
        <v>0</v>
      </c>
      <c r="W32" s="98">
        <f>'[12]2.2_RebasedTargets_Monetised'!AF45</f>
        <v>0</v>
      </c>
      <c r="X32" s="98">
        <f>'[12]2.2_RebasedTargets_Monetised'!AG45</f>
        <v>0</v>
      </c>
      <c r="Y32" s="97">
        <f>'[12]2.2_RebasedTargets_Monetised'!AH45</f>
        <v>568962926.838745</v>
      </c>
      <c r="AA32" s="98">
        <f>'[12]2.2_RebasedTargets_Monetised'!AK45</f>
        <v>0</v>
      </c>
      <c r="AB32" s="98">
        <f>'[12]2.2_RebasedTargets_Monetised'!AL45</f>
        <v>0</v>
      </c>
      <c r="AC32" s="98">
        <f>'[12]2.2_RebasedTargets_Monetised'!AM45</f>
        <v>0</v>
      </c>
      <c r="AD32" s="98">
        <f>'[12]2.2_RebasedTargets_Monetised'!AN45</f>
        <v>0</v>
      </c>
      <c r="AE32" s="98">
        <f>'[12]2.2_RebasedTargets_Monetised'!AO45</f>
        <v>0</v>
      </c>
      <c r="AF32" s="97">
        <f>'[12]2.2_RebasedTargets_Monetised'!AP45</f>
        <v>0</v>
      </c>
      <c r="AG32" s="94"/>
      <c r="AH32" s="98">
        <f>'[12]2.2_RebasedTargets_Monetised'!AR45+'[12]2.2_RebasedTargets_Monetised'!AY45</f>
        <v>0</v>
      </c>
      <c r="AI32" s="98">
        <f>-'[12]2.2_RebasedTargets_Monetised'!AS45+'[12]2.2_RebasedTargets_Monetised'!AZ45</f>
        <v>0</v>
      </c>
      <c r="AJ32" s="98">
        <f>-'[12]2.2_RebasedTargets_Monetised'!AT45+'[12]2.2_RebasedTargets_Monetised'!BA45</f>
        <v>0</v>
      </c>
      <c r="AK32" s="98">
        <f>-'[12]2.2_RebasedTargets_Monetised'!AU45+'[12]2.2_RebasedTargets_Monetised'!BB45</f>
        <v>0</v>
      </c>
      <c r="AL32" s="98">
        <f>-'[12]2.2_RebasedTargets_Monetised'!AV45+'[12]2.2_RebasedTargets_Monetised'!BC45</f>
        <v>0</v>
      </c>
      <c r="AM32" s="97">
        <f>-'[12]2.2_RebasedTargets_Monetised'!AW45+'[12]2.2_RebasedTargets_Monetised'!BD45</f>
        <v>0</v>
      </c>
      <c r="AN32" s="94"/>
      <c r="AO32" s="98">
        <f>'[12]2.2_RebasedTargets_Monetised'!BF45</f>
        <v>0</v>
      </c>
      <c r="AP32" s="98">
        <f>-'[12]2.2_RebasedTargets_Monetised'!BG45+'[12]2.2_RebasedTargets_Monetised'!BL45</f>
        <v>0</v>
      </c>
      <c r="AQ32" s="98">
        <f>-'[12]2.2_RebasedTargets_Monetised'!BH45+'[12]2.2_RebasedTargets_Monetised'!BM45</f>
        <v>0</v>
      </c>
      <c r="AR32" s="98">
        <f>-'[12]2.2_RebasedTargets_Monetised'!BI45+'[12]2.2_RebasedTargets_Monetised'!BN45</f>
        <v>0</v>
      </c>
      <c r="AS32" s="98">
        <f>-'[12]2.2_RebasedTargets_Monetised'!BJ45+'[12]2.2_RebasedTargets_Monetised'!BO45</f>
        <v>0</v>
      </c>
      <c r="AT32" s="97">
        <f>-'[12]2.2_RebasedTargets_Monetised'!BK45+'[12]2.2_RebasedTargets_Monetised'!BP45</f>
        <v>0</v>
      </c>
      <c r="AU32" s="94"/>
      <c r="AV32" s="98">
        <f>'[12]2.2_RebasedTargets_Monetised'!BR45</f>
        <v>0</v>
      </c>
      <c r="AW32" s="98">
        <f>'[12]2.2_RebasedTargets_Monetised'!BS45</f>
        <v>0</v>
      </c>
      <c r="AX32" s="98">
        <f>'[12]2.2_RebasedTargets_Monetised'!BT45</f>
        <v>0</v>
      </c>
      <c r="AY32" s="98">
        <f>'[12]2.2_RebasedTargets_Monetised'!BU45</f>
        <v>0</v>
      </c>
      <c r="AZ32" s="98">
        <f>'[12]2.2_RebasedTargets_Monetised'!BV45</f>
        <v>0</v>
      </c>
      <c r="BA32" s="97">
        <f>'[12]2.2_RebasedTargets_Monetised'!BW45</f>
        <v>0</v>
      </c>
    </row>
    <row r="33" spans="1:53" ht="12.75" thickBot="1" x14ac:dyDescent="0.35">
      <c r="A33" s="342"/>
      <c r="B33" s="171"/>
      <c r="C33" s="170"/>
      <c r="D33" s="96"/>
      <c r="E33" s="95" t="str">
        <f t="shared" si="0"/>
        <v>Very high</v>
      </c>
      <c r="F33" s="93">
        <f>'[12]2.2_RebasedTargets_Monetised'!I46</f>
        <v>0</v>
      </c>
      <c r="G33" s="93">
        <f>'[12]2.2_RebasedTargets_Monetised'!J46</f>
        <v>0</v>
      </c>
      <c r="H33" s="93">
        <f>'[12]2.2_RebasedTargets_Monetised'!K46</f>
        <v>0</v>
      </c>
      <c r="I33" s="93">
        <f>'[12]2.2_RebasedTargets_Monetised'!L46</f>
        <v>0</v>
      </c>
      <c r="J33" s="93">
        <f>'[12]2.2_RebasedTargets_Monetised'!M46</f>
        <v>0</v>
      </c>
      <c r="K33" s="92">
        <f>'[12]2.2_RebasedTargets_Monetised'!N46</f>
        <v>0</v>
      </c>
      <c r="M33" s="93">
        <f>'[12]2.2_RebasedTargets_Monetised'!S46</f>
        <v>0</v>
      </c>
      <c r="N33" s="93">
        <f>'[12]2.2_RebasedTargets_Monetised'!T46</f>
        <v>0</v>
      </c>
      <c r="O33" s="93">
        <f>'[12]2.2_RebasedTargets_Monetised'!U46</f>
        <v>0</v>
      </c>
      <c r="P33" s="93">
        <f>'[12]2.2_RebasedTargets_Monetised'!V46</f>
        <v>0</v>
      </c>
      <c r="Q33" s="93">
        <f>'[12]2.2_RebasedTargets_Monetised'!W46</f>
        <v>0</v>
      </c>
      <c r="R33" s="92">
        <f>'[12]2.2_RebasedTargets_Monetised'!X46</f>
        <v>0</v>
      </c>
      <c r="T33" s="93">
        <f>'[12]2.2_RebasedTargets_Monetised'!AC46</f>
        <v>0</v>
      </c>
      <c r="U33" s="93">
        <f>'[12]2.2_RebasedTargets_Monetised'!AD46</f>
        <v>0</v>
      </c>
      <c r="V33" s="93">
        <f>'[12]2.2_RebasedTargets_Monetised'!AE46</f>
        <v>0</v>
      </c>
      <c r="W33" s="93">
        <f>'[12]2.2_RebasedTargets_Monetised'!AF46</f>
        <v>0</v>
      </c>
      <c r="X33" s="93">
        <f>'[12]2.2_RebasedTargets_Monetised'!AG46</f>
        <v>0</v>
      </c>
      <c r="Y33" s="92">
        <f>'[12]2.2_RebasedTargets_Monetised'!AH46</f>
        <v>0</v>
      </c>
      <c r="AA33" s="93">
        <f>'[12]2.2_RebasedTargets_Monetised'!AK46</f>
        <v>0</v>
      </c>
      <c r="AB33" s="93">
        <f>'[12]2.2_RebasedTargets_Monetised'!AL46</f>
        <v>0</v>
      </c>
      <c r="AC33" s="93">
        <f>'[12]2.2_RebasedTargets_Monetised'!AM46</f>
        <v>0</v>
      </c>
      <c r="AD33" s="93">
        <f>'[12]2.2_RebasedTargets_Monetised'!AN46</f>
        <v>0</v>
      </c>
      <c r="AE33" s="93">
        <f>'[12]2.2_RebasedTargets_Monetised'!AO46</f>
        <v>0</v>
      </c>
      <c r="AF33" s="92">
        <f>'[12]2.2_RebasedTargets_Monetised'!AP46</f>
        <v>0</v>
      </c>
      <c r="AG33" s="94"/>
      <c r="AH33" s="93">
        <f>'[12]2.2_RebasedTargets_Monetised'!AR46+'[12]2.2_RebasedTargets_Monetised'!AY46</f>
        <v>0</v>
      </c>
      <c r="AI33" s="93">
        <f>-'[12]2.2_RebasedTargets_Monetised'!AS46+'[12]2.2_RebasedTargets_Monetised'!AZ46</f>
        <v>0</v>
      </c>
      <c r="AJ33" s="93">
        <f>-'[12]2.2_RebasedTargets_Monetised'!AT46+'[12]2.2_RebasedTargets_Monetised'!BA46</f>
        <v>0</v>
      </c>
      <c r="AK33" s="93">
        <f>-'[12]2.2_RebasedTargets_Monetised'!AU46+'[12]2.2_RebasedTargets_Monetised'!BB46</f>
        <v>0</v>
      </c>
      <c r="AL33" s="93">
        <f>-'[12]2.2_RebasedTargets_Monetised'!AV46+'[12]2.2_RebasedTargets_Monetised'!BC46</f>
        <v>0</v>
      </c>
      <c r="AM33" s="92">
        <f>-'[12]2.2_RebasedTargets_Monetised'!AW46+'[12]2.2_RebasedTargets_Monetised'!BD46</f>
        <v>0</v>
      </c>
      <c r="AN33" s="94"/>
      <c r="AO33" s="93">
        <f>'[12]2.2_RebasedTargets_Monetised'!BF46</f>
        <v>0</v>
      </c>
      <c r="AP33" s="93">
        <f>-'[12]2.2_RebasedTargets_Monetised'!BG46+'[12]2.2_RebasedTargets_Monetised'!BL46</f>
        <v>0</v>
      </c>
      <c r="AQ33" s="93">
        <f>-'[12]2.2_RebasedTargets_Monetised'!BH46+'[12]2.2_RebasedTargets_Monetised'!BM46</f>
        <v>0</v>
      </c>
      <c r="AR33" s="93">
        <f>-'[12]2.2_RebasedTargets_Monetised'!BI46+'[12]2.2_RebasedTargets_Monetised'!BN46</f>
        <v>0</v>
      </c>
      <c r="AS33" s="93">
        <f>-'[12]2.2_RebasedTargets_Monetised'!BJ46+'[12]2.2_RebasedTargets_Monetised'!BO46</f>
        <v>0</v>
      </c>
      <c r="AT33" s="92">
        <f>-'[12]2.2_RebasedTargets_Monetised'!BK46+'[12]2.2_RebasedTargets_Monetised'!BP46</f>
        <v>0</v>
      </c>
      <c r="AU33" s="94"/>
      <c r="AV33" s="93">
        <f>'[12]2.2_RebasedTargets_Monetised'!BR46</f>
        <v>0</v>
      </c>
      <c r="AW33" s="93">
        <f>'[12]2.2_RebasedTargets_Monetised'!BS46</f>
        <v>0</v>
      </c>
      <c r="AX33" s="93">
        <f>'[12]2.2_RebasedTargets_Monetised'!BT46</f>
        <v>0</v>
      </c>
      <c r="AY33" s="93">
        <f>'[12]2.2_RebasedTargets_Monetised'!BU46</f>
        <v>0</v>
      </c>
      <c r="AZ33" s="93">
        <f>'[12]2.2_RebasedTargets_Monetised'!BV46</f>
        <v>0</v>
      </c>
      <c r="BA33" s="92">
        <f>'[12]2.2_RebasedTargets_Monetised'!BW46</f>
        <v>0</v>
      </c>
    </row>
    <row r="34" spans="1:53" x14ac:dyDescent="0.3">
      <c r="A34" s="341" t="str">
        <f>A30</f>
        <v>400KV Network</v>
      </c>
      <c r="B34" s="169">
        <v>7</v>
      </c>
      <c r="C34" s="168" t="s">
        <v>48</v>
      </c>
      <c r="D34" s="103" t="s">
        <v>55</v>
      </c>
      <c r="E34" s="102" t="str">
        <f t="shared" si="0"/>
        <v>Low</v>
      </c>
      <c r="F34" s="101">
        <f>'[12]2.2_RebasedTargets_Monetised'!I47</f>
        <v>6759991.8289059699</v>
      </c>
      <c r="G34" s="101">
        <f>'[12]2.2_RebasedTargets_Monetised'!J47</f>
        <v>673321.28086226503</v>
      </c>
      <c r="H34" s="101">
        <f>'[12]2.2_RebasedTargets_Monetised'!K47</f>
        <v>1857887.2886160153</v>
      </c>
      <c r="I34" s="101">
        <f>'[12]2.2_RebasedTargets_Monetised'!L47</f>
        <v>1180316.1949638063</v>
      </c>
      <c r="J34" s="101">
        <f>'[12]2.2_RebasedTargets_Monetised'!M47</f>
        <v>3048467.0644638832</v>
      </c>
      <c r="K34" s="100">
        <f>'[12]2.2_RebasedTargets_Monetised'!N47</f>
        <v>0</v>
      </c>
      <c r="M34" s="101">
        <f>'[12]2.2_RebasedTargets_Monetised'!S47</f>
        <v>15160807.085627301</v>
      </c>
      <c r="N34" s="101">
        <f>'[12]2.2_RebasedTargets_Monetised'!T47</f>
        <v>533225.20809554448</v>
      </c>
      <c r="O34" s="101">
        <f>'[12]2.2_RebasedTargets_Monetised'!U47</f>
        <v>370589.7054028596</v>
      </c>
      <c r="P34" s="101">
        <f>'[12]2.2_RebasedTargets_Monetised'!V47</f>
        <v>2732897.7247155407</v>
      </c>
      <c r="Q34" s="101">
        <f>'[12]2.2_RebasedTargets_Monetised'!W47</f>
        <v>2668947.0394505602</v>
      </c>
      <c r="R34" s="100">
        <f>'[12]2.2_RebasedTargets_Monetised'!X47</f>
        <v>8855147.4079627953</v>
      </c>
      <c r="T34" s="101">
        <f>'[12]2.2_RebasedTargets_Monetised'!AC47</f>
        <v>15249938.82251728</v>
      </c>
      <c r="U34" s="101">
        <f>'[12]2.2_RebasedTargets_Monetised'!AD47</f>
        <v>533225.20809554448</v>
      </c>
      <c r="V34" s="101">
        <f>'[12]2.2_RebasedTargets_Monetised'!AE47</f>
        <v>356333.77052231785</v>
      </c>
      <c r="W34" s="101">
        <f>'[12]2.2_RebasedTargets_Monetised'!AF47</f>
        <v>2732897.7247155407</v>
      </c>
      <c r="X34" s="101">
        <f>'[12]2.2_RebasedTargets_Monetised'!AG47</f>
        <v>2668947.0394505602</v>
      </c>
      <c r="Y34" s="100">
        <f>'[12]2.2_RebasedTargets_Monetised'!AH47</f>
        <v>8958535.0797333159</v>
      </c>
      <c r="AA34" s="101">
        <f>'[12]2.2_RebasedTargets_Monetised'!AK47</f>
        <v>-89131.736889978754</v>
      </c>
      <c r="AB34" s="101">
        <f>'[12]2.2_RebasedTargets_Monetised'!AL47</f>
        <v>0</v>
      </c>
      <c r="AC34" s="101">
        <f>'[12]2.2_RebasedTargets_Monetised'!AM47</f>
        <v>14255.934880541754</v>
      </c>
      <c r="AD34" s="101">
        <f>'[12]2.2_RebasedTargets_Monetised'!AN47</f>
        <v>0</v>
      </c>
      <c r="AE34" s="101">
        <f>'[12]2.2_RebasedTargets_Monetised'!AO47</f>
        <v>0</v>
      </c>
      <c r="AF34" s="100">
        <f>'[12]2.2_RebasedTargets_Monetised'!AP47</f>
        <v>-103387.67177052051</v>
      </c>
      <c r="AG34" s="94"/>
      <c r="AH34" s="101">
        <f>'[12]2.2_RebasedTargets_Monetised'!AR47+'[12]2.2_RebasedTargets_Monetised'!AY47</f>
        <v>0</v>
      </c>
      <c r="AI34" s="101">
        <f>-'[12]2.2_RebasedTargets_Monetised'!AS47+'[12]2.2_RebasedTargets_Monetised'!AZ47</f>
        <v>0</v>
      </c>
      <c r="AJ34" s="101">
        <f>-'[12]2.2_RebasedTargets_Monetised'!AT47+'[12]2.2_RebasedTargets_Monetised'!BA47</f>
        <v>0</v>
      </c>
      <c r="AK34" s="101">
        <f>-'[12]2.2_RebasedTargets_Monetised'!AU47+'[12]2.2_RebasedTargets_Monetised'!BB47</f>
        <v>0</v>
      </c>
      <c r="AL34" s="101">
        <f>-'[12]2.2_RebasedTargets_Monetised'!AV47+'[12]2.2_RebasedTargets_Monetised'!BC47</f>
        <v>0</v>
      </c>
      <c r="AM34" s="100">
        <f>-'[12]2.2_RebasedTargets_Monetised'!AW47+'[12]2.2_RebasedTargets_Monetised'!BD47</f>
        <v>0</v>
      </c>
      <c r="AN34" s="94"/>
      <c r="AO34" s="101">
        <f>'[12]2.2_RebasedTargets_Monetised'!BF47</f>
        <v>-89131.73688998085</v>
      </c>
      <c r="AP34" s="101">
        <f>-'[12]2.2_RebasedTargets_Monetised'!BG47+'[12]2.2_RebasedTargets_Monetised'!BL47</f>
        <v>0</v>
      </c>
      <c r="AQ34" s="101">
        <f>-'[12]2.2_RebasedTargets_Monetised'!BH47+'[12]2.2_RebasedTargets_Monetised'!BM47</f>
        <v>14255.934880541723</v>
      </c>
      <c r="AR34" s="101">
        <f>-'[12]2.2_RebasedTargets_Monetised'!BI47+'[12]2.2_RebasedTargets_Monetised'!BN47</f>
        <v>0</v>
      </c>
      <c r="AS34" s="101">
        <f>-'[12]2.2_RebasedTargets_Monetised'!BJ47+'[12]2.2_RebasedTargets_Monetised'!BO47</f>
        <v>0</v>
      </c>
      <c r="AT34" s="100">
        <f>-'[12]2.2_RebasedTargets_Monetised'!BK47+'[12]2.2_RebasedTargets_Monetised'!BP47</f>
        <v>-103387.67177052257</v>
      </c>
      <c r="AU34" s="94"/>
      <c r="AV34" s="101">
        <f>'[12]2.2_RebasedTargets_Monetised'!BR47</f>
        <v>0</v>
      </c>
      <c r="AW34" s="101">
        <f>'[12]2.2_RebasedTargets_Monetised'!BS47</f>
        <v>0</v>
      </c>
      <c r="AX34" s="101">
        <f>'[12]2.2_RebasedTargets_Monetised'!BT47</f>
        <v>0</v>
      </c>
      <c r="AY34" s="101">
        <f>'[12]2.2_RebasedTargets_Monetised'!BU47</f>
        <v>0</v>
      </c>
      <c r="AZ34" s="101">
        <f>'[12]2.2_RebasedTargets_Monetised'!BV47</f>
        <v>0</v>
      </c>
      <c r="BA34" s="100">
        <f>'[12]2.2_RebasedTargets_Monetised'!BW47</f>
        <v>0</v>
      </c>
    </row>
    <row r="35" spans="1:53" x14ac:dyDescent="0.3">
      <c r="A35" s="342"/>
      <c r="B35" s="23"/>
      <c r="C35" s="133"/>
      <c r="D35" s="31"/>
      <c r="E35" s="99" t="str">
        <f t="shared" si="0"/>
        <v>Medium</v>
      </c>
      <c r="F35" s="98">
        <f>'[12]2.2_RebasedTargets_Monetised'!I48</f>
        <v>18658116.880923986</v>
      </c>
      <c r="G35" s="98">
        <f>'[12]2.2_RebasedTargets_Monetised'!J48</f>
        <v>2799527.2584111029</v>
      </c>
      <c r="H35" s="98">
        <f>'[12]2.2_RebasedTargets_Monetised'!K48</f>
        <v>2523665.1138231554</v>
      </c>
      <c r="I35" s="98">
        <f>'[12]2.2_RebasedTargets_Monetised'!L48</f>
        <v>1997230.1124917453</v>
      </c>
      <c r="J35" s="98">
        <f>'[12]2.2_RebasedTargets_Monetised'!M48</f>
        <v>11337694.396197984</v>
      </c>
      <c r="K35" s="97">
        <f>'[12]2.2_RebasedTargets_Monetised'!N48</f>
        <v>0</v>
      </c>
      <c r="M35" s="98">
        <f>'[12]2.2_RebasedTargets_Monetised'!S48</f>
        <v>54787681.036765896</v>
      </c>
      <c r="N35" s="98">
        <f>'[12]2.2_RebasedTargets_Monetised'!T48</f>
        <v>3024280.1042217202</v>
      </c>
      <c r="O35" s="98">
        <f>'[12]2.2_RebasedTargets_Monetised'!U48</f>
        <v>480885.90730309795</v>
      </c>
      <c r="P35" s="98">
        <f>'[12]2.2_RebasedTargets_Monetised'!V48</f>
        <v>3579136.0758975581</v>
      </c>
      <c r="Q35" s="98">
        <f>'[12]2.2_RebasedTargets_Monetised'!W48</f>
        <v>1073817.3827426431</v>
      </c>
      <c r="R35" s="97">
        <f>'[12]2.2_RebasedTargets_Monetised'!X48</f>
        <v>46629561.566600874</v>
      </c>
      <c r="T35" s="98">
        <f>'[12]2.2_RebasedTargets_Monetised'!AC48</f>
        <v>54916064.257682547</v>
      </c>
      <c r="U35" s="98">
        <f>'[12]2.2_RebasedTargets_Monetised'!AD48</f>
        <v>3024280.1042217202</v>
      </c>
      <c r="V35" s="98">
        <f>'[12]2.2_RebasedTargets_Monetised'!AE48</f>
        <v>458895.94691714231</v>
      </c>
      <c r="W35" s="98">
        <f>'[12]2.2_RebasedTargets_Monetised'!AF48</f>
        <v>3579136.0758975581</v>
      </c>
      <c r="X35" s="98">
        <f>'[12]2.2_RebasedTargets_Monetised'!AG48</f>
        <v>1073817.3827426431</v>
      </c>
      <c r="Y35" s="97">
        <f>'[12]2.2_RebasedTargets_Monetised'!AH48</f>
        <v>46779934.747903481</v>
      </c>
      <c r="AA35" s="98">
        <f>'[12]2.2_RebasedTargets_Monetised'!AK48</f>
        <v>-128383.22091665142</v>
      </c>
      <c r="AB35" s="98">
        <f>'[12]2.2_RebasedTargets_Monetised'!AL48</f>
        <v>0</v>
      </c>
      <c r="AC35" s="98">
        <f>'[12]2.2_RebasedTargets_Monetised'!AM48</f>
        <v>21989.960385955637</v>
      </c>
      <c r="AD35" s="98">
        <f>'[12]2.2_RebasedTargets_Monetised'!AN48</f>
        <v>0</v>
      </c>
      <c r="AE35" s="98">
        <f>'[12]2.2_RebasedTargets_Monetised'!AO48</f>
        <v>0</v>
      </c>
      <c r="AF35" s="97">
        <f>'[12]2.2_RebasedTargets_Monetised'!AP48</f>
        <v>-150373.18130260706</v>
      </c>
      <c r="AG35" s="94"/>
      <c r="AH35" s="98">
        <f>'[12]2.2_RebasedTargets_Monetised'!AR48+'[12]2.2_RebasedTargets_Monetised'!AY48</f>
        <v>0</v>
      </c>
      <c r="AI35" s="98">
        <f>-'[12]2.2_RebasedTargets_Monetised'!AS48+'[12]2.2_RebasedTargets_Monetised'!AZ48</f>
        <v>0</v>
      </c>
      <c r="AJ35" s="98">
        <f>-'[12]2.2_RebasedTargets_Monetised'!AT48+'[12]2.2_RebasedTargets_Monetised'!BA48</f>
        <v>0</v>
      </c>
      <c r="AK35" s="98">
        <f>-'[12]2.2_RebasedTargets_Monetised'!AU48+'[12]2.2_RebasedTargets_Monetised'!BB48</f>
        <v>0</v>
      </c>
      <c r="AL35" s="98">
        <f>-'[12]2.2_RebasedTargets_Monetised'!AV48+'[12]2.2_RebasedTargets_Monetised'!BC48</f>
        <v>0</v>
      </c>
      <c r="AM35" s="97">
        <f>-'[12]2.2_RebasedTargets_Monetised'!AW48+'[12]2.2_RebasedTargets_Monetised'!BD48</f>
        <v>0</v>
      </c>
      <c r="AN35" s="94"/>
      <c r="AO35" s="98">
        <f>'[12]2.2_RebasedTargets_Monetised'!BF48</f>
        <v>-89131.73688998085</v>
      </c>
      <c r="AP35" s="98">
        <f>-'[12]2.2_RebasedTargets_Monetised'!BG48+'[12]2.2_RebasedTargets_Monetised'!BL48</f>
        <v>0</v>
      </c>
      <c r="AQ35" s="98">
        <f>-'[12]2.2_RebasedTargets_Monetised'!BH48+'[12]2.2_RebasedTargets_Monetised'!BM48</f>
        <v>21989.960385955594</v>
      </c>
      <c r="AR35" s="98">
        <f>-'[12]2.2_RebasedTargets_Monetised'!BI48+'[12]2.2_RebasedTargets_Monetised'!BN48</f>
        <v>0</v>
      </c>
      <c r="AS35" s="98">
        <f>-'[12]2.2_RebasedTargets_Monetised'!BJ48+'[12]2.2_RebasedTargets_Monetised'!BO48</f>
        <v>0</v>
      </c>
      <c r="AT35" s="97">
        <f>-'[12]2.2_RebasedTargets_Monetised'!BK48+'[12]2.2_RebasedTargets_Monetised'!BP48</f>
        <v>-150373.18130260918</v>
      </c>
      <c r="AU35" s="94"/>
      <c r="AV35" s="98">
        <f>'[12]2.2_RebasedTargets_Monetised'!BR48</f>
        <v>0</v>
      </c>
      <c r="AW35" s="98">
        <f>'[12]2.2_RebasedTargets_Monetised'!BS48</f>
        <v>0</v>
      </c>
      <c r="AX35" s="98">
        <f>'[12]2.2_RebasedTargets_Monetised'!BT48</f>
        <v>0</v>
      </c>
      <c r="AY35" s="98">
        <f>'[12]2.2_RebasedTargets_Monetised'!BU48</f>
        <v>0</v>
      </c>
      <c r="AZ35" s="98">
        <f>'[12]2.2_RebasedTargets_Monetised'!BV48</f>
        <v>0</v>
      </c>
      <c r="BA35" s="97">
        <f>'[12]2.2_RebasedTargets_Monetised'!BW48</f>
        <v>0</v>
      </c>
    </row>
    <row r="36" spans="1:53" x14ac:dyDescent="0.3">
      <c r="A36" s="342"/>
      <c r="B36" s="23"/>
      <c r="C36" s="133"/>
      <c r="D36" s="31"/>
      <c r="E36" s="99" t="str">
        <f t="shared" si="0"/>
        <v>High</v>
      </c>
      <c r="F36" s="98">
        <f>'[12]2.2_RebasedTargets_Monetised'!I49</f>
        <v>10699943.091087475</v>
      </c>
      <c r="G36" s="98">
        <f>'[12]2.2_RebasedTargets_Monetised'!J49</f>
        <v>294609.84368475986</v>
      </c>
      <c r="H36" s="98">
        <f>'[12]2.2_RebasedTargets_Monetised'!K49</f>
        <v>28786.547105916681</v>
      </c>
      <c r="I36" s="98">
        <f>'[12]2.2_RebasedTargets_Monetised'!L49</f>
        <v>10376546.700296799</v>
      </c>
      <c r="J36" s="98">
        <f>'[12]2.2_RebasedTargets_Monetised'!M49</f>
        <v>0</v>
      </c>
      <c r="K36" s="97">
        <f>'[12]2.2_RebasedTargets_Monetised'!N49</f>
        <v>0</v>
      </c>
      <c r="M36" s="98">
        <f>'[12]2.2_RebasedTargets_Monetised'!S49</f>
        <v>3825483.7323521301</v>
      </c>
      <c r="N36" s="98">
        <f>'[12]2.2_RebasedTargets_Monetised'!T49</f>
        <v>291424.94445594103</v>
      </c>
      <c r="O36" s="98">
        <f>'[12]2.2_RebasedTargets_Monetised'!U49</f>
        <v>3481805.210228899</v>
      </c>
      <c r="P36" s="98">
        <f>'[12]2.2_RebasedTargets_Monetised'!V49</f>
        <v>52253.57766728985</v>
      </c>
      <c r="Q36" s="98">
        <f>'[12]2.2_RebasedTargets_Monetised'!W49</f>
        <v>0</v>
      </c>
      <c r="R36" s="97">
        <f>'[12]2.2_RebasedTargets_Monetised'!X49</f>
        <v>0</v>
      </c>
      <c r="T36" s="98">
        <f>'[12]2.2_RebasedTargets_Monetised'!AC49</f>
        <v>24524851.443896279</v>
      </c>
      <c r="U36" s="98">
        <f>'[12]2.2_RebasedTargets_Monetised'!AD49</f>
        <v>291424.94445594103</v>
      </c>
      <c r="V36" s="98">
        <f>'[12]2.2_RebasedTargets_Monetised'!AE49</f>
        <v>36552.133292164566</v>
      </c>
      <c r="W36" s="98">
        <f>'[12]2.2_RebasedTargets_Monetised'!AF49</f>
        <v>52253.57766728985</v>
      </c>
      <c r="X36" s="98">
        <f>'[12]2.2_RebasedTargets_Monetised'!AG49</f>
        <v>0</v>
      </c>
      <c r="Y36" s="97">
        <f>'[12]2.2_RebasedTargets_Monetised'!AH49</f>
        <v>24144620.788480882</v>
      </c>
      <c r="AA36" s="98">
        <f>'[12]2.2_RebasedTargets_Monetised'!AK49</f>
        <v>-20699367.711544149</v>
      </c>
      <c r="AB36" s="98">
        <f>'[12]2.2_RebasedTargets_Monetised'!AL49</f>
        <v>0</v>
      </c>
      <c r="AC36" s="98">
        <f>'[12]2.2_RebasedTargets_Monetised'!AM49</f>
        <v>3445253.0769367344</v>
      </c>
      <c r="AD36" s="98">
        <f>'[12]2.2_RebasedTargets_Monetised'!AN49</f>
        <v>0</v>
      </c>
      <c r="AE36" s="98">
        <f>'[12]2.2_RebasedTargets_Monetised'!AO49</f>
        <v>0</v>
      </c>
      <c r="AF36" s="97">
        <f>'[12]2.2_RebasedTargets_Monetised'!AP49</f>
        <v>-24144620.788480882</v>
      </c>
      <c r="AG36" s="94"/>
      <c r="AH36" s="98">
        <f>'[12]2.2_RebasedTargets_Monetised'!AR49+'[12]2.2_RebasedTargets_Monetised'!AY49</f>
        <v>0</v>
      </c>
      <c r="AI36" s="98">
        <f>-'[12]2.2_RebasedTargets_Monetised'!AS49+'[12]2.2_RebasedTargets_Monetised'!AZ49</f>
        <v>0</v>
      </c>
      <c r="AJ36" s="98">
        <f>-'[12]2.2_RebasedTargets_Monetised'!AT49+'[12]2.2_RebasedTargets_Monetised'!BA49</f>
        <v>0</v>
      </c>
      <c r="AK36" s="98">
        <f>-'[12]2.2_RebasedTargets_Monetised'!AU49+'[12]2.2_RebasedTargets_Monetised'!BB49</f>
        <v>0</v>
      </c>
      <c r="AL36" s="98">
        <f>-'[12]2.2_RebasedTargets_Monetised'!AV49+'[12]2.2_RebasedTargets_Monetised'!BC49</f>
        <v>0</v>
      </c>
      <c r="AM36" s="97">
        <f>-'[12]2.2_RebasedTargets_Monetised'!AW49+'[12]2.2_RebasedTargets_Monetised'!BD49</f>
        <v>0</v>
      </c>
      <c r="AN36" s="94"/>
      <c r="AO36" s="98">
        <f>'[12]2.2_RebasedTargets_Monetised'!BF49</f>
        <v>-89131.73688998085</v>
      </c>
      <c r="AP36" s="98">
        <f>-'[12]2.2_RebasedTargets_Monetised'!BG49+'[12]2.2_RebasedTargets_Monetised'!BL49</f>
        <v>0</v>
      </c>
      <c r="AQ36" s="98">
        <f>-'[12]2.2_RebasedTargets_Monetised'!BH49+'[12]2.2_RebasedTargets_Monetised'!BM49</f>
        <v>3445253.0769367339</v>
      </c>
      <c r="AR36" s="98">
        <f>-'[12]2.2_RebasedTargets_Monetised'!BI49+'[12]2.2_RebasedTargets_Monetised'!BN49</f>
        <v>0</v>
      </c>
      <c r="AS36" s="98">
        <f>-'[12]2.2_RebasedTargets_Monetised'!BJ49+'[12]2.2_RebasedTargets_Monetised'!BO49</f>
        <v>0</v>
      </c>
      <c r="AT36" s="97">
        <f>-'[12]2.2_RebasedTargets_Monetised'!BK49+'[12]2.2_RebasedTargets_Monetised'!BP49</f>
        <v>-24144620.788480878</v>
      </c>
      <c r="AU36" s="94"/>
      <c r="AV36" s="98">
        <f>'[12]2.2_RebasedTargets_Monetised'!BR49</f>
        <v>0</v>
      </c>
      <c r="AW36" s="98">
        <f>'[12]2.2_RebasedTargets_Monetised'!BS49</f>
        <v>0</v>
      </c>
      <c r="AX36" s="98">
        <f>'[12]2.2_RebasedTargets_Monetised'!BT49</f>
        <v>0</v>
      </c>
      <c r="AY36" s="98">
        <f>'[12]2.2_RebasedTargets_Monetised'!BU49</f>
        <v>0</v>
      </c>
      <c r="AZ36" s="98">
        <f>'[12]2.2_RebasedTargets_Monetised'!BV49</f>
        <v>0</v>
      </c>
      <c r="BA36" s="97">
        <f>'[12]2.2_RebasedTargets_Monetised'!BW49</f>
        <v>0</v>
      </c>
    </row>
    <row r="37" spans="1:53" ht="12.75" thickBot="1" x14ac:dyDescent="0.35">
      <c r="A37" s="343"/>
      <c r="B37" s="171"/>
      <c r="C37" s="170"/>
      <c r="D37" s="96"/>
      <c r="E37" s="95" t="str">
        <f t="shared" si="0"/>
        <v>Very high</v>
      </c>
      <c r="F37" s="93">
        <f>'[12]2.2_RebasedTargets_Monetised'!I50</f>
        <v>2881264.1232944643</v>
      </c>
      <c r="G37" s="93">
        <f>'[12]2.2_RebasedTargets_Monetised'!J50</f>
        <v>584220.52386398707</v>
      </c>
      <c r="H37" s="93">
        <f>'[12]2.2_RebasedTargets_Monetised'!K50</f>
        <v>2297043.5994304772</v>
      </c>
      <c r="I37" s="93">
        <f>'[12]2.2_RebasedTargets_Monetised'!L50</f>
        <v>0</v>
      </c>
      <c r="J37" s="93">
        <f>'[12]2.2_RebasedTargets_Monetised'!M50</f>
        <v>0</v>
      </c>
      <c r="K37" s="92">
        <f>'[12]2.2_RebasedTargets_Monetised'!N50</f>
        <v>0</v>
      </c>
      <c r="M37" s="93">
        <f>'[12]2.2_RebasedTargets_Monetised'!S50</f>
        <v>7152169.2758753421</v>
      </c>
      <c r="N37" s="93">
        <f>'[12]2.2_RebasedTargets_Monetised'!T50</f>
        <v>0</v>
      </c>
      <c r="O37" s="93">
        <f>'[12]2.2_RebasedTargets_Monetised'!U50</f>
        <v>0</v>
      </c>
      <c r="P37" s="93">
        <f>'[12]2.2_RebasedTargets_Monetised'!V50</f>
        <v>7152169.2758753421</v>
      </c>
      <c r="Q37" s="93">
        <f>'[12]2.2_RebasedTargets_Monetised'!W50</f>
        <v>0</v>
      </c>
      <c r="R37" s="92">
        <f>'[12]2.2_RebasedTargets_Monetised'!X50</f>
        <v>0</v>
      </c>
      <c r="T37" s="93">
        <f>'[12]2.2_RebasedTargets_Monetised'!AC50</f>
        <v>7152169.2758753421</v>
      </c>
      <c r="U37" s="93">
        <f>'[12]2.2_RebasedTargets_Monetised'!AD50</f>
        <v>0</v>
      </c>
      <c r="V37" s="93">
        <f>'[12]2.2_RebasedTargets_Monetised'!AE50</f>
        <v>0</v>
      </c>
      <c r="W37" s="93">
        <f>'[12]2.2_RebasedTargets_Monetised'!AF50</f>
        <v>7152169.2758753421</v>
      </c>
      <c r="X37" s="93">
        <f>'[12]2.2_RebasedTargets_Monetised'!AG50</f>
        <v>0</v>
      </c>
      <c r="Y37" s="92">
        <f>'[12]2.2_RebasedTargets_Monetised'!AH50</f>
        <v>0</v>
      </c>
      <c r="AA37" s="93">
        <f>'[12]2.2_RebasedTargets_Monetised'!AK50</f>
        <v>0</v>
      </c>
      <c r="AB37" s="93">
        <f>'[12]2.2_RebasedTargets_Monetised'!AL50</f>
        <v>0</v>
      </c>
      <c r="AC37" s="93">
        <f>'[12]2.2_RebasedTargets_Monetised'!AM50</f>
        <v>0</v>
      </c>
      <c r="AD37" s="93">
        <f>'[12]2.2_RebasedTargets_Monetised'!AN50</f>
        <v>0</v>
      </c>
      <c r="AE37" s="93">
        <f>'[12]2.2_RebasedTargets_Monetised'!AO50</f>
        <v>0</v>
      </c>
      <c r="AF37" s="92">
        <f>'[12]2.2_RebasedTargets_Monetised'!AP50</f>
        <v>0</v>
      </c>
      <c r="AG37" s="94"/>
      <c r="AH37" s="93">
        <f>'[12]2.2_RebasedTargets_Monetised'!AR50+'[12]2.2_RebasedTargets_Monetised'!AY50</f>
        <v>0</v>
      </c>
      <c r="AI37" s="93">
        <f>-'[12]2.2_RebasedTargets_Monetised'!AS50+'[12]2.2_RebasedTargets_Monetised'!AZ50</f>
        <v>0</v>
      </c>
      <c r="AJ37" s="93">
        <f>-'[12]2.2_RebasedTargets_Monetised'!AT50+'[12]2.2_RebasedTargets_Monetised'!BA50</f>
        <v>0</v>
      </c>
      <c r="AK37" s="93">
        <f>-'[12]2.2_RebasedTargets_Monetised'!AU50+'[12]2.2_RebasedTargets_Monetised'!BB50</f>
        <v>0</v>
      </c>
      <c r="AL37" s="93">
        <f>-'[12]2.2_RebasedTargets_Monetised'!AV50+'[12]2.2_RebasedTargets_Monetised'!BC50</f>
        <v>0</v>
      </c>
      <c r="AM37" s="92">
        <f>-'[12]2.2_RebasedTargets_Monetised'!AW50+'[12]2.2_RebasedTargets_Monetised'!BD50</f>
        <v>0</v>
      </c>
      <c r="AN37" s="94"/>
      <c r="AO37" s="93">
        <f>'[12]2.2_RebasedTargets_Monetised'!BF50</f>
        <v>-89131.73688998085</v>
      </c>
      <c r="AP37" s="93">
        <f>-'[12]2.2_RebasedTargets_Monetised'!BG50+'[12]2.2_RebasedTargets_Monetised'!BL50</f>
        <v>0</v>
      </c>
      <c r="AQ37" s="93">
        <f>-'[12]2.2_RebasedTargets_Monetised'!BH50+'[12]2.2_RebasedTargets_Monetised'!BM50</f>
        <v>0</v>
      </c>
      <c r="AR37" s="93">
        <f>-'[12]2.2_RebasedTargets_Monetised'!BI50+'[12]2.2_RebasedTargets_Monetised'!BN50</f>
        <v>0</v>
      </c>
      <c r="AS37" s="93">
        <f>-'[12]2.2_RebasedTargets_Monetised'!BJ50+'[12]2.2_RebasedTargets_Monetised'!BO50</f>
        <v>0</v>
      </c>
      <c r="AT37" s="92">
        <f>-'[12]2.2_RebasedTargets_Monetised'!BK50+'[12]2.2_RebasedTargets_Monetised'!BP50</f>
        <v>0</v>
      </c>
      <c r="AU37" s="94"/>
      <c r="AV37" s="93">
        <f>'[12]2.2_RebasedTargets_Monetised'!BR50</f>
        <v>0</v>
      </c>
      <c r="AW37" s="93">
        <f>'[12]2.2_RebasedTargets_Monetised'!BS50</f>
        <v>0</v>
      </c>
      <c r="AX37" s="93">
        <f>'[12]2.2_RebasedTargets_Monetised'!BT50</f>
        <v>0</v>
      </c>
      <c r="AY37" s="93">
        <f>'[12]2.2_RebasedTargets_Monetised'!BU50</f>
        <v>0</v>
      </c>
      <c r="AZ37" s="93">
        <f>'[12]2.2_RebasedTargets_Monetised'!BV50</f>
        <v>0</v>
      </c>
      <c r="BA37" s="92">
        <f>'[12]2.2_RebasedTargets_Monetised'!BW50</f>
        <v>0</v>
      </c>
    </row>
    <row r="38" spans="1:53" x14ac:dyDescent="0.3">
      <c r="A38" s="344" t="s">
        <v>38</v>
      </c>
      <c r="B38" s="169">
        <v>1</v>
      </c>
      <c r="C38" s="168" t="s">
        <v>42</v>
      </c>
      <c r="D38" s="103" t="s">
        <v>55</v>
      </c>
      <c r="E38" s="102" t="str">
        <f t="shared" si="0"/>
        <v>Low</v>
      </c>
      <c r="F38" s="101">
        <f>'[12]2.2_RebasedTargets_Monetised'!I51</f>
        <v>957372.77093901555</v>
      </c>
      <c r="G38" s="101">
        <f>'[12]2.2_RebasedTargets_Monetised'!J51</f>
        <v>184733.8027789199</v>
      </c>
      <c r="H38" s="101">
        <f>'[12]2.2_RebasedTargets_Monetised'!K51</f>
        <v>18568.461899744532</v>
      </c>
      <c r="I38" s="101">
        <f>'[12]2.2_RebasedTargets_Monetised'!L51</f>
        <v>79862.466829422629</v>
      </c>
      <c r="J38" s="101">
        <f>'[12]2.2_RebasedTargets_Monetised'!M51</f>
        <v>355917.1235765235</v>
      </c>
      <c r="K38" s="100">
        <f>'[12]2.2_RebasedTargets_Monetised'!N51</f>
        <v>318290.91585440509</v>
      </c>
      <c r="M38" s="101">
        <f>'[12]2.2_RebasedTargets_Monetised'!S51</f>
        <v>1106736.9013553003</v>
      </c>
      <c r="N38" s="101">
        <f>'[12]2.2_RebasedTargets_Monetised'!T51</f>
        <v>324540.79997645458</v>
      </c>
      <c r="O38" s="101">
        <f>'[12]2.2_RebasedTargets_Monetised'!U51</f>
        <v>0</v>
      </c>
      <c r="P38" s="101">
        <f>'[12]2.2_RebasedTargets_Monetised'!V51</f>
        <v>18465.542255578006</v>
      </c>
      <c r="Q38" s="101">
        <f>'[12]2.2_RebasedTargets_Monetised'!W51</f>
        <v>34915.121624687803</v>
      </c>
      <c r="R38" s="100">
        <f>'[12]2.2_RebasedTargets_Monetised'!X51</f>
        <v>728815.43749857997</v>
      </c>
      <c r="T38" s="101">
        <f>'[12]2.2_RebasedTargets_Monetised'!AC51</f>
        <v>1871167.9841241646</v>
      </c>
      <c r="U38" s="101">
        <f>'[12]2.2_RebasedTargets_Monetised'!AD51</f>
        <v>184733.80277391031</v>
      </c>
      <c r="V38" s="101">
        <f>'[12]2.2_RebasedTargets_Monetised'!AE51</f>
        <v>0</v>
      </c>
      <c r="W38" s="101">
        <f>'[12]2.2_RebasedTargets_Monetised'!AF51</f>
        <v>18465.542255578006</v>
      </c>
      <c r="X38" s="101">
        <f>'[12]2.2_RebasedTargets_Monetised'!AG51</f>
        <v>34915.121624687803</v>
      </c>
      <c r="Y38" s="100">
        <f>'[12]2.2_RebasedTargets_Monetised'!AH51</f>
        <v>1633053.5174699884</v>
      </c>
      <c r="AA38" s="101">
        <f>'[12]2.2_RebasedTargets_Monetised'!AK51</f>
        <v>-764431.08276886423</v>
      </c>
      <c r="AB38" s="101">
        <f>'[12]2.2_RebasedTargets_Monetised'!AL51</f>
        <v>139806.99720254427</v>
      </c>
      <c r="AC38" s="101">
        <f>'[12]2.2_RebasedTargets_Monetised'!AM51</f>
        <v>0</v>
      </c>
      <c r="AD38" s="101">
        <f>'[12]2.2_RebasedTargets_Monetised'!AN51</f>
        <v>0</v>
      </c>
      <c r="AE38" s="101">
        <f>'[12]2.2_RebasedTargets_Monetised'!AO51</f>
        <v>0</v>
      </c>
      <c r="AF38" s="100">
        <f>'[12]2.2_RebasedTargets_Monetised'!AP51</f>
        <v>-904238.07997140847</v>
      </c>
      <c r="AG38" s="94"/>
      <c r="AH38" s="101">
        <f>'[12]2.2_RebasedTargets_Monetised'!AR51+'[12]2.2_RebasedTargets_Monetised'!AY51</f>
        <v>1044045.0771739531</v>
      </c>
      <c r="AI38" s="101">
        <f>-'[12]2.2_RebasedTargets_Monetised'!AS51+'[12]2.2_RebasedTargets_Monetised'!AZ51</f>
        <v>139806.99720254424</v>
      </c>
      <c r="AJ38" s="101">
        <f>-'[12]2.2_RebasedTargets_Monetised'!AT51+'[12]2.2_RebasedTargets_Monetised'!BA51</f>
        <v>0</v>
      </c>
      <c r="AK38" s="101">
        <f>-'[12]2.2_RebasedTargets_Monetised'!AU51+'[12]2.2_RebasedTargets_Monetised'!BB51</f>
        <v>0</v>
      </c>
      <c r="AL38" s="101">
        <f>-'[12]2.2_RebasedTargets_Monetised'!AV51+'[12]2.2_RebasedTargets_Monetised'!BC51</f>
        <v>0</v>
      </c>
      <c r="AM38" s="100">
        <f>-'[12]2.2_RebasedTargets_Monetised'!AW51+'[12]2.2_RebasedTargets_Monetised'!BD51</f>
        <v>-904238.07997140882</v>
      </c>
      <c r="AN38" s="94"/>
      <c r="AO38" s="101">
        <f>'[12]2.2_RebasedTargets_Monetised'!BF51</f>
        <v>0</v>
      </c>
      <c r="AP38" s="101">
        <f>-'[12]2.2_RebasedTargets_Monetised'!BG51+'[12]2.2_RebasedTargets_Monetised'!BL51</f>
        <v>0</v>
      </c>
      <c r="AQ38" s="101">
        <f>-'[12]2.2_RebasedTargets_Monetised'!BH51+'[12]2.2_RebasedTargets_Monetised'!BM51</f>
        <v>0</v>
      </c>
      <c r="AR38" s="101">
        <f>-'[12]2.2_RebasedTargets_Monetised'!BI51+'[12]2.2_RebasedTargets_Monetised'!BN51</f>
        <v>0</v>
      </c>
      <c r="AS38" s="101">
        <f>-'[12]2.2_RebasedTargets_Monetised'!BJ51+'[12]2.2_RebasedTargets_Monetised'!BO51</f>
        <v>0</v>
      </c>
      <c r="AT38" s="100">
        <f>-'[12]2.2_RebasedTargets_Monetised'!BK51+'[12]2.2_RebasedTargets_Monetised'!BP51</f>
        <v>0</v>
      </c>
      <c r="AU38" s="94"/>
      <c r="AV38" s="101">
        <f>'[12]2.2_RebasedTargets_Monetised'!BR51</f>
        <v>0</v>
      </c>
      <c r="AW38" s="101">
        <f>'[12]2.2_RebasedTargets_Monetised'!BS51</f>
        <v>0</v>
      </c>
      <c r="AX38" s="101">
        <f>'[12]2.2_RebasedTargets_Monetised'!BT51</f>
        <v>0</v>
      </c>
      <c r="AY38" s="101">
        <f>'[12]2.2_RebasedTargets_Monetised'!BU51</f>
        <v>0</v>
      </c>
      <c r="AZ38" s="101">
        <f>'[12]2.2_RebasedTargets_Monetised'!BV51</f>
        <v>0</v>
      </c>
      <c r="BA38" s="100">
        <f>'[12]2.2_RebasedTargets_Monetised'!BW51</f>
        <v>0</v>
      </c>
    </row>
    <row r="39" spans="1:53" x14ac:dyDescent="0.3">
      <c r="A39" s="345"/>
      <c r="B39" s="23"/>
      <c r="C39" s="133"/>
      <c r="D39" s="31"/>
      <c r="E39" s="99" t="str">
        <f t="shared" si="0"/>
        <v>Medium</v>
      </c>
      <c r="F39" s="98">
        <f>'[12]2.2_RebasedTargets_Monetised'!I52</f>
        <v>1444041.2215338959</v>
      </c>
      <c r="G39" s="98">
        <f>'[12]2.2_RebasedTargets_Monetised'!J52</f>
        <v>159269.73522035807</v>
      </c>
      <c r="H39" s="98">
        <f>'[12]2.2_RebasedTargets_Monetised'!K52</f>
        <v>0</v>
      </c>
      <c r="I39" s="98">
        <f>'[12]2.2_RebasedTargets_Monetised'!L52</f>
        <v>369199.57362105255</v>
      </c>
      <c r="J39" s="98">
        <f>'[12]2.2_RebasedTargets_Monetised'!M52</f>
        <v>401635.00943753216</v>
      </c>
      <c r="K39" s="97">
        <f>'[12]2.2_RebasedTargets_Monetised'!N52</f>
        <v>513936.90325495321</v>
      </c>
      <c r="M39" s="98">
        <f>'[12]2.2_RebasedTargets_Monetised'!S52</f>
        <v>1684797.0337503259</v>
      </c>
      <c r="N39" s="98">
        <f>'[12]2.2_RebasedTargets_Monetised'!T52</f>
        <v>254413.51038373419</v>
      </c>
      <c r="O39" s="98">
        <f>'[12]2.2_RebasedTargets_Monetised'!U52</f>
        <v>0</v>
      </c>
      <c r="P39" s="98">
        <f>'[12]2.2_RebasedTargets_Monetised'!V52</f>
        <v>0</v>
      </c>
      <c r="Q39" s="98">
        <f>'[12]2.2_RebasedTargets_Monetised'!W52</f>
        <v>0</v>
      </c>
      <c r="R39" s="97">
        <f>'[12]2.2_RebasedTargets_Monetised'!X52</f>
        <v>1430383.5233665917</v>
      </c>
      <c r="T39" s="98">
        <f>'[12]2.2_RebasedTargets_Monetised'!AC52</f>
        <v>2946720.8398177782</v>
      </c>
      <c r="U39" s="98">
        <f>'[12]2.2_RebasedTargets_Monetised'!AD52</f>
        <v>159269.7352178744</v>
      </c>
      <c r="V39" s="98">
        <f>'[12]2.2_RebasedTargets_Monetised'!AE52</f>
        <v>0</v>
      </c>
      <c r="W39" s="98">
        <f>'[12]2.2_RebasedTargets_Monetised'!AF52</f>
        <v>0</v>
      </c>
      <c r="X39" s="98">
        <f>'[12]2.2_RebasedTargets_Monetised'!AG52</f>
        <v>0</v>
      </c>
      <c r="Y39" s="97">
        <f>'[12]2.2_RebasedTargets_Monetised'!AH52</f>
        <v>2787451.1045999038</v>
      </c>
      <c r="AA39" s="98">
        <f>'[12]2.2_RebasedTargets_Monetised'!AK52</f>
        <v>-1261923.8060674523</v>
      </c>
      <c r="AB39" s="98">
        <f>'[12]2.2_RebasedTargets_Monetised'!AL52</f>
        <v>95143.775165859784</v>
      </c>
      <c r="AC39" s="98">
        <f>'[12]2.2_RebasedTargets_Monetised'!AM52</f>
        <v>0</v>
      </c>
      <c r="AD39" s="98">
        <f>'[12]2.2_RebasedTargets_Monetised'!AN52</f>
        <v>0</v>
      </c>
      <c r="AE39" s="98">
        <f>'[12]2.2_RebasedTargets_Monetised'!AO52</f>
        <v>0</v>
      </c>
      <c r="AF39" s="97">
        <f>'[12]2.2_RebasedTargets_Monetised'!AP52</f>
        <v>-1357067.5812333121</v>
      </c>
      <c r="AG39" s="94"/>
      <c r="AH39" s="98">
        <f>'[12]2.2_RebasedTargets_Monetised'!AR52+'[12]2.2_RebasedTargets_Monetised'!AY52</f>
        <v>1478791.2636804576</v>
      </c>
      <c r="AI39" s="98">
        <f>-'[12]2.2_RebasedTargets_Monetised'!AS52+'[12]2.2_RebasedTargets_Monetised'!AZ52</f>
        <v>95143.775165859755</v>
      </c>
      <c r="AJ39" s="98">
        <f>-'[12]2.2_RebasedTargets_Monetised'!AT52+'[12]2.2_RebasedTargets_Monetised'!BA52</f>
        <v>0</v>
      </c>
      <c r="AK39" s="98">
        <f>-'[12]2.2_RebasedTargets_Monetised'!AU52+'[12]2.2_RebasedTargets_Monetised'!BB52</f>
        <v>0</v>
      </c>
      <c r="AL39" s="98">
        <f>-'[12]2.2_RebasedTargets_Monetised'!AV52+'[12]2.2_RebasedTargets_Monetised'!BC52</f>
        <v>0</v>
      </c>
      <c r="AM39" s="97">
        <f>-'[12]2.2_RebasedTargets_Monetised'!AW52+'[12]2.2_RebasedTargets_Monetised'!BD52</f>
        <v>-1357067.5812333124</v>
      </c>
      <c r="AN39" s="94"/>
      <c r="AO39" s="98">
        <f>'[12]2.2_RebasedTargets_Monetised'!BF52</f>
        <v>0</v>
      </c>
      <c r="AP39" s="98">
        <f>-'[12]2.2_RebasedTargets_Monetised'!BG52+'[12]2.2_RebasedTargets_Monetised'!BL52</f>
        <v>0</v>
      </c>
      <c r="AQ39" s="98">
        <f>-'[12]2.2_RebasedTargets_Monetised'!BH52+'[12]2.2_RebasedTargets_Monetised'!BM52</f>
        <v>0</v>
      </c>
      <c r="AR39" s="98">
        <f>-'[12]2.2_RebasedTargets_Monetised'!BI52+'[12]2.2_RebasedTargets_Monetised'!BN52</f>
        <v>0</v>
      </c>
      <c r="AS39" s="98">
        <f>-'[12]2.2_RebasedTargets_Monetised'!BJ52+'[12]2.2_RebasedTargets_Monetised'!BO52</f>
        <v>0</v>
      </c>
      <c r="AT39" s="97">
        <f>-'[12]2.2_RebasedTargets_Monetised'!BK52+'[12]2.2_RebasedTargets_Monetised'!BP52</f>
        <v>0</v>
      </c>
      <c r="AU39" s="94"/>
      <c r="AV39" s="98">
        <f>'[12]2.2_RebasedTargets_Monetised'!BR52</f>
        <v>0</v>
      </c>
      <c r="AW39" s="98">
        <f>'[12]2.2_RebasedTargets_Monetised'!BS52</f>
        <v>0</v>
      </c>
      <c r="AX39" s="98">
        <f>'[12]2.2_RebasedTargets_Monetised'!BT52</f>
        <v>0</v>
      </c>
      <c r="AY39" s="98">
        <f>'[12]2.2_RebasedTargets_Monetised'!BU52</f>
        <v>0</v>
      </c>
      <c r="AZ39" s="98">
        <f>'[12]2.2_RebasedTargets_Monetised'!BV52</f>
        <v>0</v>
      </c>
      <c r="BA39" s="97">
        <f>'[12]2.2_RebasedTargets_Monetised'!BW52</f>
        <v>0</v>
      </c>
    </row>
    <row r="40" spans="1:53" x14ac:dyDescent="0.3">
      <c r="A40" s="345"/>
      <c r="B40" s="23"/>
      <c r="C40" s="133"/>
      <c r="D40" s="31"/>
      <c r="E40" s="99" t="str">
        <f t="shared" si="0"/>
        <v>High</v>
      </c>
      <c r="F40" s="98">
        <f>'[12]2.2_RebasedTargets_Monetised'!I53</f>
        <v>1538586.2777781407</v>
      </c>
      <c r="G40" s="98">
        <f>'[12]2.2_RebasedTargets_Monetised'!J53</f>
        <v>196803.4639810193</v>
      </c>
      <c r="H40" s="98">
        <f>'[12]2.2_RebasedTargets_Monetised'!K53</f>
        <v>108155.30565255274</v>
      </c>
      <c r="I40" s="98">
        <f>'[12]2.2_RebasedTargets_Monetised'!L53</f>
        <v>147648.74629355007</v>
      </c>
      <c r="J40" s="98">
        <f>'[12]2.2_RebasedTargets_Monetised'!M53</f>
        <v>363643.08946702816</v>
      </c>
      <c r="K40" s="97">
        <f>'[12]2.2_RebasedTargets_Monetised'!N53</f>
        <v>722335.6723839906</v>
      </c>
      <c r="M40" s="98">
        <f>'[12]2.2_RebasedTargets_Monetised'!S53</f>
        <v>2514831.9285577973</v>
      </c>
      <c r="N40" s="98">
        <f>'[12]2.2_RebasedTargets_Monetised'!T53</f>
        <v>229375.26087573328</v>
      </c>
      <c r="O40" s="98">
        <f>'[12]2.2_RebasedTargets_Monetised'!U53</f>
        <v>0</v>
      </c>
      <c r="P40" s="98">
        <f>'[12]2.2_RebasedTargets_Monetised'!V53</f>
        <v>178180.70696839702</v>
      </c>
      <c r="Q40" s="98">
        <f>'[12]2.2_RebasedTargets_Monetised'!W53</f>
        <v>106579.82271841378</v>
      </c>
      <c r="R40" s="97">
        <f>'[12]2.2_RebasedTargets_Monetised'!X53</f>
        <v>2000696.1379952531</v>
      </c>
      <c r="T40" s="98">
        <f>'[12]2.2_RebasedTargets_Monetised'!AC53</f>
        <v>3188350.631415152</v>
      </c>
      <c r="U40" s="98">
        <f>'[12]2.2_RebasedTargets_Monetised'!AD53</f>
        <v>196803.46397913987</v>
      </c>
      <c r="V40" s="98">
        <f>'[12]2.2_RebasedTargets_Monetised'!AE53</f>
        <v>0</v>
      </c>
      <c r="W40" s="98">
        <f>'[12]2.2_RebasedTargets_Monetised'!AF53</f>
        <v>178180.70696839702</v>
      </c>
      <c r="X40" s="98">
        <f>'[12]2.2_RebasedTargets_Monetised'!AG53</f>
        <v>106579.82271841378</v>
      </c>
      <c r="Y40" s="97">
        <f>'[12]2.2_RebasedTargets_Monetised'!AH53</f>
        <v>2706786.6377492012</v>
      </c>
      <c r="AA40" s="98">
        <f>'[12]2.2_RebasedTargets_Monetised'!AK53</f>
        <v>-673518.70285735466</v>
      </c>
      <c r="AB40" s="98">
        <f>'[12]2.2_RebasedTargets_Monetised'!AL53</f>
        <v>32571.796896593412</v>
      </c>
      <c r="AC40" s="98">
        <f>'[12]2.2_RebasedTargets_Monetised'!AM53</f>
        <v>0</v>
      </c>
      <c r="AD40" s="98">
        <f>'[12]2.2_RebasedTargets_Monetised'!AN53</f>
        <v>0</v>
      </c>
      <c r="AE40" s="98">
        <f>'[12]2.2_RebasedTargets_Monetised'!AO53</f>
        <v>0</v>
      </c>
      <c r="AF40" s="97">
        <f>'[12]2.2_RebasedTargets_Monetised'!AP53</f>
        <v>-706090.49975394807</v>
      </c>
      <c r="AG40" s="94"/>
      <c r="AH40" s="98">
        <f>'[12]2.2_RebasedTargets_Monetised'!AR53+'[12]2.2_RebasedTargets_Monetised'!AY53</f>
        <v>738662.29665054148</v>
      </c>
      <c r="AI40" s="98">
        <f>-'[12]2.2_RebasedTargets_Monetised'!AS53+'[12]2.2_RebasedTargets_Monetised'!AZ53</f>
        <v>32571.796896593398</v>
      </c>
      <c r="AJ40" s="98">
        <f>-'[12]2.2_RebasedTargets_Monetised'!AT53+'[12]2.2_RebasedTargets_Monetised'!BA53</f>
        <v>0</v>
      </c>
      <c r="AK40" s="98">
        <f>-'[12]2.2_RebasedTargets_Monetised'!AU53+'[12]2.2_RebasedTargets_Monetised'!BB53</f>
        <v>0</v>
      </c>
      <c r="AL40" s="98">
        <f>-'[12]2.2_RebasedTargets_Monetised'!AV53+'[12]2.2_RebasedTargets_Monetised'!BC53</f>
        <v>0</v>
      </c>
      <c r="AM40" s="97">
        <f>-'[12]2.2_RebasedTargets_Monetised'!AW53+'[12]2.2_RebasedTargets_Monetised'!BD53</f>
        <v>-706090.49975394807</v>
      </c>
      <c r="AN40" s="94"/>
      <c r="AO40" s="98">
        <f>'[12]2.2_RebasedTargets_Monetised'!BF53</f>
        <v>0</v>
      </c>
      <c r="AP40" s="98">
        <f>-'[12]2.2_RebasedTargets_Monetised'!BG53+'[12]2.2_RebasedTargets_Monetised'!BL53</f>
        <v>0</v>
      </c>
      <c r="AQ40" s="98">
        <f>-'[12]2.2_RebasedTargets_Monetised'!BH53+'[12]2.2_RebasedTargets_Monetised'!BM53</f>
        <v>0</v>
      </c>
      <c r="AR40" s="98">
        <f>-'[12]2.2_RebasedTargets_Monetised'!BI53+'[12]2.2_RebasedTargets_Monetised'!BN53</f>
        <v>0</v>
      </c>
      <c r="AS40" s="98">
        <f>-'[12]2.2_RebasedTargets_Monetised'!BJ53+'[12]2.2_RebasedTargets_Monetised'!BO53</f>
        <v>0</v>
      </c>
      <c r="AT40" s="97">
        <f>-'[12]2.2_RebasedTargets_Monetised'!BK53+'[12]2.2_RebasedTargets_Monetised'!BP53</f>
        <v>0</v>
      </c>
      <c r="AU40" s="94"/>
      <c r="AV40" s="98">
        <f>'[12]2.2_RebasedTargets_Monetised'!BR53</f>
        <v>0</v>
      </c>
      <c r="AW40" s="98">
        <f>'[12]2.2_RebasedTargets_Monetised'!BS53</f>
        <v>0</v>
      </c>
      <c r="AX40" s="98">
        <f>'[12]2.2_RebasedTargets_Monetised'!BT53</f>
        <v>0</v>
      </c>
      <c r="AY40" s="98">
        <f>'[12]2.2_RebasedTargets_Monetised'!BU53</f>
        <v>0</v>
      </c>
      <c r="AZ40" s="98">
        <f>'[12]2.2_RebasedTargets_Monetised'!BV53</f>
        <v>0</v>
      </c>
      <c r="BA40" s="97">
        <f>'[12]2.2_RebasedTargets_Monetised'!BW53</f>
        <v>0</v>
      </c>
    </row>
    <row r="41" spans="1:53" ht="12.75" thickBot="1" x14ac:dyDescent="0.35">
      <c r="A41" s="345"/>
      <c r="B41" s="171"/>
      <c r="C41" s="170"/>
      <c r="D41" s="96"/>
      <c r="E41" s="95" t="str">
        <f t="shared" si="0"/>
        <v>Very high</v>
      </c>
      <c r="F41" s="93">
        <f>'[12]2.2_RebasedTargets_Monetised'!I54</f>
        <v>10832090.071717752</v>
      </c>
      <c r="G41" s="93">
        <f>'[12]2.2_RebasedTargets_Monetised'!J54</f>
        <v>3652104.4312842875</v>
      </c>
      <c r="H41" s="93">
        <f>'[12]2.2_RebasedTargets_Monetised'!K54</f>
        <v>181579.89353352753</v>
      </c>
      <c r="I41" s="93">
        <f>'[12]2.2_RebasedTargets_Monetised'!L54</f>
        <v>586518.92113907845</v>
      </c>
      <c r="J41" s="93">
        <f>'[12]2.2_RebasedTargets_Monetised'!M54</f>
        <v>6411886.8257608591</v>
      </c>
      <c r="K41" s="92">
        <f>'[12]2.2_RebasedTargets_Monetised'!N54</f>
        <v>0</v>
      </c>
      <c r="M41" s="93">
        <f>'[12]2.2_RebasedTargets_Monetised'!S54</f>
        <v>7888255.2344316561</v>
      </c>
      <c r="N41" s="93">
        <f>'[12]2.2_RebasedTargets_Monetised'!T54</f>
        <v>3740721.8725169045</v>
      </c>
      <c r="O41" s="93">
        <f>'[12]2.2_RebasedTargets_Monetised'!U54</f>
        <v>0</v>
      </c>
      <c r="P41" s="93">
        <f>'[12]2.2_RebasedTargets_Monetised'!V54</f>
        <v>234355.95536842034</v>
      </c>
      <c r="Q41" s="93">
        <f>'[12]2.2_RebasedTargets_Monetised'!W54</f>
        <v>278771.46708007355</v>
      </c>
      <c r="R41" s="92">
        <f>'[12]2.2_RebasedTargets_Monetised'!X54</f>
        <v>3634405.939466258</v>
      </c>
      <c r="T41" s="93">
        <f>'[12]2.2_RebasedTargets_Monetised'!AC54</f>
        <v>18323761.436451375</v>
      </c>
      <c r="U41" s="93">
        <f>'[12]2.2_RebasedTargets_Monetised'!AD54</f>
        <v>3652104.4312818903</v>
      </c>
      <c r="V41" s="93">
        <f>'[12]2.2_RebasedTargets_Monetised'!AE54</f>
        <v>0</v>
      </c>
      <c r="W41" s="93">
        <f>'[12]2.2_RebasedTargets_Monetised'!AF54</f>
        <v>234355.95536842034</v>
      </c>
      <c r="X41" s="93">
        <f>'[12]2.2_RebasedTargets_Monetised'!AG54</f>
        <v>278771.46708007355</v>
      </c>
      <c r="Y41" s="92">
        <f>'[12]2.2_RebasedTargets_Monetised'!AH54</f>
        <v>14158529.582720993</v>
      </c>
      <c r="AA41" s="93">
        <f>'[12]2.2_RebasedTargets_Monetised'!AK54</f>
        <v>-10435506.202019721</v>
      </c>
      <c r="AB41" s="93">
        <f>'[12]2.2_RebasedTargets_Monetised'!AL54</f>
        <v>88617.441235014237</v>
      </c>
      <c r="AC41" s="93">
        <f>'[12]2.2_RebasedTargets_Monetised'!AM54</f>
        <v>0</v>
      </c>
      <c r="AD41" s="93">
        <f>'[12]2.2_RebasedTargets_Monetised'!AN54</f>
        <v>0</v>
      </c>
      <c r="AE41" s="93">
        <f>'[12]2.2_RebasedTargets_Monetised'!AO54</f>
        <v>0</v>
      </c>
      <c r="AF41" s="92">
        <f>'[12]2.2_RebasedTargets_Monetised'!AP54</f>
        <v>-10524123.643254735</v>
      </c>
      <c r="AG41" s="94"/>
      <c r="AH41" s="93">
        <f>'[12]2.2_RebasedTargets_Monetised'!AR54+'[12]2.2_RebasedTargets_Monetised'!AY54</f>
        <v>10612741.084489748</v>
      </c>
      <c r="AI41" s="93">
        <f>-'[12]2.2_RebasedTargets_Monetised'!AS54+'[12]2.2_RebasedTargets_Monetised'!AZ54</f>
        <v>88617.441235013364</v>
      </c>
      <c r="AJ41" s="93">
        <f>-'[12]2.2_RebasedTargets_Monetised'!AT54+'[12]2.2_RebasedTargets_Monetised'!BA54</f>
        <v>0</v>
      </c>
      <c r="AK41" s="93">
        <f>-'[12]2.2_RebasedTargets_Monetised'!AU54+'[12]2.2_RebasedTargets_Monetised'!BB54</f>
        <v>0</v>
      </c>
      <c r="AL41" s="93">
        <f>-'[12]2.2_RebasedTargets_Monetised'!AV54+'[12]2.2_RebasedTargets_Monetised'!BC54</f>
        <v>0</v>
      </c>
      <c r="AM41" s="92">
        <f>-'[12]2.2_RebasedTargets_Monetised'!AW54+'[12]2.2_RebasedTargets_Monetised'!BD54</f>
        <v>-10524123.643254735</v>
      </c>
      <c r="AN41" s="94"/>
      <c r="AO41" s="93">
        <f>'[12]2.2_RebasedTargets_Monetised'!BF54</f>
        <v>0</v>
      </c>
      <c r="AP41" s="93">
        <f>-'[12]2.2_RebasedTargets_Monetised'!BG54+'[12]2.2_RebasedTargets_Monetised'!BL54</f>
        <v>0</v>
      </c>
      <c r="AQ41" s="93">
        <f>-'[12]2.2_RebasedTargets_Monetised'!BH54+'[12]2.2_RebasedTargets_Monetised'!BM54</f>
        <v>0</v>
      </c>
      <c r="AR41" s="93">
        <f>-'[12]2.2_RebasedTargets_Monetised'!BI54+'[12]2.2_RebasedTargets_Monetised'!BN54</f>
        <v>0</v>
      </c>
      <c r="AS41" s="93">
        <f>-'[12]2.2_RebasedTargets_Monetised'!BJ54+'[12]2.2_RebasedTargets_Monetised'!BO54</f>
        <v>0</v>
      </c>
      <c r="AT41" s="92">
        <f>-'[12]2.2_RebasedTargets_Monetised'!BK54+'[12]2.2_RebasedTargets_Monetised'!BP54</f>
        <v>0</v>
      </c>
      <c r="AU41" s="94"/>
      <c r="AV41" s="93">
        <f>'[12]2.2_RebasedTargets_Monetised'!BR54</f>
        <v>0</v>
      </c>
      <c r="AW41" s="93">
        <f>'[12]2.2_RebasedTargets_Monetised'!BS54</f>
        <v>0</v>
      </c>
      <c r="AX41" s="93">
        <f>'[12]2.2_RebasedTargets_Monetised'!BT54</f>
        <v>0</v>
      </c>
      <c r="AY41" s="93">
        <f>'[12]2.2_RebasedTargets_Monetised'!BU54</f>
        <v>0</v>
      </c>
      <c r="AZ41" s="93">
        <f>'[12]2.2_RebasedTargets_Monetised'!BV54</f>
        <v>0</v>
      </c>
      <c r="BA41" s="92">
        <f>'[12]2.2_RebasedTargets_Monetised'!BW54</f>
        <v>0</v>
      </c>
    </row>
    <row r="42" spans="1:53" x14ac:dyDescent="0.3">
      <c r="A42" s="346" t="str">
        <f>A38</f>
        <v>275KV Network</v>
      </c>
      <c r="B42" s="169">
        <v>2</v>
      </c>
      <c r="C42" s="168" t="s">
        <v>43</v>
      </c>
      <c r="D42" s="103" t="s">
        <v>58</v>
      </c>
      <c r="E42" s="102" t="str">
        <f t="shared" si="0"/>
        <v>Low</v>
      </c>
      <c r="F42" s="101">
        <f>'[12]2.2_RebasedTargets_Monetised'!I55</f>
        <v>2084311.7930010487</v>
      </c>
      <c r="G42" s="101">
        <f>'[12]2.2_RebasedTargets_Monetised'!J55</f>
        <v>482995.47627137561</v>
      </c>
      <c r="H42" s="101">
        <f>'[12]2.2_RebasedTargets_Monetised'!K55</f>
        <v>1077676.3447679793</v>
      </c>
      <c r="I42" s="101">
        <f>'[12]2.2_RebasedTargets_Monetised'!L55</f>
        <v>0</v>
      </c>
      <c r="J42" s="101">
        <f>'[12]2.2_RebasedTargets_Monetised'!M55</f>
        <v>523639.97196169395</v>
      </c>
      <c r="K42" s="100">
        <f>'[12]2.2_RebasedTargets_Monetised'!N55</f>
        <v>0</v>
      </c>
      <c r="M42" s="101">
        <f>'[12]2.2_RebasedTargets_Monetised'!S55</f>
        <v>2700935.9328510305</v>
      </c>
      <c r="N42" s="101">
        <f>'[12]2.2_RebasedTargets_Monetised'!T55</f>
        <v>639716.24952788663</v>
      </c>
      <c r="O42" s="101">
        <f>'[12]2.2_RebasedTargets_Monetised'!U55</f>
        <v>0</v>
      </c>
      <c r="P42" s="101">
        <f>'[12]2.2_RebasedTargets_Monetised'!V55</f>
        <v>719965.06094786804</v>
      </c>
      <c r="Q42" s="101">
        <f>'[12]2.2_RebasedTargets_Monetised'!W55</f>
        <v>1341254.6223752759</v>
      </c>
      <c r="R42" s="100">
        <f>'[12]2.2_RebasedTargets_Monetised'!X55</f>
        <v>0</v>
      </c>
      <c r="T42" s="101">
        <f>'[12]2.2_RebasedTargets_Monetised'!AC55</f>
        <v>3576003.7932231198</v>
      </c>
      <c r="U42" s="101">
        <f>'[12]2.2_RebasedTargets_Monetised'!AD55</f>
        <v>482995.47624384414</v>
      </c>
      <c r="V42" s="101">
        <f>'[12]2.2_RebasedTargets_Monetised'!AE55</f>
        <v>0</v>
      </c>
      <c r="W42" s="101">
        <f>'[12]2.2_RebasedTargets_Monetised'!AF55</f>
        <v>719965.06094786804</v>
      </c>
      <c r="X42" s="101">
        <f>'[12]2.2_RebasedTargets_Monetised'!AG55</f>
        <v>1341254.6223752759</v>
      </c>
      <c r="Y42" s="100">
        <f>'[12]2.2_RebasedTargets_Monetised'!AH55</f>
        <v>1031788.6336561315</v>
      </c>
      <c r="AA42" s="101">
        <f>'[12]2.2_RebasedTargets_Monetised'!AK55</f>
        <v>-875067.86037208897</v>
      </c>
      <c r="AB42" s="101">
        <f>'[12]2.2_RebasedTargets_Monetised'!AL55</f>
        <v>156720.77328404249</v>
      </c>
      <c r="AC42" s="101">
        <f>'[12]2.2_RebasedTargets_Monetised'!AM55</f>
        <v>0</v>
      </c>
      <c r="AD42" s="101">
        <f>'[12]2.2_RebasedTargets_Monetised'!AN55</f>
        <v>0</v>
      </c>
      <c r="AE42" s="101">
        <f>'[12]2.2_RebasedTargets_Monetised'!AO55</f>
        <v>0</v>
      </c>
      <c r="AF42" s="100">
        <f>'[12]2.2_RebasedTargets_Monetised'!AP55</f>
        <v>-1031788.6336561315</v>
      </c>
      <c r="AG42" s="94"/>
      <c r="AH42" s="101">
        <f>'[12]2.2_RebasedTargets_Monetised'!AR55+'[12]2.2_RebasedTargets_Monetised'!AY55</f>
        <v>1188509.4069401738</v>
      </c>
      <c r="AI42" s="101">
        <f>-'[12]2.2_RebasedTargets_Monetised'!AS55+'[12]2.2_RebasedTargets_Monetised'!AZ55</f>
        <v>156720.77328404243</v>
      </c>
      <c r="AJ42" s="101">
        <f>-'[12]2.2_RebasedTargets_Monetised'!AT55+'[12]2.2_RebasedTargets_Monetised'!BA55</f>
        <v>0</v>
      </c>
      <c r="AK42" s="101">
        <f>-'[12]2.2_RebasedTargets_Monetised'!AU55+'[12]2.2_RebasedTargets_Monetised'!BB55</f>
        <v>0</v>
      </c>
      <c r="AL42" s="101">
        <f>-'[12]2.2_RebasedTargets_Monetised'!AV55+'[12]2.2_RebasedTargets_Monetised'!BC55</f>
        <v>0</v>
      </c>
      <c r="AM42" s="100">
        <f>-'[12]2.2_RebasedTargets_Monetised'!AW55+'[12]2.2_RebasedTargets_Monetised'!BD55</f>
        <v>-1031788.6336561315</v>
      </c>
      <c r="AN42" s="94"/>
      <c r="AO42" s="101">
        <f>'[12]2.2_RebasedTargets_Monetised'!BF55</f>
        <v>0</v>
      </c>
      <c r="AP42" s="101">
        <f>-'[12]2.2_RebasedTargets_Monetised'!BG55+'[12]2.2_RebasedTargets_Monetised'!BL55</f>
        <v>0</v>
      </c>
      <c r="AQ42" s="101">
        <f>-'[12]2.2_RebasedTargets_Monetised'!BH55+'[12]2.2_RebasedTargets_Monetised'!BM55</f>
        <v>0</v>
      </c>
      <c r="AR42" s="101">
        <f>-'[12]2.2_RebasedTargets_Monetised'!BI55+'[12]2.2_RebasedTargets_Monetised'!BN55</f>
        <v>0</v>
      </c>
      <c r="AS42" s="101">
        <f>-'[12]2.2_RebasedTargets_Monetised'!BJ55+'[12]2.2_RebasedTargets_Monetised'!BO55</f>
        <v>0</v>
      </c>
      <c r="AT42" s="100">
        <f>-'[12]2.2_RebasedTargets_Monetised'!BK55+'[12]2.2_RebasedTargets_Monetised'!BP55</f>
        <v>0</v>
      </c>
      <c r="AU42" s="94"/>
      <c r="AV42" s="101">
        <f>'[12]2.2_RebasedTargets_Monetised'!BR55</f>
        <v>0</v>
      </c>
      <c r="AW42" s="101">
        <f>'[12]2.2_RebasedTargets_Monetised'!BS55</f>
        <v>0</v>
      </c>
      <c r="AX42" s="101">
        <f>'[12]2.2_RebasedTargets_Monetised'!BT55</f>
        <v>0</v>
      </c>
      <c r="AY42" s="101">
        <f>'[12]2.2_RebasedTargets_Monetised'!BU55</f>
        <v>0</v>
      </c>
      <c r="AZ42" s="101">
        <f>'[12]2.2_RebasedTargets_Monetised'!BV55</f>
        <v>0</v>
      </c>
      <c r="BA42" s="100">
        <f>'[12]2.2_RebasedTargets_Monetised'!BW55</f>
        <v>0</v>
      </c>
    </row>
    <row r="43" spans="1:53" x14ac:dyDescent="0.3">
      <c r="A43" s="345"/>
      <c r="B43" s="23"/>
      <c r="C43" s="133"/>
      <c r="D43" s="31"/>
      <c r="E43" s="99" t="str">
        <f t="shared" si="0"/>
        <v>Medium</v>
      </c>
      <c r="F43" s="98">
        <f>'[12]2.2_RebasedTargets_Monetised'!I56</f>
        <v>6813680.826798331</v>
      </c>
      <c r="G43" s="98">
        <f>'[12]2.2_RebasedTargets_Monetised'!J56</f>
        <v>1420702.4566209689</v>
      </c>
      <c r="H43" s="98">
        <f>'[12]2.2_RebasedTargets_Monetised'!K56</f>
        <v>3689212.4274717853</v>
      </c>
      <c r="I43" s="98">
        <f>'[12]2.2_RebasedTargets_Monetised'!L56</f>
        <v>1077929.8826487334</v>
      </c>
      <c r="J43" s="98">
        <f>'[12]2.2_RebasedTargets_Monetised'!M56</f>
        <v>625836.06005684426</v>
      </c>
      <c r="K43" s="97">
        <f>'[12]2.2_RebasedTargets_Monetised'!N56</f>
        <v>0</v>
      </c>
      <c r="M43" s="98">
        <f>'[12]2.2_RebasedTargets_Monetised'!S56</f>
        <v>10724084.460804854</v>
      </c>
      <c r="N43" s="98">
        <f>'[12]2.2_RebasedTargets_Monetised'!T56</f>
        <v>1615490.7848311532</v>
      </c>
      <c r="O43" s="98">
        <f>'[12]2.2_RebasedTargets_Monetised'!U56</f>
        <v>0</v>
      </c>
      <c r="P43" s="98">
        <f>'[12]2.2_RebasedTargets_Monetised'!V56</f>
        <v>2643274.8253960479</v>
      </c>
      <c r="Q43" s="98">
        <f>'[12]2.2_RebasedTargets_Monetised'!W56</f>
        <v>5209420.2008277178</v>
      </c>
      <c r="R43" s="97">
        <f>'[12]2.2_RebasedTargets_Monetised'!X56</f>
        <v>1255898.6497499337</v>
      </c>
      <c r="T43" s="98">
        <f>'[12]2.2_RebasedTargets_Monetised'!AC56</f>
        <v>11635407.312793178</v>
      </c>
      <c r="U43" s="98">
        <f>'[12]2.2_RebasedTargets_Monetised'!AD56</f>
        <v>1420702.4565909463</v>
      </c>
      <c r="V43" s="98">
        <f>'[12]2.2_RebasedTargets_Monetised'!AE56</f>
        <v>0</v>
      </c>
      <c r="W43" s="98">
        <f>'[12]2.2_RebasedTargets_Monetised'!AF56</f>
        <v>2643274.8253960479</v>
      </c>
      <c r="X43" s="98">
        <f>'[12]2.2_RebasedTargets_Monetised'!AG56</f>
        <v>5738670.9694625987</v>
      </c>
      <c r="Y43" s="97">
        <f>'[12]2.2_RebasedTargets_Monetised'!AH56</f>
        <v>1832759.0613435856</v>
      </c>
      <c r="AA43" s="98">
        <f>'[12]2.2_RebasedTargets_Monetised'!AK56</f>
        <v>-911322.85198832583</v>
      </c>
      <c r="AB43" s="98">
        <f>'[12]2.2_RebasedTargets_Monetised'!AL56</f>
        <v>194788.32824020693</v>
      </c>
      <c r="AC43" s="98">
        <f>'[12]2.2_RebasedTargets_Monetised'!AM56</f>
        <v>0</v>
      </c>
      <c r="AD43" s="98">
        <f>'[12]2.2_RebasedTargets_Monetised'!AN56</f>
        <v>0</v>
      </c>
      <c r="AE43" s="98">
        <f>'[12]2.2_RebasedTargets_Monetised'!AO56</f>
        <v>-529250.76863488089</v>
      </c>
      <c r="AF43" s="97">
        <f>'[12]2.2_RebasedTargets_Monetised'!AP56</f>
        <v>-576860.41159365186</v>
      </c>
      <c r="AG43" s="94"/>
      <c r="AH43" s="98">
        <f>'[12]2.2_RebasedTargets_Monetised'!AR56+'[12]2.2_RebasedTargets_Monetised'!AY56</f>
        <v>1300899.5084687399</v>
      </c>
      <c r="AI43" s="98">
        <f>-'[12]2.2_RebasedTargets_Monetised'!AS56+'[12]2.2_RebasedTargets_Monetised'!AZ56</f>
        <v>194788.32824020676</v>
      </c>
      <c r="AJ43" s="98">
        <f>-'[12]2.2_RebasedTargets_Monetised'!AT56+'[12]2.2_RebasedTargets_Monetised'!BA56</f>
        <v>0</v>
      </c>
      <c r="AK43" s="98">
        <f>-'[12]2.2_RebasedTargets_Monetised'!AU56+'[12]2.2_RebasedTargets_Monetised'!BB56</f>
        <v>0</v>
      </c>
      <c r="AL43" s="98">
        <f>-'[12]2.2_RebasedTargets_Monetised'!AV56+'[12]2.2_RebasedTargets_Monetised'!BC56</f>
        <v>-529250.76863488113</v>
      </c>
      <c r="AM43" s="97">
        <f>-'[12]2.2_RebasedTargets_Monetised'!AW56+'[12]2.2_RebasedTargets_Monetised'!BD56</f>
        <v>-576860.41159365198</v>
      </c>
      <c r="AN43" s="94"/>
      <c r="AO43" s="98">
        <f>'[12]2.2_RebasedTargets_Monetised'!BF56</f>
        <v>0</v>
      </c>
      <c r="AP43" s="98">
        <f>-'[12]2.2_RebasedTargets_Monetised'!BG56+'[12]2.2_RebasedTargets_Monetised'!BL56</f>
        <v>0</v>
      </c>
      <c r="AQ43" s="98">
        <f>-'[12]2.2_RebasedTargets_Monetised'!BH56+'[12]2.2_RebasedTargets_Monetised'!BM56</f>
        <v>0</v>
      </c>
      <c r="AR43" s="98">
        <f>-'[12]2.2_RebasedTargets_Monetised'!BI56+'[12]2.2_RebasedTargets_Monetised'!BN56</f>
        <v>0</v>
      </c>
      <c r="AS43" s="98">
        <f>-'[12]2.2_RebasedTargets_Monetised'!BJ56+'[12]2.2_RebasedTargets_Monetised'!BO56</f>
        <v>0</v>
      </c>
      <c r="AT43" s="97">
        <f>-'[12]2.2_RebasedTargets_Monetised'!BK56+'[12]2.2_RebasedTargets_Monetised'!BP56</f>
        <v>0</v>
      </c>
      <c r="AU43" s="94"/>
      <c r="AV43" s="98">
        <f>'[12]2.2_RebasedTargets_Monetised'!BR56</f>
        <v>0</v>
      </c>
      <c r="AW43" s="98">
        <f>'[12]2.2_RebasedTargets_Monetised'!BS56</f>
        <v>0</v>
      </c>
      <c r="AX43" s="98">
        <f>'[12]2.2_RebasedTargets_Monetised'!BT56</f>
        <v>0</v>
      </c>
      <c r="AY43" s="98">
        <f>'[12]2.2_RebasedTargets_Monetised'!BU56</f>
        <v>0</v>
      </c>
      <c r="AZ43" s="98">
        <f>'[12]2.2_RebasedTargets_Monetised'!BV56</f>
        <v>0</v>
      </c>
      <c r="BA43" s="97">
        <f>'[12]2.2_RebasedTargets_Monetised'!BW56</f>
        <v>0</v>
      </c>
    </row>
    <row r="44" spans="1:53" x14ac:dyDescent="0.3">
      <c r="A44" s="345"/>
      <c r="B44" s="23"/>
      <c r="C44" s="133"/>
      <c r="D44" s="31"/>
      <c r="E44" s="99" t="str">
        <f t="shared" si="0"/>
        <v>High</v>
      </c>
      <c r="F44" s="98">
        <f>'[12]2.2_RebasedTargets_Monetised'!I57</f>
        <v>8427080.8951102551</v>
      </c>
      <c r="G44" s="98">
        <f>'[12]2.2_RebasedTargets_Monetised'!J57</f>
        <v>1043508.6307962177</v>
      </c>
      <c r="H44" s="98">
        <f>'[12]2.2_RebasedTargets_Monetised'!K57</f>
        <v>2457024.9023036058</v>
      </c>
      <c r="I44" s="98">
        <f>'[12]2.2_RebasedTargets_Monetised'!L57</f>
        <v>2515595.0218672077</v>
      </c>
      <c r="J44" s="98">
        <f>'[12]2.2_RebasedTargets_Monetised'!M57</f>
        <v>0</v>
      </c>
      <c r="K44" s="97">
        <f>'[12]2.2_RebasedTargets_Monetised'!N57</f>
        <v>2410952.3401432238</v>
      </c>
      <c r="M44" s="98">
        <f>'[12]2.2_RebasedTargets_Monetised'!S57</f>
        <v>11068284.912093118</v>
      </c>
      <c r="N44" s="98">
        <f>'[12]2.2_RebasedTargets_Monetised'!T57</f>
        <v>1699897.6468940135</v>
      </c>
      <c r="O44" s="98">
        <f>'[12]2.2_RebasedTargets_Monetised'!U57</f>
        <v>0</v>
      </c>
      <c r="P44" s="98">
        <f>'[12]2.2_RebasedTargets_Monetised'!V57</f>
        <v>2986552.163896055</v>
      </c>
      <c r="Q44" s="98">
        <f>'[12]2.2_RebasedTargets_Monetised'!W57</f>
        <v>4508206.1315690903</v>
      </c>
      <c r="R44" s="97">
        <f>'[12]2.2_RebasedTargets_Monetised'!X57</f>
        <v>1873628.9697339588</v>
      </c>
      <c r="T44" s="98">
        <f>'[12]2.2_RebasedTargets_Monetised'!AC57</f>
        <v>16370795.140953138</v>
      </c>
      <c r="U44" s="98">
        <f>'[12]2.2_RebasedTargets_Monetised'!AD57</f>
        <v>1043508.6307814979</v>
      </c>
      <c r="V44" s="98">
        <f>'[12]2.2_RebasedTargets_Monetised'!AE57</f>
        <v>0</v>
      </c>
      <c r="W44" s="98">
        <f>'[12]2.2_RebasedTargets_Monetised'!AF57</f>
        <v>2986552.163896055</v>
      </c>
      <c r="X44" s="98">
        <f>'[12]2.2_RebasedTargets_Monetised'!AG57</f>
        <v>5580077.9674447384</v>
      </c>
      <c r="Y44" s="97">
        <f>'[12]2.2_RebasedTargets_Monetised'!AH57</f>
        <v>6760656.3788308464</v>
      </c>
      <c r="AA44" s="98">
        <f>'[12]2.2_RebasedTargets_Monetised'!AK57</f>
        <v>-5302510.2288600197</v>
      </c>
      <c r="AB44" s="98">
        <f>'[12]2.2_RebasedTargets_Monetised'!AL57</f>
        <v>656389.01611251559</v>
      </c>
      <c r="AC44" s="98">
        <f>'[12]2.2_RebasedTargets_Monetised'!AM57</f>
        <v>0</v>
      </c>
      <c r="AD44" s="98">
        <f>'[12]2.2_RebasedTargets_Monetised'!AN57</f>
        <v>0</v>
      </c>
      <c r="AE44" s="98">
        <f>'[12]2.2_RebasedTargets_Monetised'!AO57</f>
        <v>-1071871.8358756481</v>
      </c>
      <c r="AF44" s="97">
        <f>'[12]2.2_RebasedTargets_Monetised'!AP57</f>
        <v>-4887027.4090968873</v>
      </c>
      <c r="AG44" s="94"/>
      <c r="AH44" s="98">
        <f>'[12]2.2_RebasedTargets_Monetised'!AR57+'[12]2.2_RebasedTargets_Monetised'!AY57</f>
        <v>6615288.2610850502</v>
      </c>
      <c r="AI44" s="98">
        <f>-'[12]2.2_RebasedTargets_Monetised'!AS57+'[12]2.2_RebasedTargets_Monetised'!AZ57</f>
        <v>656389.01611251582</v>
      </c>
      <c r="AJ44" s="98">
        <f>-'[12]2.2_RebasedTargets_Monetised'!AT57+'[12]2.2_RebasedTargets_Monetised'!BA57</f>
        <v>0</v>
      </c>
      <c r="AK44" s="98">
        <f>-'[12]2.2_RebasedTargets_Monetised'!AU57+'[12]2.2_RebasedTargets_Monetised'!BB57</f>
        <v>0</v>
      </c>
      <c r="AL44" s="98">
        <f>-'[12]2.2_RebasedTargets_Monetised'!AV57+'[12]2.2_RebasedTargets_Monetised'!BC57</f>
        <v>-1071871.8358756474</v>
      </c>
      <c r="AM44" s="97">
        <f>-'[12]2.2_RebasedTargets_Monetised'!AW57+'[12]2.2_RebasedTargets_Monetised'!BD57</f>
        <v>-4887027.4090968873</v>
      </c>
      <c r="AN44" s="94"/>
      <c r="AO44" s="98">
        <f>'[12]2.2_RebasedTargets_Monetised'!BF57</f>
        <v>0</v>
      </c>
      <c r="AP44" s="98">
        <f>-'[12]2.2_RebasedTargets_Monetised'!BG57+'[12]2.2_RebasedTargets_Monetised'!BL57</f>
        <v>0</v>
      </c>
      <c r="AQ44" s="98">
        <f>-'[12]2.2_RebasedTargets_Monetised'!BH57+'[12]2.2_RebasedTargets_Monetised'!BM57</f>
        <v>0</v>
      </c>
      <c r="AR44" s="98">
        <f>-'[12]2.2_RebasedTargets_Monetised'!BI57+'[12]2.2_RebasedTargets_Monetised'!BN57</f>
        <v>0</v>
      </c>
      <c r="AS44" s="98">
        <f>-'[12]2.2_RebasedTargets_Monetised'!BJ57+'[12]2.2_RebasedTargets_Monetised'!BO57</f>
        <v>0</v>
      </c>
      <c r="AT44" s="97">
        <f>-'[12]2.2_RebasedTargets_Monetised'!BK57+'[12]2.2_RebasedTargets_Monetised'!BP57</f>
        <v>0</v>
      </c>
      <c r="AU44" s="94"/>
      <c r="AV44" s="98">
        <f>'[12]2.2_RebasedTargets_Monetised'!BR57</f>
        <v>0</v>
      </c>
      <c r="AW44" s="98">
        <f>'[12]2.2_RebasedTargets_Monetised'!BS57</f>
        <v>0</v>
      </c>
      <c r="AX44" s="98">
        <f>'[12]2.2_RebasedTargets_Monetised'!BT57</f>
        <v>0</v>
      </c>
      <c r="AY44" s="98">
        <f>'[12]2.2_RebasedTargets_Monetised'!BU57</f>
        <v>0</v>
      </c>
      <c r="AZ44" s="98">
        <f>'[12]2.2_RebasedTargets_Monetised'!BV57</f>
        <v>0</v>
      </c>
      <c r="BA44" s="97">
        <f>'[12]2.2_RebasedTargets_Monetised'!BW57</f>
        <v>0</v>
      </c>
    </row>
    <row r="45" spans="1:53" ht="12.75" thickBot="1" x14ac:dyDescent="0.35">
      <c r="A45" s="345"/>
      <c r="B45" s="171"/>
      <c r="C45" s="170"/>
      <c r="D45" s="96"/>
      <c r="E45" s="95" t="str">
        <f t="shared" si="0"/>
        <v>Very high</v>
      </c>
      <c r="F45" s="93">
        <f>'[12]2.2_RebasedTargets_Monetised'!I58</f>
        <v>3012122.9321460021</v>
      </c>
      <c r="G45" s="93">
        <f>'[12]2.2_RebasedTargets_Monetised'!J58</f>
        <v>0</v>
      </c>
      <c r="H45" s="93">
        <f>'[12]2.2_RebasedTargets_Monetised'!K58</f>
        <v>1036708.9257752754</v>
      </c>
      <c r="I45" s="93">
        <f>'[12]2.2_RebasedTargets_Monetised'!L58</f>
        <v>1975414.0063707265</v>
      </c>
      <c r="J45" s="93">
        <f>'[12]2.2_RebasedTargets_Monetised'!M58</f>
        <v>0</v>
      </c>
      <c r="K45" s="92">
        <f>'[12]2.2_RebasedTargets_Monetised'!N58</f>
        <v>0</v>
      </c>
      <c r="M45" s="93">
        <f>'[12]2.2_RebasedTargets_Monetised'!S58</f>
        <v>5644175.2099477462</v>
      </c>
      <c r="N45" s="93">
        <f>'[12]2.2_RebasedTargets_Monetised'!T58</f>
        <v>0</v>
      </c>
      <c r="O45" s="93">
        <f>'[12]2.2_RebasedTargets_Monetised'!U58</f>
        <v>0</v>
      </c>
      <c r="P45" s="93">
        <f>'[12]2.2_RebasedTargets_Monetised'!V58</f>
        <v>1859469.1986387011</v>
      </c>
      <c r="Q45" s="93">
        <f>'[12]2.2_RebasedTargets_Monetised'!W58</f>
        <v>3784706.0113090454</v>
      </c>
      <c r="R45" s="92">
        <f>'[12]2.2_RebasedTargets_Monetised'!X58</f>
        <v>0</v>
      </c>
      <c r="T45" s="93">
        <f>'[12]2.2_RebasedTargets_Monetised'!AC58</f>
        <v>5644175.2099477462</v>
      </c>
      <c r="U45" s="93">
        <f>'[12]2.2_RebasedTargets_Monetised'!AD58</f>
        <v>0</v>
      </c>
      <c r="V45" s="93">
        <f>'[12]2.2_RebasedTargets_Monetised'!AE58</f>
        <v>0</v>
      </c>
      <c r="W45" s="93">
        <f>'[12]2.2_RebasedTargets_Monetised'!AF58</f>
        <v>1859469.1986387011</v>
      </c>
      <c r="X45" s="93">
        <f>'[12]2.2_RebasedTargets_Monetised'!AG58</f>
        <v>3784706.0113090454</v>
      </c>
      <c r="Y45" s="92">
        <f>'[12]2.2_RebasedTargets_Monetised'!AH58</f>
        <v>0</v>
      </c>
      <c r="AA45" s="93">
        <f>'[12]2.2_RebasedTargets_Monetised'!AK58</f>
        <v>0</v>
      </c>
      <c r="AB45" s="93">
        <f>'[12]2.2_RebasedTargets_Monetised'!AL58</f>
        <v>0</v>
      </c>
      <c r="AC45" s="93">
        <f>'[12]2.2_RebasedTargets_Monetised'!AM58</f>
        <v>0</v>
      </c>
      <c r="AD45" s="93">
        <f>'[12]2.2_RebasedTargets_Monetised'!AN58</f>
        <v>0</v>
      </c>
      <c r="AE45" s="93">
        <f>'[12]2.2_RebasedTargets_Monetised'!AO58</f>
        <v>0</v>
      </c>
      <c r="AF45" s="92">
        <f>'[12]2.2_RebasedTargets_Monetised'!AP58</f>
        <v>0</v>
      </c>
      <c r="AG45" s="94"/>
      <c r="AH45" s="93">
        <f>'[12]2.2_RebasedTargets_Monetised'!AR58+'[12]2.2_RebasedTargets_Monetised'!AY58</f>
        <v>0</v>
      </c>
      <c r="AI45" s="93">
        <f>-'[12]2.2_RebasedTargets_Monetised'!AS58+'[12]2.2_RebasedTargets_Monetised'!AZ58</f>
        <v>0</v>
      </c>
      <c r="AJ45" s="93">
        <f>-'[12]2.2_RebasedTargets_Monetised'!AT58+'[12]2.2_RebasedTargets_Monetised'!BA58</f>
        <v>0</v>
      </c>
      <c r="AK45" s="93">
        <f>-'[12]2.2_RebasedTargets_Monetised'!AU58+'[12]2.2_RebasedTargets_Monetised'!BB58</f>
        <v>0</v>
      </c>
      <c r="AL45" s="93">
        <f>-'[12]2.2_RebasedTargets_Monetised'!AV58+'[12]2.2_RebasedTargets_Monetised'!BC58</f>
        <v>0</v>
      </c>
      <c r="AM45" s="92">
        <f>-'[12]2.2_RebasedTargets_Monetised'!AW58+'[12]2.2_RebasedTargets_Monetised'!BD58</f>
        <v>0</v>
      </c>
      <c r="AN45" s="94"/>
      <c r="AO45" s="93">
        <f>'[12]2.2_RebasedTargets_Monetised'!BF58</f>
        <v>0</v>
      </c>
      <c r="AP45" s="93">
        <f>-'[12]2.2_RebasedTargets_Monetised'!BG58+'[12]2.2_RebasedTargets_Monetised'!BL58</f>
        <v>0</v>
      </c>
      <c r="AQ45" s="93">
        <f>-'[12]2.2_RebasedTargets_Monetised'!BH58+'[12]2.2_RebasedTargets_Monetised'!BM58</f>
        <v>0</v>
      </c>
      <c r="AR45" s="93">
        <f>-'[12]2.2_RebasedTargets_Monetised'!BI58+'[12]2.2_RebasedTargets_Monetised'!BN58</f>
        <v>0</v>
      </c>
      <c r="AS45" s="93">
        <f>-'[12]2.2_RebasedTargets_Monetised'!BJ58+'[12]2.2_RebasedTargets_Monetised'!BO58</f>
        <v>0</v>
      </c>
      <c r="AT45" s="92">
        <f>-'[12]2.2_RebasedTargets_Monetised'!BK58+'[12]2.2_RebasedTargets_Monetised'!BP58</f>
        <v>0</v>
      </c>
      <c r="AU45" s="94"/>
      <c r="AV45" s="93">
        <f>'[12]2.2_RebasedTargets_Monetised'!BR58</f>
        <v>0</v>
      </c>
      <c r="AW45" s="93">
        <f>'[12]2.2_RebasedTargets_Monetised'!BS58</f>
        <v>0</v>
      </c>
      <c r="AX45" s="93">
        <f>'[12]2.2_RebasedTargets_Monetised'!BT58</f>
        <v>0</v>
      </c>
      <c r="AY45" s="93">
        <f>'[12]2.2_RebasedTargets_Monetised'!BU58</f>
        <v>0</v>
      </c>
      <c r="AZ45" s="93">
        <f>'[12]2.2_RebasedTargets_Monetised'!BV58</f>
        <v>0</v>
      </c>
      <c r="BA45" s="92">
        <f>'[12]2.2_RebasedTargets_Monetised'!BW58</f>
        <v>0</v>
      </c>
    </row>
    <row r="46" spans="1:53" x14ac:dyDescent="0.3">
      <c r="A46" s="346" t="str">
        <f>A42</f>
        <v>275KV Network</v>
      </c>
      <c r="B46" s="169">
        <v>3</v>
      </c>
      <c r="C46" s="168" t="s">
        <v>44</v>
      </c>
      <c r="D46" s="103" t="s">
        <v>58</v>
      </c>
      <c r="E46" s="102" t="str">
        <f t="shared" ref="E46:E77" si="1">E42</f>
        <v>Low</v>
      </c>
      <c r="F46" s="101">
        <f>'[12]2.2_RebasedTargets_Monetised'!I59</f>
        <v>45309.231974246039</v>
      </c>
      <c r="G46" s="101">
        <f>'[12]2.2_RebasedTargets_Monetised'!J59</f>
        <v>45309.231974246039</v>
      </c>
      <c r="H46" s="101">
        <f>'[12]2.2_RebasedTargets_Monetised'!K59</f>
        <v>0</v>
      </c>
      <c r="I46" s="101">
        <f>'[12]2.2_RebasedTargets_Monetised'!L59</f>
        <v>0</v>
      </c>
      <c r="J46" s="101">
        <f>'[12]2.2_RebasedTargets_Monetised'!M59</f>
        <v>0</v>
      </c>
      <c r="K46" s="100">
        <f>'[12]2.2_RebasedTargets_Monetised'!N59</f>
        <v>0</v>
      </c>
      <c r="M46" s="101">
        <f>'[12]2.2_RebasedTargets_Monetised'!S59</f>
        <v>45309.231977298885</v>
      </c>
      <c r="N46" s="101">
        <f>'[12]2.2_RebasedTargets_Monetised'!T59</f>
        <v>45309.231977298885</v>
      </c>
      <c r="O46" s="101">
        <f>'[12]2.2_RebasedTargets_Monetised'!U59</f>
        <v>0</v>
      </c>
      <c r="P46" s="101">
        <f>'[12]2.2_RebasedTargets_Monetised'!V59</f>
        <v>0</v>
      </c>
      <c r="Q46" s="101">
        <f>'[12]2.2_RebasedTargets_Monetised'!W59</f>
        <v>0</v>
      </c>
      <c r="R46" s="100">
        <f>'[12]2.2_RebasedTargets_Monetised'!X59</f>
        <v>0</v>
      </c>
      <c r="T46" s="101">
        <f>'[12]2.2_RebasedTargets_Monetised'!AC59</f>
        <v>45309.231977298885</v>
      </c>
      <c r="U46" s="101">
        <f>'[12]2.2_RebasedTargets_Monetised'!AD59</f>
        <v>45309.231977298885</v>
      </c>
      <c r="V46" s="101">
        <f>'[12]2.2_RebasedTargets_Monetised'!AE59</f>
        <v>0</v>
      </c>
      <c r="W46" s="101">
        <f>'[12]2.2_RebasedTargets_Monetised'!AF59</f>
        <v>0</v>
      </c>
      <c r="X46" s="101">
        <f>'[12]2.2_RebasedTargets_Monetised'!AG59</f>
        <v>0</v>
      </c>
      <c r="Y46" s="100">
        <f>'[12]2.2_RebasedTargets_Monetised'!AH59</f>
        <v>0</v>
      </c>
      <c r="AA46" s="101">
        <f>'[12]2.2_RebasedTargets_Monetised'!AK59</f>
        <v>0</v>
      </c>
      <c r="AB46" s="101">
        <f>'[12]2.2_RebasedTargets_Monetised'!AL59</f>
        <v>0</v>
      </c>
      <c r="AC46" s="101">
        <f>'[12]2.2_RebasedTargets_Monetised'!AM59</f>
        <v>0</v>
      </c>
      <c r="AD46" s="101">
        <f>'[12]2.2_RebasedTargets_Monetised'!AN59</f>
        <v>0</v>
      </c>
      <c r="AE46" s="101">
        <f>'[12]2.2_RebasedTargets_Monetised'!AO59</f>
        <v>0</v>
      </c>
      <c r="AF46" s="100">
        <f>'[12]2.2_RebasedTargets_Monetised'!AP59</f>
        <v>0</v>
      </c>
      <c r="AG46" s="94"/>
      <c r="AH46" s="101">
        <f>'[12]2.2_RebasedTargets_Monetised'!AR59+'[12]2.2_RebasedTargets_Monetised'!AY59</f>
        <v>0</v>
      </c>
      <c r="AI46" s="101">
        <f>-'[12]2.2_RebasedTargets_Monetised'!AS59+'[12]2.2_RebasedTargets_Monetised'!AZ59</f>
        <v>0</v>
      </c>
      <c r="AJ46" s="101">
        <f>-'[12]2.2_RebasedTargets_Monetised'!AT59+'[12]2.2_RebasedTargets_Monetised'!BA59</f>
        <v>0</v>
      </c>
      <c r="AK46" s="101">
        <f>-'[12]2.2_RebasedTargets_Monetised'!AU59+'[12]2.2_RebasedTargets_Monetised'!BB59</f>
        <v>0</v>
      </c>
      <c r="AL46" s="101">
        <f>-'[12]2.2_RebasedTargets_Monetised'!AV59+'[12]2.2_RebasedTargets_Monetised'!BC59</f>
        <v>0</v>
      </c>
      <c r="AM46" s="100">
        <f>-'[12]2.2_RebasedTargets_Monetised'!AW59+'[12]2.2_RebasedTargets_Monetised'!BD59</f>
        <v>0</v>
      </c>
      <c r="AN46" s="94"/>
      <c r="AO46" s="101">
        <f>'[12]2.2_RebasedTargets_Monetised'!BF59</f>
        <v>0</v>
      </c>
      <c r="AP46" s="101">
        <f>-'[12]2.2_RebasedTargets_Monetised'!BG59+'[12]2.2_RebasedTargets_Monetised'!BL59</f>
        <v>0</v>
      </c>
      <c r="AQ46" s="101">
        <f>-'[12]2.2_RebasedTargets_Monetised'!BH59+'[12]2.2_RebasedTargets_Monetised'!BM59</f>
        <v>0</v>
      </c>
      <c r="AR46" s="101">
        <f>-'[12]2.2_RebasedTargets_Monetised'!BI59+'[12]2.2_RebasedTargets_Monetised'!BN59</f>
        <v>0</v>
      </c>
      <c r="AS46" s="101">
        <f>-'[12]2.2_RebasedTargets_Monetised'!BJ59+'[12]2.2_RebasedTargets_Monetised'!BO59</f>
        <v>0</v>
      </c>
      <c r="AT46" s="100">
        <f>-'[12]2.2_RebasedTargets_Monetised'!BK59+'[12]2.2_RebasedTargets_Monetised'!BP59</f>
        <v>0</v>
      </c>
      <c r="AU46" s="94"/>
      <c r="AV46" s="101">
        <f>'[12]2.2_RebasedTargets_Monetised'!BR59</f>
        <v>0</v>
      </c>
      <c r="AW46" s="101">
        <f>'[12]2.2_RebasedTargets_Monetised'!BS59</f>
        <v>0</v>
      </c>
      <c r="AX46" s="101">
        <f>'[12]2.2_RebasedTargets_Monetised'!BT59</f>
        <v>0</v>
      </c>
      <c r="AY46" s="101">
        <f>'[12]2.2_RebasedTargets_Monetised'!BU59</f>
        <v>0</v>
      </c>
      <c r="AZ46" s="101">
        <f>'[12]2.2_RebasedTargets_Monetised'!BV59</f>
        <v>0</v>
      </c>
      <c r="BA46" s="100">
        <f>'[12]2.2_RebasedTargets_Monetised'!BW59</f>
        <v>0</v>
      </c>
    </row>
    <row r="47" spans="1:53" x14ac:dyDescent="0.3">
      <c r="A47" s="345"/>
      <c r="B47" s="23"/>
      <c r="C47" s="133"/>
      <c r="D47" s="31"/>
      <c r="E47" s="99" t="str">
        <f t="shared" si="1"/>
        <v>Medium</v>
      </c>
      <c r="F47" s="98">
        <f>'[12]2.2_RebasedTargets_Monetised'!I60</f>
        <v>951653.22906807845</v>
      </c>
      <c r="G47" s="98">
        <f>'[12]2.2_RebasedTargets_Monetised'!J60</f>
        <v>0</v>
      </c>
      <c r="H47" s="98">
        <f>'[12]2.2_RebasedTargets_Monetised'!K60</f>
        <v>174374.24109794467</v>
      </c>
      <c r="I47" s="98">
        <f>'[12]2.2_RebasedTargets_Monetised'!L60</f>
        <v>84824.79231860381</v>
      </c>
      <c r="J47" s="98">
        <f>'[12]2.2_RebasedTargets_Monetised'!M60</f>
        <v>692454.19565152994</v>
      </c>
      <c r="K47" s="97">
        <f>'[12]2.2_RebasedTargets_Monetised'!N60</f>
        <v>0</v>
      </c>
      <c r="M47" s="98">
        <f>'[12]2.2_RebasedTargets_Monetised'!S60</f>
        <v>623812.11168331653</v>
      </c>
      <c r="N47" s="98">
        <f>'[12]2.2_RebasedTargets_Monetised'!T60</f>
        <v>211732.25474034619</v>
      </c>
      <c r="O47" s="98">
        <f>'[12]2.2_RebasedTargets_Monetised'!U60</f>
        <v>0</v>
      </c>
      <c r="P47" s="98">
        <f>'[12]2.2_RebasedTargets_Monetised'!V60</f>
        <v>0</v>
      </c>
      <c r="Q47" s="98">
        <f>'[12]2.2_RebasedTargets_Monetised'!W60</f>
        <v>235378.25663868035</v>
      </c>
      <c r="R47" s="97">
        <f>'[12]2.2_RebasedTargets_Monetised'!X60</f>
        <v>176701.60030428998</v>
      </c>
      <c r="T47" s="98">
        <f>'[12]2.2_RebasedTargets_Monetised'!AC60</f>
        <v>1897506.7272749229</v>
      </c>
      <c r="U47" s="98">
        <f>'[12]2.2_RebasedTargets_Monetised'!AD60</f>
        <v>0</v>
      </c>
      <c r="V47" s="98">
        <f>'[12]2.2_RebasedTargets_Monetised'!AE60</f>
        <v>0</v>
      </c>
      <c r="W47" s="98">
        <f>'[12]2.2_RebasedTargets_Monetised'!AF60</f>
        <v>0</v>
      </c>
      <c r="X47" s="98">
        <f>'[12]2.2_RebasedTargets_Monetised'!AG60</f>
        <v>336585.46458357043</v>
      </c>
      <c r="Y47" s="97">
        <f>'[12]2.2_RebasedTargets_Monetised'!AH60</f>
        <v>1560921.2626913525</v>
      </c>
      <c r="AA47" s="98">
        <f>'[12]2.2_RebasedTargets_Monetised'!AK60</f>
        <v>-1273694.6155916064</v>
      </c>
      <c r="AB47" s="98">
        <f>'[12]2.2_RebasedTargets_Monetised'!AL60</f>
        <v>211732.25474034619</v>
      </c>
      <c r="AC47" s="98">
        <f>'[12]2.2_RebasedTargets_Monetised'!AM60</f>
        <v>0</v>
      </c>
      <c r="AD47" s="98">
        <f>'[12]2.2_RebasedTargets_Monetised'!AN60</f>
        <v>0</v>
      </c>
      <c r="AE47" s="98">
        <f>'[12]2.2_RebasedTargets_Monetised'!AO60</f>
        <v>-101207.20794489008</v>
      </c>
      <c r="AF47" s="97">
        <f>'[12]2.2_RebasedTargets_Monetised'!AP60</f>
        <v>-1384219.6623870626</v>
      </c>
      <c r="AG47" s="94"/>
      <c r="AH47" s="98">
        <f>'[12]2.2_RebasedTargets_Monetised'!AR60+'[12]2.2_RebasedTargets_Monetised'!AY60</f>
        <v>1697159.1250722988</v>
      </c>
      <c r="AI47" s="98">
        <f>-'[12]2.2_RebasedTargets_Monetised'!AS60+'[12]2.2_RebasedTargets_Monetised'!AZ60</f>
        <v>211732.25474034619</v>
      </c>
      <c r="AJ47" s="98">
        <f>-'[12]2.2_RebasedTargets_Monetised'!AT60+'[12]2.2_RebasedTargets_Monetised'!BA60</f>
        <v>0</v>
      </c>
      <c r="AK47" s="98">
        <f>-'[12]2.2_RebasedTargets_Monetised'!AU60+'[12]2.2_RebasedTargets_Monetised'!BB60</f>
        <v>0</v>
      </c>
      <c r="AL47" s="98">
        <f>-'[12]2.2_RebasedTargets_Monetised'!AV60+'[12]2.2_RebasedTargets_Monetised'!BC60</f>
        <v>-101207.20794489009</v>
      </c>
      <c r="AM47" s="97">
        <f>-'[12]2.2_RebasedTargets_Monetised'!AW60+'[12]2.2_RebasedTargets_Monetised'!BD60</f>
        <v>-1384219.6623870626</v>
      </c>
      <c r="AN47" s="94"/>
      <c r="AO47" s="98">
        <f>'[12]2.2_RebasedTargets_Monetised'!BF60</f>
        <v>0</v>
      </c>
      <c r="AP47" s="98">
        <f>-'[12]2.2_RebasedTargets_Monetised'!BG60+'[12]2.2_RebasedTargets_Monetised'!BL60</f>
        <v>0</v>
      </c>
      <c r="AQ47" s="98">
        <f>-'[12]2.2_RebasedTargets_Monetised'!BH60+'[12]2.2_RebasedTargets_Monetised'!BM60</f>
        <v>0</v>
      </c>
      <c r="AR47" s="98">
        <f>-'[12]2.2_RebasedTargets_Monetised'!BI60+'[12]2.2_RebasedTargets_Monetised'!BN60</f>
        <v>0</v>
      </c>
      <c r="AS47" s="98">
        <f>-'[12]2.2_RebasedTargets_Monetised'!BJ60+'[12]2.2_RebasedTargets_Monetised'!BO60</f>
        <v>0</v>
      </c>
      <c r="AT47" s="97">
        <f>-'[12]2.2_RebasedTargets_Monetised'!BK60+'[12]2.2_RebasedTargets_Monetised'!BP60</f>
        <v>0</v>
      </c>
      <c r="AU47" s="94"/>
      <c r="AV47" s="98">
        <f>'[12]2.2_RebasedTargets_Monetised'!BR60</f>
        <v>0</v>
      </c>
      <c r="AW47" s="98">
        <f>'[12]2.2_RebasedTargets_Monetised'!BS60</f>
        <v>0</v>
      </c>
      <c r="AX47" s="98">
        <f>'[12]2.2_RebasedTargets_Monetised'!BT60</f>
        <v>0</v>
      </c>
      <c r="AY47" s="98">
        <f>'[12]2.2_RebasedTargets_Monetised'!BU60</f>
        <v>0</v>
      </c>
      <c r="AZ47" s="98">
        <f>'[12]2.2_RebasedTargets_Monetised'!BV60</f>
        <v>0</v>
      </c>
      <c r="BA47" s="97">
        <f>'[12]2.2_RebasedTargets_Monetised'!BW60</f>
        <v>0</v>
      </c>
    </row>
    <row r="48" spans="1:53" x14ac:dyDescent="0.3">
      <c r="A48" s="345"/>
      <c r="B48" s="23"/>
      <c r="C48" s="133"/>
      <c r="D48" s="31"/>
      <c r="E48" s="99" t="str">
        <f t="shared" si="1"/>
        <v>High</v>
      </c>
      <c r="F48" s="98">
        <f>'[12]2.2_RebasedTargets_Monetised'!I61</f>
        <v>0</v>
      </c>
      <c r="G48" s="98">
        <f>'[12]2.2_RebasedTargets_Monetised'!J61</f>
        <v>0</v>
      </c>
      <c r="H48" s="98">
        <f>'[12]2.2_RebasedTargets_Monetised'!K61</f>
        <v>0</v>
      </c>
      <c r="I48" s="98">
        <f>'[12]2.2_RebasedTargets_Monetised'!L61</f>
        <v>0</v>
      </c>
      <c r="J48" s="98">
        <f>'[12]2.2_RebasedTargets_Monetised'!M61</f>
        <v>0</v>
      </c>
      <c r="K48" s="97">
        <f>'[12]2.2_RebasedTargets_Monetised'!N61</f>
        <v>0</v>
      </c>
      <c r="M48" s="98">
        <f>'[12]2.2_RebasedTargets_Monetised'!S61</f>
        <v>0</v>
      </c>
      <c r="N48" s="98">
        <f>'[12]2.2_RebasedTargets_Monetised'!T61</f>
        <v>0</v>
      </c>
      <c r="O48" s="98">
        <f>'[12]2.2_RebasedTargets_Monetised'!U61</f>
        <v>0</v>
      </c>
      <c r="P48" s="98">
        <f>'[12]2.2_RebasedTargets_Monetised'!V61</f>
        <v>0</v>
      </c>
      <c r="Q48" s="98">
        <f>'[12]2.2_RebasedTargets_Monetised'!W61</f>
        <v>0</v>
      </c>
      <c r="R48" s="97">
        <f>'[12]2.2_RebasedTargets_Monetised'!X61</f>
        <v>0</v>
      </c>
      <c r="T48" s="98">
        <f>'[12]2.2_RebasedTargets_Monetised'!AC61</f>
        <v>0</v>
      </c>
      <c r="U48" s="98">
        <f>'[12]2.2_RebasedTargets_Monetised'!AD61</f>
        <v>0</v>
      </c>
      <c r="V48" s="98">
        <f>'[12]2.2_RebasedTargets_Monetised'!AE61</f>
        <v>0</v>
      </c>
      <c r="W48" s="98">
        <f>'[12]2.2_RebasedTargets_Monetised'!AF61</f>
        <v>0</v>
      </c>
      <c r="X48" s="98">
        <f>'[12]2.2_RebasedTargets_Monetised'!AG61</f>
        <v>0</v>
      </c>
      <c r="Y48" s="97">
        <f>'[12]2.2_RebasedTargets_Monetised'!AH61</f>
        <v>0</v>
      </c>
      <c r="AA48" s="98">
        <f>'[12]2.2_RebasedTargets_Monetised'!AK61</f>
        <v>0</v>
      </c>
      <c r="AB48" s="98">
        <f>'[12]2.2_RebasedTargets_Monetised'!AL61</f>
        <v>0</v>
      </c>
      <c r="AC48" s="98">
        <f>'[12]2.2_RebasedTargets_Monetised'!AM61</f>
        <v>0</v>
      </c>
      <c r="AD48" s="98">
        <f>'[12]2.2_RebasedTargets_Monetised'!AN61</f>
        <v>0</v>
      </c>
      <c r="AE48" s="98">
        <f>'[12]2.2_RebasedTargets_Monetised'!AO61</f>
        <v>0</v>
      </c>
      <c r="AF48" s="97">
        <f>'[12]2.2_RebasedTargets_Monetised'!AP61</f>
        <v>0</v>
      </c>
      <c r="AG48" s="94"/>
      <c r="AH48" s="98">
        <f>'[12]2.2_RebasedTargets_Monetised'!AR61+'[12]2.2_RebasedTargets_Monetised'!AY61</f>
        <v>0</v>
      </c>
      <c r="AI48" s="98">
        <f>-'[12]2.2_RebasedTargets_Monetised'!AS61+'[12]2.2_RebasedTargets_Monetised'!AZ61</f>
        <v>0</v>
      </c>
      <c r="AJ48" s="98">
        <f>-'[12]2.2_RebasedTargets_Monetised'!AT61+'[12]2.2_RebasedTargets_Monetised'!BA61</f>
        <v>0</v>
      </c>
      <c r="AK48" s="98">
        <f>-'[12]2.2_RebasedTargets_Monetised'!AU61+'[12]2.2_RebasedTargets_Monetised'!BB61</f>
        <v>0</v>
      </c>
      <c r="AL48" s="98">
        <f>-'[12]2.2_RebasedTargets_Monetised'!AV61+'[12]2.2_RebasedTargets_Monetised'!BC61</f>
        <v>0</v>
      </c>
      <c r="AM48" s="97">
        <f>-'[12]2.2_RebasedTargets_Monetised'!AW61+'[12]2.2_RebasedTargets_Monetised'!BD61</f>
        <v>0</v>
      </c>
      <c r="AN48" s="94"/>
      <c r="AO48" s="98">
        <f>'[12]2.2_RebasedTargets_Monetised'!BF61</f>
        <v>0</v>
      </c>
      <c r="AP48" s="98">
        <f>-'[12]2.2_RebasedTargets_Monetised'!BG61+'[12]2.2_RebasedTargets_Monetised'!BL61</f>
        <v>0</v>
      </c>
      <c r="AQ48" s="98">
        <f>-'[12]2.2_RebasedTargets_Monetised'!BH61+'[12]2.2_RebasedTargets_Monetised'!BM61</f>
        <v>0</v>
      </c>
      <c r="AR48" s="98">
        <f>-'[12]2.2_RebasedTargets_Monetised'!BI61+'[12]2.2_RebasedTargets_Monetised'!BN61</f>
        <v>0</v>
      </c>
      <c r="AS48" s="98">
        <f>-'[12]2.2_RebasedTargets_Monetised'!BJ61+'[12]2.2_RebasedTargets_Monetised'!BO61</f>
        <v>0</v>
      </c>
      <c r="AT48" s="97">
        <f>-'[12]2.2_RebasedTargets_Monetised'!BK61+'[12]2.2_RebasedTargets_Monetised'!BP61</f>
        <v>0</v>
      </c>
      <c r="AU48" s="94"/>
      <c r="AV48" s="98">
        <f>'[12]2.2_RebasedTargets_Monetised'!BR61</f>
        <v>0</v>
      </c>
      <c r="AW48" s="98">
        <f>'[12]2.2_RebasedTargets_Monetised'!BS61</f>
        <v>0</v>
      </c>
      <c r="AX48" s="98">
        <f>'[12]2.2_RebasedTargets_Monetised'!BT61</f>
        <v>0</v>
      </c>
      <c r="AY48" s="98">
        <f>'[12]2.2_RebasedTargets_Monetised'!BU61</f>
        <v>0</v>
      </c>
      <c r="AZ48" s="98">
        <f>'[12]2.2_RebasedTargets_Monetised'!BV61</f>
        <v>0</v>
      </c>
      <c r="BA48" s="97">
        <f>'[12]2.2_RebasedTargets_Monetised'!BW61</f>
        <v>0</v>
      </c>
    </row>
    <row r="49" spans="1:53" ht="12.75" thickBot="1" x14ac:dyDescent="0.35">
      <c r="A49" s="345"/>
      <c r="B49" s="171"/>
      <c r="C49" s="170"/>
      <c r="D49" s="96"/>
      <c r="E49" s="95" t="str">
        <f t="shared" si="1"/>
        <v>Very high</v>
      </c>
      <c r="F49" s="93">
        <f>'[12]2.2_RebasedTargets_Monetised'!I62</f>
        <v>92808.084144740031</v>
      </c>
      <c r="G49" s="93">
        <f>'[12]2.2_RebasedTargets_Monetised'!J62</f>
        <v>92808.084144740031</v>
      </c>
      <c r="H49" s="93">
        <f>'[12]2.2_RebasedTargets_Monetised'!K62</f>
        <v>0</v>
      </c>
      <c r="I49" s="93">
        <f>'[12]2.2_RebasedTargets_Monetised'!L62</f>
        <v>0</v>
      </c>
      <c r="J49" s="93">
        <f>'[12]2.2_RebasedTargets_Monetised'!M62</f>
        <v>0</v>
      </c>
      <c r="K49" s="92">
        <f>'[12]2.2_RebasedTargets_Monetised'!N62</f>
        <v>0</v>
      </c>
      <c r="M49" s="93">
        <f>'[12]2.2_RebasedTargets_Monetised'!S62</f>
        <v>92808.084142505715</v>
      </c>
      <c r="N49" s="93">
        <f>'[12]2.2_RebasedTargets_Monetised'!T62</f>
        <v>92808.084142505715</v>
      </c>
      <c r="O49" s="93">
        <f>'[12]2.2_RebasedTargets_Monetised'!U62</f>
        <v>0</v>
      </c>
      <c r="P49" s="93">
        <f>'[12]2.2_RebasedTargets_Monetised'!V62</f>
        <v>0</v>
      </c>
      <c r="Q49" s="93">
        <f>'[12]2.2_RebasedTargets_Monetised'!W62</f>
        <v>0</v>
      </c>
      <c r="R49" s="92">
        <f>'[12]2.2_RebasedTargets_Monetised'!X62</f>
        <v>0</v>
      </c>
      <c r="T49" s="93">
        <f>'[12]2.2_RebasedTargets_Monetised'!AC62</f>
        <v>92808.084142505715</v>
      </c>
      <c r="U49" s="93">
        <f>'[12]2.2_RebasedTargets_Monetised'!AD62</f>
        <v>92808.084142505715</v>
      </c>
      <c r="V49" s="93">
        <f>'[12]2.2_RebasedTargets_Monetised'!AE62</f>
        <v>0</v>
      </c>
      <c r="W49" s="93">
        <f>'[12]2.2_RebasedTargets_Monetised'!AF62</f>
        <v>0</v>
      </c>
      <c r="X49" s="93">
        <f>'[12]2.2_RebasedTargets_Monetised'!AG62</f>
        <v>0</v>
      </c>
      <c r="Y49" s="92">
        <f>'[12]2.2_RebasedTargets_Monetised'!AH62</f>
        <v>0</v>
      </c>
      <c r="AA49" s="93">
        <f>'[12]2.2_RebasedTargets_Monetised'!AK62</f>
        <v>0</v>
      </c>
      <c r="AB49" s="93">
        <f>'[12]2.2_RebasedTargets_Monetised'!AL62</f>
        <v>0</v>
      </c>
      <c r="AC49" s="93">
        <f>'[12]2.2_RebasedTargets_Monetised'!AM62</f>
        <v>0</v>
      </c>
      <c r="AD49" s="93">
        <f>'[12]2.2_RebasedTargets_Monetised'!AN62</f>
        <v>0</v>
      </c>
      <c r="AE49" s="93">
        <f>'[12]2.2_RebasedTargets_Monetised'!AO62</f>
        <v>0</v>
      </c>
      <c r="AF49" s="92">
        <f>'[12]2.2_RebasedTargets_Monetised'!AP62</f>
        <v>0</v>
      </c>
      <c r="AG49" s="94"/>
      <c r="AH49" s="93">
        <f>'[12]2.2_RebasedTargets_Monetised'!AR62+'[12]2.2_RebasedTargets_Monetised'!AY62</f>
        <v>0</v>
      </c>
      <c r="AI49" s="93">
        <f>-'[12]2.2_RebasedTargets_Monetised'!AS62+'[12]2.2_RebasedTargets_Monetised'!AZ62</f>
        <v>0</v>
      </c>
      <c r="AJ49" s="93">
        <f>-'[12]2.2_RebasedTargets_Monetised'!AT62+'[12]2.2_RebasedTargets_Monetised'!BA62</f>
        <v>0</v>
      </c>
      <c r="AK49" s="93">
        <f>-'[12]2.2_RebasedTargets_Monetised'!AU62+'[12]2.2_RebasedTargets_Monetised'!BB62</f>
        <v>0</v>
      </c>
      <c r="AL49" s="93">
        <f>-'[12]2.2_RebasedTargets_Monetised'!AV62+'[12]2.2_RebasedTargets_Monetised'!BC62</f>
        <v>0</v>
      </c>
      <c r="AM49" s="92">
        <f>-'[12]2.2_RebasedTargets_Monetised'!AW62+'[12]2.2_RebasedTargets_Monetised'!BD62</f>
        <v>0</v>
      </c>
      <c r="AN49" s="94"/>
      <c r="AO49" s="93">
        <f>'[12]2.2_RebasedTargets_Monetised'!BF62</f>
        <v>0</v>
      </c>
      <c r="AP49" s="93">
        <f>-'[12]2.2_RebasedTargets_Monetised'!BG62+'[12]2.2_RebasedTargets_Monetised'!BL62</f>
        <v>0</v>
      </c>
      <c r="AQ49" s="93">
        <f>-'[12]2.2_RebasedTargets_Monetised'!BH62+'[12]2.2_RebasedTargets_Monetised'!BM62</f>
        <v>0</v>
      </c>
      <c r="AR49" s="93">
        <f>-'[12]2.2_RebasedTargets_Monetised'!BI62+'[12]2.2_RebasedTargets_Monetised'!BN62</f>
        <v>0</v>
      </c>
      <c r="AS49" s="93">
        <f>-'[12]2.2_RebasedTargets_Monetised'!BJ62+'[12]2.2_RebasedTargets_Monetised'!BO62</f>
        <v>0</v>
      </c>
      <c r="AT49" s="92">
        <f>-'[12]2.2_RebasedTargets_Monetised'!BK62+'[12]2.2_RebasedTargets_Monetised'!BP62</f>
        <v>0</v>
      </c>
      <c r="AU49" s="94"/>
      <c r="AV49" s="93">
        <f>'[12]2.2_RebasedTargets_Monetised'!BR62</f>
        <v>0</v>
      </c>
      <c r="AW49" s="93">
        <f>'[12]2.2_RebasedTargets_Monetised'!BS62</f>
        <v>0</v>
      </c>
      <c r="AX49" s="93">
        <f>'[12]2.2_RebasedTargets_Monetised'!BT62</f>
        <v>0</v>
      </c>
      <c r="AY49" s="93">
        <f>'[12]2.2_RebasedTargets_Monetised'!BU62</f>
        <v>0</v>
      </c>
      <c r="AZ49" s="93">
        <f>'[12]2.2_RebasedTargets_Monetised'!BV62</f>
        <v>0</v>
      </c>
      <c r="BA49" s="92">
        <f>'[12]2.2_RebasedTargets_Monetised'!BW62</f>
        <v>0</v>
      </c>
    </row>
    <row r="50" spans="1:53" x14ac:dyDescent="0.3">
      <c r="A50" s="346" t="str">
        <f>A46</f>
        <v>275KV Network</v>
      </c>
      <c r="B50" s="169">
        <v>4</v>
      </c>
      <c r="C50" s="168" t="s">
        <v>45</v>
      </c>
      <c r="D50" s="103" t="s">
        <v>58</v>
      </c>
      <c r="E50" s="102" t="str">
        <f t="shared" si="1"/>
        <v>Low</v>
      </c>
      <c r="F50" s="101">
        <f>'[12]2.2_RebasedTargets_Monetised'!I63</f>
        <v>398635.52081625542</v>
      </c>
      <c r="G50" s="101">
        <f>'[12]2.2_RebasedTargets_Monetised'!J63</f>
        <v>133456.48526018418</v>
      </c>
      <c r="H50" s="101">
        <f>'[12]2.2_RebasedTargets_Monetised'!K63</f>
        <v>105548.00000310404</v>
      </c>
      <c r="I50" s="101">
        <f>'[12]2.2_RebasedTargets_Monetised'!L63</f>
        <v>153991.44216603023</v>
      </c>
      <c r="J50" s="101">
        <f>'[12]2.2_RebasedTargets_Monetised'!M63</f>
        <v>5639.5933869370147</v>
      </c>
      <c r="K50" s="100">
        <f>'[12]2.2_RebasedTargets_Monetised'!N63</f>
        <v>0</v>
      </c>
      <c r="M50" s="101">
        <f>'[12]2.2_RebasedTargets_Monetised'!S63</f>
        <v>710832.96896315657</v>
      </c>
      <c r="N50" s="101">
        <f>'[12]2.2_RebasedTargets_Monetised'!T63</f>
        <v>117514.7365778059</v>
      </c>
      <c r="O50" s="101">
        <f>'[12]2.2_RebasedTargets_Monetised'!U63</f>
        <v>56304.73349459716</v>
      </c>
      <c r="P50" s="101">
        <f>'[12]2.2_RebasedTargets_Monetised'!V63</f>
        <v>157317.35928319575</v>
      </c>
      <c r="Q50" s="101">
        <f>'[12]2.2_RebasedTargets_Monetised'!W63</f>
        <v>0</v>
      </c>
      <c r="R50" s="100">
        <f>'[12]2.2_RebasedTargets_Monetised'!X63</f>
        <v>379696.13960755779</v>
      </c>
      <c r="T50" s="101">
        <f>'[12]2.2_RebasedTargets_Monetised'!AC63</f>
        <v>710832.96896315657</v>
      </c>
      <c r="U50" s="101">
        <f>'[12]2.2_RebasedTargets_Monetised'!AD63</f>
        <v>117514.7365778059</v>
      </c>
      <c r="V50" s="101">
        <f>'[12]2.2_RebasedTargets_Monetised'!AE63</f>
        <v>56304.73349459716</v>
      </c>
      <c r="W50" s="101">
        <f>'[12]2.2_RebasedTargets_Monetised'!AF63</f>
        <v>157317.35928319575</v>
      </c>
      <c r="X50" s="101">
        <f>'[12]2.2_RebasedTargets_Monetised'!AG63</f>
        <v>0</v>
      </c>
      <c r="Y50" s="100">
        <f>'[12]2.2_RebasedTargets_Monetised'!AH63</f>
        <v>379696.13960755779</v>
      </c>
      <c r="AA50" s="101">
        <f>'[12]2.2_RebasedTargets_Monetised'!AK63</f>
        <v>0</v>
      </c>
      <c r="AB50" s="101">
        <f>'[12]2.2_RebasedTargets_Monetised'!AL63</f>
        <v>0</v>
      </c>
      <c r="AC50" s="101">
        <f>'[12]2.2_RebasedTargets_Monetised'!AM63</f>
        <v>0</v>
      </c>
      <c r="AD50" s="101">
        <f>'[12]2.2_RebasedTargets_Monetised'!AN63</f>
        <v>0</v>
      </c>
      <c r="AE50" s="101">
        <f>'[12]2.2_RebasedTargets_Monetised'!AO63</f>
        <v>0</v>
      </c>
      <c r="AF50" s="100">
        <f>'[12]2.2_RebasedTargets_Monetised'!AP63</f>
        <v>0</v>
      </c>
      <c r="AG50" s="94"/>
      <c r="AH50" s="101">
        <f>'[12]2.2_RebasedTargets_Monetised'!AR63+'[12]2.2_RebasedTargets_Monetised'!AY63</f>
        <v>0</v>
      </c>
      <c r="AI50" s="101">
        <f>-'[12]2.2_RebasedTargets_Monetised'!AS63+'[12]2.2_RebasedTargets_Monetised'!AZ63</f>
        <v>0</v>
      </c>
      <c r="AJ50" s="101">
        <f>-'[12]2.2_RebasedTargets_Monetised'!AT63+'[12]2.2_RebasedTargets_Monetised'!BA63</f>
        <v>0</v>
      </c>
      <c r="AK50" s="101">
        <f>-'[12]2.2_RebasedTargets_Monetised'!AU63+'[12]2.2_RebasedTargets_Monetised'!BB63</f>
        <v>0</v>
      </c>
      <c r="AL50" s="101">
        <f>-'[12]2.2_RebasedTargets_Monetised'!AV63+'[12]2.2_RebasedTargets_Monetised'!BC63</f>
        <v>0</v>
      </c>
      <c r="AM50" s="100">
        <f>-'[12]2.2_RebasedTargets_Monetised'!AW63+'[12]2.2_RebasedTargets_Monetised'!BD63</f>
        <v>0</v>
      </c>
      <c r="AN50" s="94"/>
      <c r="AO50" s="101">
        <f>'[12]2.2_RebasedTargets_Monetised'!BF63</f>
        <v>0</v>
      </c>
      <c r="AP50" s="101">
        <f>-'[12]2.2_RebasedTargets_Monetised'!BG63+'[12]2.2_RebasedTargets_Monetised'!BL63</f>
        <v>0</v>
      </c>
      <c r="AQ50" s="101">
        <f>-'[12]2.2_RebasedTargets_Monetised'!BH63+'[12]2.2_RebasedTargets_Monetised'!BM63</f>
        <v>0</v>
      </c>
      <c r="AR50" s="101">
        <f>-'[12]2.2_RebasedTargets_Monetised'!BI63+'[12]2.2_RebasedTargets_Monetised'!BN63</f>
        <v>0</v>
      </c>
      <c r="AS50" s="101">
        <f>-'[12]2.2_RebasedTargets_Monetised'!BJ63+'[12]2.2_RebasedTargets_Monetised'!BO63</f>
        <v>0</v>
      </c>
      <c r="AT50" s="100">
        <f>-'[12]2.2_RebasedTargets_Monetised'!BK63+'[12]2.2_RebasedTargets_Monetised'!BP63</f>
        <v>0</v>
      </c>
      <c r="AU50" s="94"/>
      <c r="AV50" s="101">
        <f>'[12]2.2_RebasedTargets_Monetised'!BR63</f>
        <v>0</v>
      </c>
      <c r="AW50" s="101">
        <f>'[12]2.2_RebasedTargets_Monetised'!BS63</f>
        <v>0</v>
      </c>
      <c r="AX50" s="101">
        <f>'[12]2.2_RebasedTargets_Monetised'!BT63</f>
        <v>0</v>
      </c>
      <c r="AY50" s="101">
        <f>'[12]2.2_RebasedTargets_Monetised'!BU63</f>
        <v>0</v>
      </c>
      <c r="AZ50" s="101">
        <f>'[12]2.2_RebasedTargets_Monetised'!BV63</f>
        <v>0</v>
      </c>
      <c r="BA50" s="100">
        <f>'[12]2.2_RebasedTargets_Monetised'!BW63</f>
        <v>0</v>
      </c>
    </row>
    <row r="51" spans="1:53" x14ac:dyDescent="0.3">
      <c r="A51" s="345"/>
      <c r="B51" s="23"/>
      <c r="C51" s="133"/>
      <c r="D51" s="31"/>
      <c r="E51" s="99" t="str">
        <f t="shared" si="1"/>
        <v>Medium</v>
      </c>
      <c r="F51" s="98">
        <f>'[12]2.2_RebasedTargets_Monetised'!I64</f>
        <v>1108624.394151055</v>
      </c>
      <c r="G51" s="98">
        <f>'[12]2.2_RebasedTargets_Monetised'!J64</f>
        <v>983441.51056640071</v>
      </c>
      <c r="H51" s="98">
        <f>'[12]2.2_RebasedTargets_Monetised'!K64</f>
        <v>124913.62861701014</v>
      </c>
      <c r="I51" s="98">
        <f>'[12]2.2_RebasedTargets_Monetised'!L64</f>
        <v>269.25496764417608</v>
      </c>
      <c r="J51" s="98">
        <f>'[12]2.2_RebasedTargets_Monetised'!M64</f>
        <v>0</v>
      </c>
      <c r="K51" s="97">
        <f>'[12]2.2_RebasedTargets_Monetised'!N64</f>
        <v>0</v>
      </c>
      <c r="M51" s="98">
        <f>'[12]2.2_RebasedTargets_Monetised'!S64</f>
        <v>1246203.6945035893</v>
      </c>
      <c r="N51" s="98">
        <f>'[12]2.2_RebasedTargets_Monetised'!T64</f>
        <v>1059138.2068527418</v>
      </c>
      <c r="O51" s="98">
        <f>'[12]2.2_RebasedTargets_Monetised'!U64</f>
        <v>0</v>
      </c>
      <c r="P51" s="98">
        <f>'[12]2.2_RebasedTargets_Monetised'!V64</f>
        <v>186216.89442261308</v>
      </c>
      <c r="Q51" s="98">
        <f>'[12]2.2_RebasedTargets_Monetised'!W64</f>
        <v>0</v>
      </c>
      <c r="R51" s="97">
        <f>'[12]2.2_RebasedTargets_Monetised'!X64</f>
        <v>848.59322823437901</v>
      </c>
      <c r="T51" s="98">
        <f>'[12]2.2_RebasedTargets_Monetised'!AC64</f>
        <v>1246203.6945035893</v>
      </c>
      <c r="U51" s="98">
        <f>'[12]2.2_RebasedTargets_Monetised'!AD64</f>
        <v>1059138.2068527418</v>
      </c>
      <c r="V51" s="98">
        <f>'[12]2.2_RebasedTargets_Monetised'!AE64</f>
        <v>0</v>
      </c>
      <c r="W51" s="98">
        <f>'[12]2.2_RebasedTargets_Monetised'!AF64</f>
        <v>186216.89442261308</v>
      </c>
      <c r="X51" s="98">
        <f>'[12]2.2_RebasedTargets_Monetised'!AG64</f>
        <v>0</v>
      </c>
      <c r="Y51" s="97">
        <f>'[12]2.2_RebasedTargets_Monetised'!AH64</f>
        <v>848.59322823437901</v>
      </c>
      <c r="AA51" s="98">
        <f>'[12]2.2_RebasedTargets_Monetised'!AK64</f>
        <v>0</v>
      </c>
      <c r="AB51" s="98">
        <f>'[12]2.2_RebasedTargets_Monetised'!AL64</f>
        <v>0</v>
      </c>
      <c r="AC51" s="98">
        <f>'[12]2.2_RebasedTargets_Monetised'!AM64</f>
        <v>0</v>
      </c>
      <c r="AD51" s="98">
        <f>'[12]2.2_RebasedTargets_Monetised'!AN64</f>
        <v>0</v>
      </c>
      <c r="AE51" s="98">
        <f>'[12]2.2_RebasedTargets_Monetised'!AO64</f>
        <v>0</v>
      </c>
      <c r="AF51" s="97">
        <f>'[12]2.2_RebasedTargets_Monetised'!AP64</f>
        <v>0</v>
      </c>
      <c r="AG51" s="94"/>
      <c r="AH51" s="98">
        <f>'[12]2.2_RebasedTargets_Monetised'!AR64+'[12]2.2_RebasedTargets_Monetised'!AY64</f>
        <v>0</v>
      </c>
      <c r="AI51" s="98">
        <f>-'[12]2.2_RebasedTargets_Monetised'!AS64+'[12]2.2_RebasedTargets_Monetised'!AZ64</f>
        <v>0</v>
      </c>
      <c r="AJ51" s="98">
        <f>-'[12]2.2_RebasedTargets_Monetised'!AT64+'[12]2.2_RebasedTargets_Monetised'!BA64</f>
        <v>0</v>
      </c>
      <c r="AK51" s="98">
        <f>-'[12]2.2_RebasedTargets_Monetised'!AU64+'[12]2.2_RebasedTargets_Monetised'!BB64</f>
        <v>0</v>
      </c>
      <c r="AL51" s="98">
        <f>-'[12]2.2_RebasedTargets_Monetised'!AV64+'[12]2.2_RebasedTargets_Monetised'!BC64</f>
        <v>0</v>
      </c>
      <c r="AM51" s="97">
        <f>-'[12]2.2_RebasedTargets_Monetised'!AW64+'[12]2.2_RebasedTargets_Monetised'!BD64</f>
        <v>0</v>
      </c>
      <c r="AN51" s="94"/>
      <c r="AO51" s="98">
        <f>'[12]2.2_RebasedTargets_Monetised'!BF64</f>
        <v>0</v>
      </c>
      <c r="AP51" s="98">
        <f>-'[12]2.2_RebasedTargets_Monetised'!BG64+'[12]2.2_RebasedTargets_Monetised'!BL64</f>
        <v>0</v>
      </c>
      <c r="AQ51" s="98">
        <f>-'[12]2.2_RebasedTargets_Monetised'!BH64+'[12]2.2_RebasedTargets_Monetised'!BM64</f>
        <v>0</v>
      </c>
      <c r="AR51" s="98">
        <f>-'[12]2.2_RebasedTargets_Monetised'!BI64+'[12]2.2_RebasedTargets_Monetised'!BN64</f>
        <v>0</v>
      </c>
      <c r="AS51" s="98">
        <f>-'[12]2.2_RebasedTargets_Monetised'!BJ64+'[12]2.2_RebasedTargets_Monetised'!BO64</f>
        <v>0</v>
      </c>
      <c r="AT51" s="97">
        <f>-'[12]2.2_RebasedTargets_Monetised'!BK64+'[12]2.2_RebasedTargets_Monetised'!BP64</f>
        <v>0</v>
      </c>
      <c r="AU51" s="94"/>
      <c r="AV51" s="98">
        <f>'[12]2.2_RebasedTargets_Monetised'!BR64</f>
        <v>0</v>
      </c>
      <c r="AW51" s="98">
        <f>'[12]2.2_RebasedTargets_Monetised'!BS64</f>
        <v>0</v>
      </c>
      <c r="AX51" s="98">
        <f>'[12]2.2_RebasedTargets_Monetised'!BT64</f>
        <v>0</v>
      </c>
      <c r="AY51" s="98">
        <f>'[12]2.2_RebasedTargets_Monetised'!BU64</f>
        <v>0</v>
      </c>
      <c r="AZ51" s="98">
        <f>'[12]2.2_RebasedTargets_Monetised'!BV64</f>
        <v>0</v>
      </c>
      <c r="BA51" s="97">
        <f>'[12]2.2_RebasedTargets_Monetised'!BW64</f>
        <v>0</v>
      </c>
    </row>
    <row r="52" spans="1:53" x14ac:dyDescent="0.3">
      <c r="A52" s="345"/>
      <c r="B52" s="23"/>
      <c r="C52" s="133"/>
      <c r="D52" s="31"/>
      <c r="E52" s="99" t="str">
        <f t="shared" si="1"/>
        <v>High</v>
      </c>
      <c r="F52" s="98">
        <f>'[12]2.2_RebasedTargets_Monetised'!I65</f>
        <v>321305.62843484164</v>
      </c>
      <c r="G52" s="98">
        <f>'[12]2.2_RebasedTargets_Monetised'!J65</f>
        <v>252922.1316202023</v>
      </c>
      <c r="H52" s="98">
        <f>'[12]2.2_RebasedTargets_Monetised'!K65</f>
        <v>68383.496814639308</v>
      </c>
      <c r="I52" s="98">
        <f>'[12]2.2_RebasedTargets_Monetised'!L65</f>
        <v>0</v>
      </c>
      <c r="J52" s="98">
        <f>'[12]2.2_RebasedTargets_Monetised'!M65</f>
        <v>0</v>
      </c>
      <c r="K52" s="97">
        <f>'[12]2.2_RebasedTargets_Monetised'!N65</f>
        <v>0</v>
      </c>
      <c r="M52" s="98">
        <f>'[12]2.2_RebasedTargets_Monetised'!S65</f>
        <v>417660.48360234709</v>
      </c>
      <c r="N52" s="98">
        <f>'[12]2.2_RebasedTargets_Monetised'!T65</f>
        <v>104024.26670799083</v>
      </c>
      <c r="O52" s="98">
        <f>'[12]2.2_RebasedTargets_Monetised'!U65</f>
        <v>211652.92439042529</v>
      </c>
      <c r="P52" s="98">
        <f>'[12]2.2_RebasedTargets_Monetised'!V65</f>
        <v>101983.29250393096</v>
      </c>
      <c r="Q52" s="98">
        <f>'[12]2.2_RebasedTargets_Monetised'!W65</f>
        <v>0</v>
      </c>
      <c r="R52" s="97">
        <f>'[12]2.2_RebasedTargets_Monetised'!X65</f>
        <v>0</v>
      </c>
      <c r="T52" s="98">
        <f>'[12]2.2_RebasedTargets_Monetised'!AC65</f>
        <v>417660.48360234709</v>
      </c>
      <c r="U52" s="98">
        <f>'[12]2.2_RebasedTargets_Monetised'!AD65</f>
        <v>104024.26670799083</v>
      </c>
      <c r="V52" s="98">
        <f>'[12]2.2_RebasedTargets_Monetised'!AE65</f>
        <v>211652.92439042529</v>
      </c>
      <c r="W52" s="98">
        <f>'[12]2.2_RebasedTargets_Monetised'!AF65</f>
        <v>101983.29250393096</v>
      </c>
      <c r="X52" s="98">
        <f>'[12]2.2_RebasedTargets_Monetised'!AG65</f>
        <v>0</v>
      </c>
      <c r="Y52" s="97">
        <f>'[12]2.2_RebasedTargets_Monetised'!AH65</f>
        <v>0</v>
      </c>
      <c r="AA52" s="98">
        <f>'[12]2.2_RebasedTargets_Monetised'!AK65</f>
        <v>0</v>
      </c>
      <c r="AB52" s="98">
        <f>'[12]2.2_RebasedTargets_Monetised'!AL65</f>
        <v>0</v>
      </c>
      <c r="AC52" s="98">
        <f>'[12]2.2_RebasedTargets_Monetised'!AM65</f>
        <v>0</v>
      </c>
      <c r="AD52" s="98">
        <f>'[12]2.2_RebasedTargets_Monetised'!AN65</f>
        <v>0</v>
      </c>
      <c r="AE52" s="98">
        <f>'[12]2.2_RebasedTargets_Monetised'!AO65</f>
        <v>0</v>
      </c>
      <c r="AF52" s="97">
        <f>'[12]2.2_RebasedTargets_Monetised'!AP65</f>
        <v>0</v>
      </c>
      <c r="AG52" s="94"/>
      <c r="AH52" s="98">
        <f>'[12]2.2_RebasedTargets_Monetised'!AR65+'[12]2.2_RebasedTargets_Monetised'!AY65</f>
        <v>0</v>
      </c>
      <c r="AI52" s="98">
        <f>-'[12]2.2_RebasedTargets_Monetised'!AS65+'[12]2.2_RebasedTargets_Monetised'!AZ65</f>
        <v>0</v>
      </c>
      <c r="AJ52" s="98">
        <f>-'[12]2.2_RebasedTargets_Monetised'!AT65+'[12]2.2_RebasedTargets_Monetised'!BA65</f>
        <v>0</v>
      </c>
      <c r="AK52" s="98">
        <f>-'[12]2.2_RebasedTargets_Monetised'!AU65+'[12]2.2_RebasedTargets_Monetised'!BB65</f>
        <v>0</v>
      </c>
      <c r="AL52" s="98">
        <f>-'[12]2.2_RebasedTargets_Monetised'!AV65+'[12]2.2_RebasedTargets_Monetised'!BC65</f>
        <v>0</v>
      </c>
      <c r="AM52" s="97">
        <f>-'[12]2.2_RebasedTargets_Monetised'!AW65+'[12]2.2_RebasedTargets_Monetised'!BD65</f>
        <v>0</v>
      </c>
      <c r="AN52" s="94"/>
      <c r="AO52" s="98">
        <f>'[12]2.2_RebasedTargets_Monetised'!BF65</f>
        <v>0</v>
      </c>
      <c r="AP52" s="98">
        <f>-'[12]2.2_RebasedTargets_Monetised'!BG65+'[12]2.2_RebasedTargets_Monetised'!BL65</f>
        <v>0</v>
      </c>
      <c r="AQ52" s="98">
        <f>-'[12]2.2_RebasedTargets_Monetised'!BH65+'[12]2.2_RebasedTargets_Monetised'!BM65</f>
        <v>0</v>
      </c>
      <c r="AR52" s="98">
        <f>-'[12]2.2_RebasedTargets_Monetised'!BI65+'[12]2.2_RebasedTargets_Monetised'!BN65</f>
        <v>0</v>
      </c>
      <c r="AS52" s="98">
        <f>-'[12]2.2_RebasedTargets_Monetised'!BJ65+'[12]2.2_RebasedTargets_Monetised'!BO65</f>
        <v>0</v>
      </c>
      <c r="AT52" s="97">
        <f>-'[12]2.2_RebasedTargets_Monetised'!BK65+'[12]2.2_RebasedTargets_Monetised'!BP65</f>
        <v>0</v>
      </c>
      <c r="AU52" s="94"/>
      <c r="AV52" s="98">
        <f>'[12]2.2_RebasedTargets_Monetised'!BR65</f>
        <v>0</v>
      </c>
      <c r="AW52" s="98">
        <f>'[12]2.2_RebasedTargets_Monetised'!BS65</f>
        <v>0</v>
      </c>
      <c r="AX52" s="98">
        <f>'[12]2.2_RebasedTargets_Monetised'!BT65</f>
        <v>0</v>
      </c>
      <c r="AY52" s="98">
        <f>'[12]2.2_RebasedTargets_Monetised'!BU65</f>
        <v>0</v>
      </c>
      <c r="AZ52" s="98">
        <f>'[12]2.2_RebasedTargets_Monetised'!BV65</f>
        <v>0</v>
      </c>
      <c r="BA52" s="97">
        <f>'[12]2.2_RebasedTargets_Monetised'!BW65</f>
        <v>0</v>
      </c>
    </row>
    <row r="53" spans="1:53" ht="12.75" thickBot="1" x14ac:dyDescent="0.35">
      <c r="A53" s="345"/>
      <c r="B53" s="171"/>
      <c r="C53" s="170"/>
      <c r="D53" s="96"/>
      <c r="E53" s="95" t="str">
        <f t="shared" si="1"/>
        <v>Very high</v>
      </c>
      <c r="F53" s="93">
        <f>'[12]2.2_RebasedTargets_Monetised'!I66</f>
        <v>13036149.1365398</v>
      </c>
      <c r="G53" s="93">
        <f>'[12]2.2_RebasedTargets_Monetised'!J66</f>
        <v>2703003.754283939</v>
      </c>
      <c r="H53" s="93">
        <f>'[12]2.2_RebasedTargets_Monetised'!K66</f>
        <v>10333145.382255862</v>
      </c>
      <c r="I53" s="93">
        <f>'[12]2.2_RebasedTargets_Monetised'!L66</f>
        <v>0</v>
      </c>
      <c r="J53" s="93">
        <f>'[12]2.2_RebasedTargets_Monetised'!M66</f>
        <v>0</v>
      </c>
      <c r="K53" s="92">
        <f>'[12]2.2_RebasedTargets_Monetised'!N66</f>
        <v>0</v>
      </c>
      <c r="M53" s="93">
        <f>'[12]2.2_RebasedTargets_Monetised'!S66</f>
        <v>25624826.943484474</v>
      </c>
      <c r="N53" s="93">
        <f>'[12]2.2_RebasedTargets_Monetised'!T66</f>
        <v>2907187.5855733412</v>
      </c>
      <c r="O53" s="93">
        <f>'[12]2.2_RebasedTargets_Monetised'!U66</f>
        <v>0</v>
      </c>
      <c r="P53" s="93">
        <f>'[12]2.2_RebasedTargets_Monetised'!V66</f>
        <v>0</v>
      </c>
      <c r="Q53" s="93">
        <f>'[12]2.2_RebasedTargets_Monetised'!W66</f>
        <v>22717639.357911132</v>
      </c>
      <c r="R53" s="92">
        <f>'[12]2.2_RebasedTargets_Monetised'!X66</f>
        <v>0</v>
      </c>
      <c r="T53" s="93">
        <f>'[12]2.2_RebasedTargets_Monetised'!AC66</f>
        <v>25624826.943484474</v>
      </c>
      <c r="U53" s="93">
        <f>'[12]2.2_RebasedTargets_Monetised'!AD66</f>
        <v>2907187.5855733412</v>
      </c>
      <c r="V53" s="93">
        <f>'[12]2.2_RebasedTargets_Monetised'!AE66</f>
        <v>0</v>
      </c>
      <c r="W53" s="93">
        <f>'[12]2.2_RebasedTargets_Monetised'!AF66</f>
        <v>0</v>
      </c>
      <c r="X53" s="93">
        <f>'[12]2.2_RebasedTargets_Monetised'!AG66</f>
        <v>22717639.357911132</v>
      </c>
      <c r="Y53" s="92">
        <f>'[12]2.2_RebasedTargets_Monetised'!AH66</f>
        <v>0</v>
      </c>
      <c r="AA53" s="93">
        <f>'[12]2.2_RebasedTargets_Monetised'!AK66</f>
        <v>0</v>
      </c>
      <c r="AB53" s="93">
        <f>'[12]2.2_RebasedTargets_Monetised'!AL66</f>
        <v>0</v>
      </c>
      <c r="AC53" s="93">
        <f>'[12]2.2_RebasedTargets_Monetised'!AM66</f>
        <v>0</v>
      </c>
      <c r="AD53" s="93">
        <f>'[12]2.2_RebasedTargets_Monetised'!AN66</f>
        <v>0</v>
      </c>
      <c r="AE53" s="93">
        <f>'[12]2.2_RebasedTargets_Monetised'!AO66</f>
        <v>0</v>
      </c>
      <c r="AF53" s="92">
        <f>'[12]2.2_RebasedTargets_Monetised'!AP66</f>
        <v>0</v>
      </c>
      <c r="AG53" s="94"/>
      <c r="AH53" s="93">
        <f>'[12]2.2_RebasedTargets_Monetised'!AR66+'[12]2.2_RebasedTargets_Monetised'!AY66</f>
        <v>0</v>
      </c>
      <c r="AI53" s="93">
        <f>-'[12]2.2_RebasedTargets_Monetised'!AS66+'[12]2.2_RebasedTargets_Monetised'!AZ66</f>
        <v>0</v>
      </c>
      <c r="AJ53" s="93">
        <f>-'[12]2.2_RebasedTargets_Monetised'!AT66+'[12]2.2_RebasedTargets_Monetised'!BA66</f>
        <v>0</v>
      </c>
      <c r="AK53" s="93">
        <f>-'[12]2.2_RebasedTargets_Monetised'!AU66+'[12]2.2_RebasedTargets_Monetised'!BB66</f>
        <v>0</v>
      </c>
      <c r="AL53" s="93">
        <f>-'[12]2.2_RebasedTargets_Monetised'!AV66+'[12]2.2_RebasedTargets_Monetised'!BC66</f>
        <v>0</v>
      </c>
      <c r="AM53" s="92">
        <f>-'[12]2.2_RebasedTargets_Monetised'!AW66+'[12]2.2_RebasedTargets_Monetised'!BD66</f>
        <v>0</v>
      </c>
      <c r="AN53" s="94"/>
      <c r="AO53" s="93">
        <f>'[12]2.2_RebasedTargets_Monetised'!BF66</f>
        <v>0</v>
      </c>
      <c r="AP53" s="93">
        <f>-'[12]2.2_RebasedTargets_Monetised'!BG66+'[12]2.2_RebasedTargets_Monetised'!BL66</f>
        <v>0</v>
      </c>
      <c r="AQ53" s="93">
        <f>-'[12]2.2_RebasedTargets_Monetised'!BH66+'[12]2.2_RebasedTargets_Monetised'!BM66</f>
        <v>0</v>
      </c>
      <c r="AR53" s="93">
        <f>-'[12]2.2_RebasedTargets_Monetised'!BI66+'[12]2.2_RebasedTargets_Monetised'!BN66</f>
        <v>0</v>
      </c>
      <c r="AS53" s="93">
        <f>-'[12]2.2_RebasedTargets_Monetised'!BJ66+'[12]2.2_RebasedTargets_Monetised'!BO66</f>
        <v>0</v>
      </c>
      <c r="AT53" s="92">
        <f>-'[12]2.2_RebasedTargets_Monetised'!BK66+'[12]2.2_RebasedTargets_Monetised'!BP66</f>
        <v>0</v>
      </c>
      <c r="AU53" s="94"/>
      <c r="AV53" s="93">
        <f>'[12]2.2_RebasedTargets_Monetised'!BR66</f>
        <v>0</v>
      </c>
      <c r="AW53" s="93">
        <f>'[12]2.2_RebasedTargets_Monetised'!BS66</f>
        <v>0</v>
      </c>
      <c r="AX53" s="93">
        <f>'[12]2.2_RebasedTargets_Monetised'!BT66</f>
        <v>0</v>
      </c>
      <c r="AY53" s="93">
        <f>'[12]2.2_RebasedTargets_Monetised'!BU66</f>
        <v>0</v>
      </c>
      <c r="AZ53" s="93">
        <f>'[12]2.2_RebasedTargets_Monetised'!BV66</f>
        <v>0</v>
      </c>
      <c r="BA53" s="92">
        <f>'[12]2.2_RebasedTargets_Monetised'!BW66</f>
        <v>0</v>
      </c>
    </row>
    <row r="54" spans="1:53" x14ac:dyDescent="0.3">
      <c r="A54" s="346" t="str">
        <f>A50</f>
        <v>275KV Network</v>
      </c>
      <c r="B54" s="169">
        <v>5</v>
      </c>
      <c r="C54" s="168" t="s">
        <v>46</v>
      </c>
      <c r="D54" s="103" t="s">
        <v>58</v>
      </c>
      <c r="E54" s="102" t="str">
        <f t="shared" si="1"/>
        <v>Low</v>
      </c>
      <c r="F54" s="101">
        <f>'[12]2.2_RebasedTargets_Monetised'!I67</f>
        <v>4053006.2039868943</v>
      </c>
      <c r="G54" s="101">
        <f>'[12]2.2_RebasedTargets_Monetised'!J67</f>
        <v>112216.47143730578</v>
      </c>
      <c r="H54" s="101">
        <f>'[12]2.2_RebasedTargets_Monetised'!K67</f>
        <v>1183664.421530765</v>
      </c>
      <c r="I54" s="101">
        <f>'[12]2.2_RebasedTargets_Monetised'!L67</f>
        <v>1762.1882502744397</v>
      </c>
      <c r="J54" s="101">
        <f>'[12]2.2_RebasedTargets_Monetised'!M67</f>
        <v>623669.20592829154</v>
      </c>
      <c r="K54" s="100">
        <f>'[12]2.2_RebasedTargets_Monetised'!N67</f>
        <v>2131693.9168402576</v>
      </c>
      <c r="M54" s="101">
        <f>'[12]2.2_RebasedTargets_Monetised'!S67</f>
        <v>3076216.6321561621</v>
      </c>
      <c r="N54" s="101">
        <f>'[12]2.2_RebasedTargets_Monetised'!T67</f>
        <v>991464.48195843643</v>
      </c>
      <c r="O54" s="101">
        <f>'[12]2.2_RebasedTargets_Monetised'!U67</f>
        <v>122781.03730984296</v>
      </c>
      <c r="P54" s="101">
        <f>'[12]2.2_RebasedTargets_Monetised'!V67</f>
        <v>779399.92710387066</v>
      </c>
      <c r="Q54" s="101">
        <f>'[12]2.2_RebasedTargets_Monetised'!W67</f>
        <v>736150.39701194235</v>
      </c>
      <c r="R54" s="100">
        <f>'[12]2.2_RebasedTargets_Monetised'!X67</f>
        <v>446420.78877206997</v>
      </c>
      <c r="T54" s="101">
        <f>'[12]2.2_RebasedTargets_Monetised'!AC67</f>
        <v>9302520.5237371325</v>
      </c>
      <c r="U54" s="101">
        <f>'[12]2.2_RebasedTargets_Monetised'!AD67</f>
        <v>94362.963062287337</v>
      </c>
      <c r="V54" s="101">
        <f>'[12]2.2_RebasedTargets_Monetised'!AE67</f>
        <v>150125.28819969308</v>
      </c>
      <c r="W54" s="101">
        <f>'[12]2.2_RebasedTargets_Monetised'!AF67</f>
        <v>964591.14700876409</v>
      </c>
      <c r="X54" s="101">
        <f>'[12]2.2_RebasedTargets_Monetised'!AG67</f>
        <v>2734888.0315078711</v>
      </c>
      <c r="Y54" s="100">
        <f>'[12]2.2_RebasedTargets_Monetised'!AH67</f>
        <v>5358553.0939585175</v>
      </c>
      <c r="AA54" s="101">
        <f>'[12]2.2_RebasedTargets_Monetised'!AK67</f>
        <v>-6226303.891580971</v>
      </c>
      <c r="AB54" s="101">
        <f>'[12]2.2_RebasedTargets_Monetised'!AL67</f>
        <v>897101.51889614912</v>
      </c>
      <c r="AC54" s="101">
        <f>'[12]2.2_RebasedTargets_Monetised'!AM67</f>
        <v>-27344.250889850126</v>
      </c>
      <c r="AD54" s="101">
        <f>'[12]2.2_RebasedTargets_Monetised'!AN67</f>
        <v>-185191.21990489343</v>
      </c>
      <c r="AE54" s="101">
        <f>'[12]2.2_RebasedTargets_Monetised'!AO67</f>
        <v>-1998737.6344959289</v>
      </c>
      <c r="AF54" s="100">
        <f>'[12]2.2_RebasedTargets_Monetised'!AP67</f>
        <v>-4912132.3051864477</v>
      </c>
      <c r="AG54" s="94"/>
      <c r="AH54" s="101">
        <f>'[12]2.2_RebasedTargets_Monetised'!AR67+'[12]2.2_RebasedTargets_Monetised'!AY67</f>
        <v>8080555.6147737829</v>
      </c>
      <c r="AI54" s="101">
        <f>-'[12]2.2_RebasedTargets_Monetised'!AS67+'[12]2.2_RebasedTargets_Monetised'!AZ67</f>
        <v>897101.51889614726</v>
      </c>
      <c r="AJ54" s="101">
        <f>-'[12]2.2_RebasedTargets_Monetised'!AT67+'[12]2.2_RebasedTargets_Monetised'!BA67</f>
        <v>-27344.25088985014</v>
      </c>
      <c r="AK54" s="101">
        <f>-'[12]2.2_RebasedTargets_Monetised'!AU67+'[12]2.2_RebasedTargets_Monetised'!BB67</f>
        <v>-185191.21990489343</v>
      </c>
      <c r="AL54" s="101">
        <f>-'[12]2.2_RebasedTargets_Monetised'!AV67+'[12]2.2_RebasedTargets_Monetised'!BC67</f>
        <v>-1998737.6344959282</v>
      </c>
      <c r="AM54" s="100">
        <f>-'[12]2.2_RebasedTargets_Monetised'!AW67+'[12]2.2_RebasedTargets_Monetised'!BD67</f>
        <v>-4912132.3051864514</v>
      </c>
      <c r="AN54" s="94"/>
      <c r="AO54" s="101">
        <f>'[12]2.2_RebasedTargets_Monetised'!BF67</f>
        <v>0</v>
      </c>
      <c r="AP54" s="101">
        <f>-'[12]2.2_RebasedTargets_Monetised'!BG67+'[12]2.2_RebasedTargets_Monetised'!BL67</f>
        <v>0</v>
      </c>
      <c r="AQ54" s="101">
        <f>-'[12]2.2_RebasedTargets_Monetised'!BH67+'[12]2.2_RebasedTargets_Monetised'!BM67</f>
        <v>0</v>
      </c>
      <c r="AR54" s="101">
        <f>-'[12]2.2_RebasedTargets_Monetised'!BI67+'[12]2.2_RebasedTargets_Monetised'!BN67</f>
        <v>0</v>
      </c>
      <c r="AS54" s="101">
        <f>-'[12]2.2_RebasedTargets_Monetised'!BJ67+'[12]2.2_RebasedTargets_Monetised'!BO67</f>
        <v>0</v>
      </c>
      <c r="AT54" s="100">
        <f>-'[12]2.2_RebasedTargets_Monetised'!BK67+'[12]2.2_RebasedTargets_Monetised'!BP67</f>
        <v>0</v>
      </c>
      <c r="AU54" s="94"/>
      <c r="AV54" s="101">
        <f>'[12]2.2_RebasedTargets_Monetised'!BR67</f>
        <v>0</v>
      </c>
      <c r="AW54" s="101">
        <f>'[12]2.2_RebasedTargets_Monetised'!BS67</f>
        <v>0</v>
      </c>
      <c r="AX54" s="101">
        <f>'[12]2.2_RebasedTargets_Monetised'!BT67</f>
        <v>0</v>
      </c>
      <c r="AY54" s="101">
        <f>'[12]2.2_RebasedTargets_Monetised'!BU67</f>
        <v>0</v>
      </c>
      <c r="AZ54" s="101">
        <f>'[12]2.2_RebasedTargets_Monetised'!BV67</f>
        <v>0</v>
      </c>
      <c r="BA54" s="100">
        <f>'[12]2.2_RebasedTargets_Monetised'!BW67</f>
        <v>0</v>
      </c>
    </row>
    <row r="55" spans="1:53" x14ac:dyDescent="0.3">
      <c r="A55" s="345"/>
      <c r="B55" s="23"/>
      <c r="C55" s="133"/>
      <c r="D55" s="31"/>
      <c r="E55" s="99" t="str">
        <f t="shared" si="1"/>
        <v>Medium</v>
      </c>
      <c r="F55" s="98">
        <f>'[12]2.2_RebasedTargets_Monetised'!I68</f>
        <v>4602617.3381690821</v>
      </c>
      <c r="G55" s="98">
        <f>'[12]2.2_RebasedTargets_Monetised'!J68</f>
        <v>465615.40279975103</v>
      </c>
      <c r="H55" s="98">
        <f>'[12]2.2_RebasedTargets_Monetised'!K68</f>
        <v>1586983.7666663609</v>
      </c>
      <c r="I55" s="98">
        <f>'[12]2.2_RebasedTargets_Monetised'!L68</f>
        <v>0</v>
      </c>
      <c r="J55" s="98">
        <f>'[12]2.2_RebasedTargets_Monetised'!M68</f>
        <v>873350.32964255696</v>
      </c>
      <c r="K55" s="97">
        <f>'[12]2.2_RebasedTargets_Monetised'!N68</f>
        <v>1676667.8390604134</v>
      </c>
      <c r="M55" s="98">
        <f>'[12]2.2_RebasedTargets_Monetised'!S68</f>
        <v>6238424.2392204953</v>
      </c>
      <c r="N55" s="98">
        <f>'[12]2.2_RebasedTargets_Monetised'!T68</f>
        <v>872858.60566387908</v>
      </c>
      <c r="O55" s="98">
        <f>'[12]2.2_RebasedTargets_Monetised'!U68</f>
        <v>584457.27348606871</v>
      </c>
      <c r="P55" s="98">
        <f>'[12]2.2_RebasedTargets_Monetised'!V68</f>
        <v>0</v>
      </c>
      <c r="Q55" s="98">
        <f>'[12]2.2_RebasedTargets_Monetised'!W68</f>
        <v>4520665.8673616303</v>
      </c>
      <c r="R55" s="97">
        <f>'[12]2.2_RebasedTargets_Monetised'!X68</f>
        <v>260442.49270891707</v>
      </c>
      <c r="T55" s="98">
        <f>'[12]2.2_RebasedTargets_Monetised'!AC68</f>
        <v>10852003.59582405</v>
      </c>
      <c r="U55" s="98">
        <f>'[12]2.2_RebasedTargets_Monetised'!AD68</f>
        <v>300510.01819691568</v>
      </c>
      <c r="V55" s="98">
        <f>'[12]2.2_RebasedTargets_Monetised'!AE68</f>
        <v>584457.27348606871</v>
      </c>
      <c r="W55" s="98">
        <f>'[12]2.2_RebasedTargets_Monetised'!AF68</f>
        <v>0</v>
      </c>
      <c r="X55" s="98">
        <f>'[12]2.2_RebasedTargets_Monetised'!AG68</f>
        <v>5083302.737599181</v>
      </c>
      <c r="Y55" s="97">
        <f>'[12]2.2_RebasedTargets_Monetised'!AH68</f>
        <v>4883733.5665418841</v>
      </c>
      <c r="AA55" s="98">
        <f>'[12]2.2_RebasedTargets_Monetised'!AK68</f>
        <v>-4613579.3566035544</v>
      </c>
      <c r="AB55" s="98">
        <f>'[12]2.2_RebasedTargets_Monetised'!AL68</f>
        <v>572348.58746696333</v>
      </c>
      <c r="AC55" s="98">
        <f>'[12]2.2_RebasedTargets_Monetised'!AM68</f>
        <v>0</v>
      </c>
      <c r="AD55" s="98">
        <f>'[12]2.2_RebasedTargets_Monetised'!AN68</f>
        <v>0</v>
      </c>
      <c r="AE55" s="98">
        <f>'[12]2.2_RebasedTargets_Monetised'!AO68</f>
        <v>-562636.8702375507</v>
      </c>
      <c r="AF55" s="97">
        <f>'[12]2.2_RebasedTargets_Monetised'!AP68</f>
        <v>-4623291.0738329673</v>
      </c>
      <c r="AG55" s="94"/>
      <c r="AH55" s="98">
        <f>'[12]2.2_RebasedTargets_Monetised'!AR68+'[12]2.2_RebasedTargets_Monetised'!AY68</f>
        <v>5758276.5315374853</v>
      </c>
      <c r="AI55" s="98">
        <f>-'[12]2.2_RebasedTargets_Monetised'!AS68+'[12]2.2_RebasedTargets_Monetised'!AZ68</f>
        <v>572348.58746696357</v>
      </c>
      <c r="AJ55" s="98">
        <f>-'[12]2.2_RebasedTargets_Monetised'!AT68+'[12]2.2_RebasedTargets_Monetised'!BA68</f>
        <v>0</v>
      </c>
      <c r="AK55" s="98">
        <f>-'[12]2.2_RebasedTargets_Monetised'!AU68+'[12]2.2_RebasedTargets_Monetised'!BB68</f>
        <v>0</v>
      </c>
      <c r="AL55" s="98">
        <f>-'[12]2.2_RebasedTargets_Monetised'!AV68+'[12]2.2_RebasedTargets_Monetised'!BC68</f>
        <v>-562636.87023755361</v>
      </c>
      <c r="AM55" s="97">
        <f>-'[12]2.2_RebasedTargets_Monetised'!AW68+'[12]2.2_RebasedTargets_Monetised'!BD68</f>
        <v>-4623291.0738329682</v>
      </c>
      <c r="AN55" s="94"/>
      <c r="AO55" s="98">
        <f>'[12]2.2_RebasedTargets_Monetised'!BF68</f>
        <v>0</v>
      </c>
      <c r="AP55" s="98">
        <f>-'[12]2.2_RebasedTargets_Monetised'!BG68+'[12]2.2_RebasedTargets_Monetised'!BL68</f>
        <v>0</v>
      </c>
      <c r="AQ55" s="98">
        <f>-'[12]2.2_RebasedTargets_Monetised'!BH68+'[12]2.2_RebasedTargets_Monetised'!BM68</f>
        <v>0</v>
      </c>
      <c r="AR55" s="98">
        <f>-'[12]2.2_RebasedTargets_Monetised'!BI68+'[12]2.2_RebasedTargets_Monetised'!BN68</f>
        <v>0</v>
      </c>
      <c r="AS55" s="98">
        <f>-'[12]2.2_RebasedTargets_Monetised'!BJ68+'[12]2.2_RebasedTargets_Monetised'!BO68</f>
        <v>0</v>
      </c>
      <c r="AT55" s="97">
        <f>-'[12]2.2_RebasedTargets_Monetised'!BK68+'[12]2.2_RebasedTargets_Monetised'!BP68</f>
        <v>0</v>
      </c>
      <c r="AU55" s="94"/>
      <c r="AV55" s="98">
        <f>'[12]2.2_RebasedTargets_Monetised'!BR68</f>
        <v>0</v>
      </c>
      <c r="AW55" s="98">
        <f>'[12]2.2_RebasedTargets_Monetised'!BS68</f>
        <v>0</v>
      </c>
      <c r="AX55" s="98">
        <f>'[12]2.2_RebasedTargets_Monetised'!BT68</f>
        <v>0</v>
      </c>
      <c r="AY55" s="98">
        <f>'[12]2.2_RebasedTargets_Monetised'!BU68</f>
        <v>0</v>
      </c>
      <c r="AZ55" s="98">
        <f>'[12]2.2_RebasedTargets_Monetised'!BV68</f>
        <v>0</v>
      </c>
      <c r="BA55" s="97">
        <f>'[12]2.2_RebasedTargets_Monetised'!BW68</f>
        <v>0</v>
      </c>
    </row>
    <row r="56" spans="1:53" x14ac:dyDescent="0.3">
      <c r="A56" s="345"/>
      <c r="B56" s="23"/>
      <c r="C56" s="133"/>
      <c r="D56" s="31"/>
      <c r="E56" s="99" t="str">
        <f t="shared" si="1"/>
        <v>High</v>
      </c>
      <c r="F56" s="98">
        <f>'[12]2.2_RebasedTargets_Monetised'!I69</f>
        <v>7590829.3355480609</v>
      </c>
      <c r="G56" s="98">
        <f>'[12]2.2_RebasedTargets_Monetised'!J69</f>
        <v>315628.82326712378</v>
      </c>
      <c r="H56" s="98">
        <f>'[12]2.2_RebasedTargets_Monetised'!K69</f>
        <v>3534978.7364318874</v>
      </c>
      <c r="I56" s="98">
        <f>'[12]2.2_RebasedTargets_Monetised'!L69</f>
        <v>66836.590410916877</v>
      </c>
      <c r="J56" s="98">
        <f>'[12]2.2_RebasedTargets_Monetised'!M69</f>
        <v>3673385.1854381328</v>
      </c>
      <c r="K56" s="97">
        <f>'[12]2.2_RebasedTargets_Monetised'!N69</f>
        <v>0</v>
      </c>
      <c r="M56" s="98">
        <f>'[12]2.2_RebasedTargets_Monetised'!S69</f>
        <v>17256118.600387961</v>
      </c>
      <c r="N56" s="98">
        <f>'[12]2.2_RebasedTargets_Monetised'!T69</f>
        <v>1164690.3253800159</v>
      </c>
      <c r="O56" s="98">
        <f>'[12]2.2_RebasedTargets_Monetised'!U69</f>
        <v>59693.783866040183</v>
      </c>
      <c r="P56" s="98">
        <f>'[12]2.2_RebasedTargets_Monetised'!V69</f>
        <v>4685093.5825894708</v>
      </c>
      <c r="Q56" s="98">
        <f>'[12]2.2_RebasedTargets_Monetised'!W69</f>
        <v>4138218.6649362282</v>
      </c>
      <c r="R56" s="97">
        <f>'[12]2.2_RebasedTargets_Monetised'!X69</f>
        <v>7208422.2436162047</v>
      </c>
      <c r="T56" s="98">
        <f>'[12]2.2_RebasedTargets_Monetised'!AC69</f>
        <v>19439957.925587185</v>
      </c>
      <c r="U56" s="98">
        <f>'[12]2.2_RebasedTargets_Monetised'!AD69</f>
        <v>483161.61864325154</v>
      </c>
      <c r="V56" s="98">
        <f>'[12]2.2_RebasedTargets_Monetised'!AE69</f>
        <v>59693.783866040183</v>
      </c>
      <c r="W56" s="98">
        <f>'[12]2.2_RebasedTargets_Monetised'!AF69</f>
        <v>5987215.1626218585</v>
      </c>
      <c r="X56" s="98">
        <f>'[12]2.2_RebasedTargets_Monetised'!AG69</f>
        <v>4221101.7064277735</v>
      </c>
      <c r="Y56" s="97">
        <f>'[12]2.2_RebasedTargets_Monetised'!AH69</f>
        <v>8688785.6540282611</v>
      </c>
      <c r="AA56" s="98">
        <f>'[12]2.2_RebasedTargets_Monetised'!AK69</f>
        <v>-2183839.325199225</v>
      </c>
      <c r="AB56" s="98">
        <f>'[12]2.2_RebasedTargets_Monetised'!AL69</f>
        <v>681528.7067367644</v>
      </c>
      <c r="AC56" s="98">
        <f>'[12]2.2_RebasedTargets_Monetised'!AM69</f>
        <v>0</v>
      </c>
      <c r="AD56" s="98">
        <f>'[12]2.2_RebasedTargets_Monetised'!AN69</f>
        <v>-1302121.5800323877</v>
      </c>
      <c r="AE56" s="98">
        <f>'[12]2.2_RebasedTargets_Monetised'!AO69</f>
        <v>-82883.041491545271</v>
      </c>
      <c r="AF56" s="97">
        <f>'[12]2.2_RebasedTargets_Monetised'!AP69</f>
        <v>-1480363.4104120564</v>
      </c>
      <c r="AG56" s="94"/>
      <c r="AH56" s="98">
        <f>'[12]2.2_RebasedTargets_Monetised'!AR69+'[12]2.2_RebasedTargets_Monetised'!AY69</f>
        <v>3638755.4065636895</v>
      </c>
      <c r="AI56" s="98">
        <f>-'[12]2.2_RebasedTargets_Monetised'!AS69+'[12]2.2_RebasedTargets_Monetised'!AZ69</f>
        <v>681528.70673676429</v>
      </c>
      <c r="AJ56" s="98">
        <f>-'[12]2.2_RebasedTargets_Monetised'!AT69+'[12]2.2_RebasedTargets_Monetised'!BA69</f>
        <v>0</v>
      </c>
      <c r="AK56" s="98">
        <f>-'[12]2.2_RebasedTargets_Monetised'!AU69+'[12]2.2_RebasedTargets_Monetised'!BB69</f>
        <v>-1302121.5800323861</v>
      </c>
      <c r="AL56" s="98">
        <f>-'[12]2.2_RebasedTargets_Monetised'!AV69+'[12]2.2_RebasedTargets_Monetised'!BC69</f>
        <v>-82883.041491545067</v>
      </c>
      <c r="AM56" s="97">
        <f>-'[12]2.2_RebasedTargets_Monetised'!AW69+'[12]2.2_RebasedTargets_Monetised'!BD69</f>
        <v>-1480363.410412054</v>
      </c>
      <c r="AN56" s="94"/>
      <c r="AO56" s="98">
        <f>'[12]2.2_RebasedTargets_Monetised'!BF69</f>
        <v>0</v>
      </c>
      <c r="AP56" s="98">
        <f>-'[12]2.2_RebasedTargets_Monetised'!BG69+'[12]2.2_RebasedTargets_Monetised'!BL69</f>
        <v>0</v>
      </c>
      <c r="AQ56" s="98">
        <f>-'[12]2.2_RebasedTargets_Monetised'!BH69+'[12]2.2_RebasedTargets_Monetised'!BM69</f>
        <v>0</v>
      </c>
      <c r="AR56" s="98">
        <f>-'[12]2.2_RebasedTargets_Monetised'!BI69+'[12]2.2_RebasedTargets_Monetised'!BN69</f>
        <v>0</v>
      </c>
      <c r="AS56" s="98">
        <f>-'[12]2.2_RebasedTargets_Monetised'!BJ69+'[12]2.2_RebasedTargets_Monetised'!BO69</f>
        <v>0</v>
      </c>
      <c r="AT56" s="97">
        <f>-'[12]2.2_RebasedTargets_Monetised'!BK69+'[12]2.2_RebasedTargets_Monetised'!BP69</f>
        <v>0</v>
      </c>
      <c r="AU56" s="94"/>
      <c r="AV56" s="98">
        <f>'[12]2.2_RebasedTargets_Monetised'!BR69</f>
        <v>0</v>
      </c>
      <c r="AW56" s="98">
        <f>'[12]2.2_RebasedTargets_Monetised'!BS69</f>
        <v>0</v>
      </c>
      <c r="AX56" s="98">
        <f>'[12]2.2_RebasedTargets_Monetised'!BT69</f>
        <v>0</v>
      </c>
      <c r="AY56" s="98">
        <f>'[12]2.2_RebasedTargets_Monetised'!BU69</f>
        <v>0</v>
      </c>
      <c r="AZ56" s="98">
        <f>'[12]2.2_RebasedTargets_Monetised'!BV69</f>
        <v>0</v>
      </c>
      <c r="BA56" s="97">
        <f>'[12]2.2_RebasedTargets_Monetised'!BW69</f>
        <v>0</v>
      </c>
    </row>
    <row r="57" spans="1:53" ht="12.75" thickBot="1" x14ac:dyDescent="0.35">
      <c r="A57" s="345"/>
      <c r="B57" s="171"/>
      <c r="C57" s="170"/>
      <c r="D57" s="96"/>
      <c r="E57" s="95" t="str">
        <f t="shared" si="1"/>
        <v>Very high</v>
      </c>
      <c r="F57" s="93">
        <f>'[12]2.2_RebasedTargets_Monetised'!I70</f>
        <v>24220517.864077419</v>
      </c>
      <c r="G57" s="93">
        <f>'[12]2.2_RebasedTargets_Monetised'!J70</f>
        <v>63906.414971175502</v>
      </c>
      <c r="H57" s="93">
        <f>'[12]2.2_RebasedTargets_Monetised'!K70</f>
        <v>10246912.061659226</v>
      </c>
      <c r="I57" s="93">
        <f>'[12]2.2_RebasedTargets_Monetised'!L70</f>
        <v>110596.29963005267</v>
      </c>
      <c r="J57" s="93">
        <f>'[12]2.2_RebasedTargets_Monetised'!M70</f>
        <v>9535138.9621671829</v>
      </c>
      <c r="K57" s="92">
        <f>'[12]2.2_RebasedTargets_Monetised'!N70</f>
        <v>4263964.1256497819</v>
      </c>
      <c r="M57" s="93">
        <f>'[12]2.2_RebasedTargets_Monetised'!S70</f>
        <v>41103583.635616645</v>
      </c>
      <c r="N57" s="93">
        <f>'[12]2.2_RebasedTargets_Monetised'!T70</f>
        <v>3842709.9212487242</v>
      </c>
      <c r="O57" s="93">
        <f>'[12]2.2_RebasedTargets_Monetised'!U70</f>
        <v>154493.94703093491</v>
      </c>
      <c r="P57" s="93">
        <f>'[12]2.2_RebasedTargets_Monetised'!V70</f>
        <v>4050475.6065794593</v>
      </c>
      <c r="Q57" s="93">
        <f>'[12]2.2_RebasedTargets_Monetised'!W70</f>
        <v>15508312.238668269</v>
      </c>
      <c r="R57" s="92">
        <f>'[12]2.2_RebasedTargets_Monetised'!X70</f>
        <v>17547591.922089256</v>
      </c>
      <c r="T57" s="93">
        <f>'[12]2.2_RebasedTargets_Monetised'!AC70</f>
        <v>63477839.522102281</v>
      </c>
      <c r="U57" s="93">
        <f>'[12]2.2_RebasedTargets_Monetised'!AD70</f>
        <v>2285.7248977260811</v>
      </c>
      <c r="V57" s="93">
        <f>'[12]2.2_RebasedTargets_Monetised'!AE70</f>
        <v>120704.09186186308</v>
      </c>
      <c r="W57" s="93">
        <f>'[12]2.2_RebasedTargets_Monetised'!AF70</f>
        <v>4320431.8789009117</v>
      </c>
      <c r="X57" s="93">
        <f>'[12]2.2_RebasedTargets_Monetised'!AG70</f>
        <v>27687294.940979719</v>
      </c>
      <c r="Y57" s="92">
        <f>'[12]2.2_RebasedTargets_Monetised'!AH70</f>
        <v>31347122.885462057</v>
      </c>
      <c r="AA57" s="93">
        <f>'[12]2.2_RebasedTargets_Monetised'!AK70</f>
        <v>-22374255.886485633</v>
      </c>
      <c r="AB57" s="93">
        <f>'[12]2.2_RebasedTargets_Monetised'!AL70</f>
        <v>3840424.1963509982</v>
      </c>
      <c r="AC57" s="93">
        <f>'[12]2.2_RebasedTargets_Monetised'!AM70</f>
        <v>33789.85516907183</v>
      </c>
      <c r="AD57" s="93">
        <f>'[12]2.2_RebasedTargets_Monetised'!AN70</f>
        <v>-269956.27232145239</v>
      </c>
      <c r="AE57" s="93">
        <f>'[12]2.2_RebasedTargets_Monetised'!AO70</f>
        <v>-12178982.702311451</v>
      </c>
      <c r="AF57" s="92">
        <f>'[12]2.2_RebasedTargets_Monetised'!AP70</f>
        <v>-13799530.9633728</v>
      </c>
      <c r="AG57" s="94"/>
      <c r="AH57" s="93">
        <f>'[12]2.2_RebasedTargets_Monetised'!AR70+'[12]2.2_RebasedTargets_Monetised'!AY70</f>
        <v>36082308.737859964</v>
      </c>
      <c r="AI57" s="93">
        <f>-'[12]2.2_RebasedTargets_Monetised'!AS70+'[12]2.2_RebasedTargets_Monetised'!AZ70</f>
        <v>3840424.1963509987</v>
      </c>
      <c r="AJ57" s="93">
        <f>-'[12]2.2_RebasedTargets_Monetised'!AT70+'[12]2.2_RebasedTargets_Monetised'!BA70</f>
        <v>33789.855169071823</v>
      </c>
      <c r="AK57" s="93">
        <f>-'[12]2.2_RebasedTargets_Monetised'!AU70+'[12]2.2_RebasedTargets_Monetised'!BB70</f>
        <v>-269956.27232145244</v>
      </c>
      <c r="AL57" s="93">
        <f>-'[12]2.2_RebasedTargets_Monetised'!AV70+'[12]2.2_RebasedTargets_Monetised'!BC70</f>
        <v>-12178982.702311449</v>
      </c>
      <c r="AM57" s="92">
        <f>-'[12]2.2_RebasedTargets_Monetised'!AW70+'[12]2.2_RebasedTargets_Monetised'!BD70</f>
        <v>-13799530.963372815</v>
      </c>
      <c r="AN57" s="94"/>
      <c r="AO57" s="93">
        <f>'[12]2.2_RebasedTargets_Monetised'!BF70</f>
        <v>0</v>
      </c>
      <c r="AP57" s="93">
        <f>-'[12]2.2_RebasedTargets_Monetised'!BG70+'[12]2.2_RebasedTargets_Monetised'!BL70</f>
        <v>0</v>
      </c>
      <c r="AQ57" s="93">
        <f>-'[12]2.2_RebasedTargets_Monetised'!BH70+'[12]2.2_RebasedTargets_Monetised'!BM70</f>
        <v>0</v>
      </c>
      <c r="AR57" s="93">
        <f>-'[12]2.2_RebasedTargets_Monetised'!BI70+'[12]2.2_RebasedTargets_Monetised'!BN70</f>
        <v>0</v>
      </c>
      <c r="AS57" s="93">
        <f>-'[12]2.2_RebasedTargets_Monetised'!BJ70+'[12]2.2_RebasedTargets_Monetised'!BO70</f>
        <v>0</v>
      </c>
      <c r="AT57" s="92">
        <f>-'[12]2.2_RebasedTargets_Monetised'!BK70+'[12]2.2_RebasedTargets_Monetised'!BP70</f>
        <v>0</v>
      </c>
      <c r="AU57" s="94"/>
      <c r="AV57" s="93">
        <f>'[12]2.2_RebasedTargets_Monetised'!BR70</f>
        <v>0</v>
      </c>
      <c r="AW57" s="93">
        <f>'[12]2.2_RebasedTargets_Monetised'!BS70</f>
        <v>0</v>
      </c>
      <c r="AX57" s="93">
        <f>'[12]2.2_RebasedTargets_Monetised'!BT70</f>
        <v>0</v>
      </c>
      <c r="AY57" s="93">
        <f>'[12]2.2_RebasedTargets_Monetised'!BU70</f>
        <v>0</v>
      </c>
      <c r="AZ57" s="93">
        <f>'[12]2.2_RebasedTargets_Monetised'!BV70</f>
        <v>0</v>
      </c>
      <c r="BA57" s="92">
        <f>'[12]2.2_RebasedTargets_Monetised'!BW70</f>
        <v>0</v>
      </c>
    </row>
    <row r="58" spans="1:53" x14ac:dyDescent="0.3">
      <c r="A58" s="346" t="str">
        <f>A54</f>
        <v>275KV Network</v>
      </c>
      <c r="B58" s="169">
        <v>6</v>
      </c>
      <c r="C58" s="168" t="s">
        <v>47</v>
      </c>
      <c r="D58" s="103" t="s">
        <v>57</v>
      </c>
      <c r="E58" s="102" t="str">
        <f t="shared" si="1"/>
        <v>Low</v>
      </c>
      <c r="F58" s="101">
        <f>'[12]2.2_RebasedTargets_Monetised'!I71</f>
        <v>50921329.265617862</v>
      </c>
      <c r="G58" s="101">
        <f>'[12]2.2_RebasedTargets_Monetised'!J71</f>
        <v>5200253.3858271381</v>
      </c>
      <c r="H58" s="101">
        <f>'[12]2.2_RebasedTargets_Monetised'!K71</f>
        <v>3683819.6150638117</v>
      </c>
      <c r="I58" s="101">
        <f>'[12]2.2_RebasedTargets_Monetised'!L71</f>
        <v>11682359.797519196</v>
      </c>
      <c r="J58" s="101">
        <f>'[12]2.2_RebasedTargets_Monetised'!M71</f>
        <v>7375341.0462094015</v>
      </c>
      <c r="K58" s="100">
        <f>'[12]2.2_RebasedTargets_Monetised'!N71</f>
        <v>22979555.420998309</v>
      </c>
      <c r="M58" s="101">
        <f>'[12]2.2_RebasedTargets_Monetised'!S71</f>
        <v>68262529.553710848</v>
      </c>
      <c r="N58" s="101">
        <f>'[12]2.2_RebasedTargets_Monetised'!T71</f>
        <v>6901621.2747811638</v>
      </c>
      <c r="O58" s="101">
        <f>'[12]2.2_RebasedTargets_Monetised'!U71</f>
        <v>168185.70640435856</v>
      </c>
      <c r="P58" s="101">
        <f>'[12]2.2_RebasedTargets_Monetised'!V71</f>
        <v>1953194.1874606183</v>
      </c>
      <c r="Q58" s="101">
        <f>'[12]2.2_RebasedTargets_Monetised'!W71</f>
        <v>6283847.0385404136</v>
      </c>
      <c r="R58" s="100">
        <f>'[12]2.2_RebasedTargets_Monetised'!X71</f>
        <v>52955681.346524298</v>
      </c>
      <c r="T58" s="101">
        <f>'[12]2.2_RebasedTargets_Monetised'!AC71</f>
        <v>109053707.17508739</v>
      </c>
      <c r="U58" s="101">
        <f>'[12]2.2_RebasedTargets_Monetised'!AD71</f>
        <v>5510050.8529192824</v>
      </c>
      <c r="V58" s="101">
        <f>'[12]2.2_RebasedTargets_Monetised'!AE71</f>
        <v>398701.51462762058</v>
      </c>
      <c r="W58" s="101">
        <f>'[12]2.2_RebasedTargets_Monetised'!AF71</f>
        <v>2155660.7068788628</v>
      </c>
      <c r="X58" s="101">
        <f>'[12]2.2_RebasedTargets_Monetised'!AG71</f>
        <v>8888274.7507987618</v>
      </c>
      <c r="Y58" s="100">
        <f>'[12]2.2_RebasedTargets_Monetised'!AH71</f>
        <v>92101019.349862859</v>
      </c>
      <c r="AA58" s="101">
        <f>'[12]2.2_RebasedTargets_Monetised'!AK71</f>
        <v>-40791177.621376537</v>
      </c>
      <c r="AB58" s="101">
        <f>'[12]2.2_RebasedTargets_Monetised'!AL71</f>
        <v>1391570.4218618814</v>
      </c>
      <c r="AC58" s="101">
        <f>'[12]2.2_RebasedTargets_Monetised'!AM71</f>
        <v>-230515.80822326202</v>
      </c>
      <c r="AD58" s="101">
        <f>'[12]2.2_RebasedTargets_Monetised'!AN71</f>
        <v>-202466.51941824448</v>
      </c>
      <c r="AE58" s="101">
        <f>'[12]2.2_RebasedTargets_Monetised'!AO71</f>
        <v>-2604427.7122583482</v>
      </c>
      <c r="AF58" s="100">
        <f>'[12]2.2_RebasedTargets_Monetised'!AP71</f>
        <v>-39145338.00333856</v>
      </c>
      <c r="AG58" s="94"/>
      <c r="AH58" s="101">
        <f>'[12]2.2_RebasedTargets_Monetised'!AR71+'[12]2.2_RebasedTargets_Monetised'!AY71</f>
        <v>53998567.292828664</v>
      </c>
      <c r="AI58" s="101">
        <f>-'[12]2.2_RebasedTargets_Monetised'!AS71+'[12]2.2_RebasedTargets_Monetised'!AZ71</f>
        <v>1391570.4218618609</v>
      </c>
      <c r="AJ58" s="101">
        <f>-'[12]2.2_RebasedTargets_Monetised'!AT71+'[12]2.2_RebasedTargets_Monetised'!BA71</f>
        <v>-230515.80822326205</v>
      </c>
      <c r="AK58" s="101">
        <f>-'[12]2.2_RebasedTargets_Monetised'!AU71+'[12]2.2_RebasedTargets_Monetised'!BB71</f>
        <v>-202466.51941824408</v>
      </c>
      <c r="AL58" s="101">
        <f>-'[12]2.2_RebasedTargets_Monetised'!AV71+'[12]2.2_RebasedTargets_Monetised'!BC71</f>
        <v>-2604427.7122583478</v>
      </c>
      <c r="AM58" s="100">
        <f>-'[12]2.2_RebasedTargets_Monetised'!AW71+'[12]2.2_RebasedTargets_Monetised'!BD71</f>
        <v>-39145338.003338538</v>
      </c>
      <c r="AN58" s="94"/>
      <c r="AO58" s="101">
        <f>'[12]2.2_RebasedTargets_Monetised'!BF71</f>
        <v>0</v>
      </c>
      <c r="AP58" s="101">
        <f>-'[12]2.2_RebasedTargets_Monetised'!BG71+'[12]2.2_RebasedTargets_Monetised'!BL71</f>
        <v>0</v>
      </c>
      <c r="AQ58" s="101">
        <f>-'[12]2.2_RebasedTargets_Monetised'!BH71+'[12]2.2_RebasedTargets_Monetised'!BM71</f>
        <v>0</v>
      </c>
      <c r="AR58" s="101">
        <f>-'[12]2.2_RebasedTargets_Monetised'!BI71+'[12]2.2_RebasedTargets_Monetised'!BN71</f>
        <v>0</v>
      </c>
      <c r="AS58" s="101">
        <f>-'[12]2.2_RebasedTargets_Monetised'!BJ71+'[12]2.2_RebasedTargets_Monetised'!BO71</f>
        <v>0</v>
      </c>
      <c r="AT58" s="100">
        <f>-'[12]2.2_RebasedTargets_Monetised'!BK71+'[12]2.2_RebasedTargets_Monetised'!BP71</f>
        <v>0</v>
      </c>
      <c r="AU58" s="94"/>
      <c r="AV58" s="101">
        <f>'[12]2.2_RebasedTargets_Monetised'!BR71</f>
        <v>0</v>
      </c>
      <c r="AW58" s="101">
        <f>'[12]2.2_RebasedTargets_Monetised'!BS71</f>
        <v>0</v>
      </c>
      <c r="AX58" s="101">
        <f>'[12]2.2_RebasedTargets_Monetised'!BT71</f>
        <v>0</v>
      </c>
      <c r="AY58" s="101">
        <f>'[12]2.2_RebasedTargets_Monetised'!BU71</f>
        <v>0</v>
      </c>
      <c r="AZ58" s="101">
        <f>'[12]2.2_RebasedTargets_Monetised'!BV71</f>
        <v>0</v>
      </c>
      <c r="BA58" s="100">
        <f>'[12]2.2_RebasedTargets_Monetised'!BW71</f>
        <v>0</v>
      </c>
    </row>
    <row r="59" spans="1:53" x14ac:dyDescent="0.3">
      <c r="A59" s="345"/>
      <c r="B59" s="23"/>
      <c r="C59" s="133"/>
      <c r="D59" s="31"/>
      <c r="E59" s="99" t="str">
        <f t="shared" si="1"/>
        <v>Medium</v>
      </c>
      <c r="F59" s="98">
        <f>'[12]2.2_RebasedTargets_Monetised'!I72</f>
        <v>93539208.32781136</v>
      </c>
      <c r="G59" s="98">
        <f>'[12]2.2_RebasedTargets_Monetised'!J72</f>
        <v>8841041.6713785306</v>
      </c>
      <c r="H59" s="98">
        <f>'[12]2.2_RebasedTargets_Monetised'!K72</f>
        <v>364184.71903943724</v>
      </c>
      <c r="I59" s="98">
        <f>'[12]2.2_RebasedTargets_Monetised'!L72</f>
        <v>19055661.805172388</v>
      </c>
      <c r="J59" s="98">
        <f>'[12]2.2_RebasedTargets_Monetised'!M72</f>
        <v>17108282.881618124</v>
      </c>
      <c r="K59" s="97">
        <f>'[12]2.2_RebasedTargets_Monetised'!N72</f>
        <v>48170037.250602886</v>
      </c>
      <c r="M59" s="98">
        <f>'[12]2.2_RebasedTargets_Monetised'!S72</f>
        <v>129596724.2183827</v>
      </c>
      <c r="N59" s="98">
        <f>'[12]2.2_RebasedTargets_Monetised'!T72</f>
        <v>12735603.012108887</v>
      </c>
      <c r="O59" s="98">
        <f>'[12]2.2_RebasedTargets_Monetised'!U72</f>
        <v>836076.75292873161</v>
      </c>
      <c r="P59" s="98">
        <f>'[12]2.2_RebasedTargets_Monetised'!V72</f>
        <v>157352.94016120737</v>
      </c>
      <c r="Q59" s="98">
        <f>'[12]2.2_RebasedTargets_Monetised'!W72</f>
        <v>1268929.2298865044</v>
      </c>
      <c r="R59" s="97">
        <f>'[12]2.2_RebasedTargets_Monetised'!X72</f>
        <v>114598762.28329737</v>
      </c>
      <c r="T59" s="98">
        <f>'[12]2.2_RebasedTargets_Monetised'!AC72</f>
        <v>201427363.57912406</v>
      </c>
      <c r="U59" s="98">
        <f>'[12]2.2_RebasedTargets_Monetised'!AD72</f>
        <v>9308260.8142945282</v>
      </c>
      <c r="V59" s="98">
        <f>'[12]2.2_RebasedTargets_Monetised'!AE72</f>
        <v>836076.75292873161</v>
      </c>
      <c r="W59" s="98">
        <f>'[12]2.2_RebasedTargets_Monetised'!AF72</f>
        <v>157352.94016120737</v>
      </c>
      <c r="X59" s="98">
        <f>'[12]2.2_RebasedTargets_Monetised'!AG72</f>
        <v>1519212.4961808817</v>
      </c>
      <c r="Y59" s="97">
        <f>'[12]2.2_RebasedTargets_Monetised'!AH72</f>
        <v>189606460.57555872</v>
      </c>
      <c r="AA59" s="98">
        <f>'[12]2.2_RebasedTargets_Monetised'!AK72</f>
        <v>-71830639.360741362</v>
      </c>
      <c r="AB59" s="98">
        <f>'[12]2.2_RebasedTargets_Monetised'!AL72</f>
        <v>3427342.1978143584</v>
      </c>
      <c r="AC59" s="98">
        <f>'[12]2.2_RebasedTargets_Monetised'!AM72</f>
        <v>0</v>
      </c>
      <c r="AD59" s="98">
        <f>'[12]2.2_RebasedTargets_Monetised'!AN72</f>
        <v>0</v>
      </c>
      <c r="AE59" s="98">
        <f>'[12]2.2_RebasedTargets_Monetised'!AO72</f>
        <v>-250283.26629437739</v>
      </c>
      <c r="AF59" s="97">
        <f>'[12]2.2_RebasedTargets_Monetised'!AP72</f>
        <v>-75007698.292261347</v>
      </c>
      <c r="AG59" s="94"/>
      <c r="AH59" s="98">
        <f>'[12]2.2_RebasedTargets_Monetised'!AR72+'[12]2.2_RebasedTargets_Monetised'!AY72</f>
        <v>82025055.249722585</v>
      </c>
      <c r="AI59" s="98">
        <f>-'[12]2.2_RebasedTargets_Monetised'!AS72+'[12]2.2_RebasedTargets_Monetised'!AZ72</f>
        <v>3427342.1978144012</v>
      </c>
      <c r="AJ59" s="98">
        <f>-'[12]2.2_RebasedTargets_Monetised'!AT72+'[12]2.2_RebasedTargets_Monetised'!BA72</f>
        <v>0</v>
      </c>
      <c r="AK59" s="98">
        <f>-'[12]2.2_RebasedTargets_Monetised'!AU72+'[12]2.2_RebasedTargets_Monetised'!BB72</f>
        <v>0</v>
      </c>
      <c r="AL59" s="98">
        <f>-'[12]2.2_RebasedTargets_Monetised'!AV72+'[12]2.2_RebasedTargets_Monetised'!BC72</f>
        <v>-250283.26629437704</v>
      </c>
      <c r="AM59" s="97">
        <f>-'[12]2.2_RebasedTargets_Monetised'!AW72+'[12]2.2_RebasedTargets_Monetised'!BD72</f>
        <v>-75007698.292260811</v>
      </c>
      <c r="AN59" s="94"/>
      <c r="AO59" s="98">
        <f>'[12]2.2_RebasedTargets_Monetised'!BF72</f>
        <v>0</v>
      </c>
      <c r="AP59" s="98">
        <f>-'[12]2.2_RebasedTargets_Monetised'!BG72+'[12]2.2_RebasedTargets_Monetised'!BL72</f>
        <v>0</v>
      </c>
      <c r="AQ59" s="98">
        <f>-'[12]2.2_RebasedTargets_Monetised'!BH72+'[12]2.2_RebasedTargets_Monetised'!BM72</f>
        <v>0</v>
      </c>
      <c r="AR59" s="98">
        <f>-'[12]2.2_RebasedTargets_Monetised'!BI72+'[12]2.2_RebasedTargets_Monetised'!BN72</f>
        <v>0</v>
      </c>
      <c r="AS59" s="98">
        <f>-'[12]2.2_RebasedTargets_Monetised'!BJ72+'[12]2.2_RebasedTargets_Monetised'!BO72</f>
        <v>0</v>
      </c>
      <c r="AT59" s="97">
        <f>-'[12]2.2_RebasedTargets_Monetised'!BK72+'[12]2.2_RebasedTargets_Monetised'!BP72</f>
        <v>0</v>
      </c>
      <c r="AU59" s="94"/>
      <c r="AV59" s="98">
        <f>'[12]2.2_RebasedTargets_Monetised'!BR72</f>
        <v>0</v>
      </c>
      <c r="AW59" s="98">
        <f>'[12]2.2_RebasedTargets_Monetised'!BS72</f>
        <v>0</v>
      </c>
      <c r="AX59" s="98">
        <f>'[12]2.2_RebasedTargets_Monetised'!BT72</f>
        <v>0</v>
      </c>
      <c r="AY59" s="98">
        <f>'[12]2.2_RebasedTargets_Monetised'!BU72</f>
        <v>0</v>
      </c>
      <c r="AZ59" s="98">
        <f>'[12]2.2_RebasedTargets_Monetised'!BV72</f>
        <v>0</v>
      </c>
      <c r="BA59" s="97">
        <f>'[12]2.2_RebasedTargets_Monetised'!BW72</f>
        <v>0</v>
      </c>
    </row>
    <row r="60" spans="1:53" x14ac:dyDescent="0.3">
      <c r="A60" s="345"/>
      <c r="B60" s="23"/>
      <c r="C60" s="133"/>
      <c r="D60" s="31"/>
      <c r="E60" s="99" t="str">
        <f t="shared" si="1"/>
        <v>High</v>
      </c>
      <c r="F60" s="98">
        <f>'[12]2.2_RebasedTargets_Monetised'!I73</f>
        <v>161753571.85097593</v>
      </c>
      <c r="G60" s="98">
        <f>'[12]2.2_RebasedTargets_Monetised'!J73</f>
        <v>18902233.266398445</v>
      </c>
      <c r="H60" s="98">
        <f>'[12]2.2_RebasedTargets_Monetised'!K73</f>
        <v>5454050.1514404472</v>
      </c>
      <c r="I60" s="98">
        <f>'[12]2.2_RebasedTargets_Monetised'!L73</f>
        <v>32080858.828403227</v>
      </c>
      <c r="J60" s="98">
        <f>'[12]2.2_RebasedTargets_Monetised'!M73</f>
        <v>74819980.927709714</v>
      </c>
      <c r="K60" s="97">
        <f>'[12]2.2_RebasedTargets_Monetised'!N73</f>
        <v>30496448.677024089</v>
      </c>
      <c r="M60" s="98">
        <f>'[12]2.2_RebasedTargets_Monetised'!S73</f>
        <v>288428228.7781598</v>
      </c>
      <c r="N60" s="98">
        <f>'[12]2.2_RebasedTargets_Monetised'!T73</f>
        <v>24228084.510605581</v>
      </c>
      <c r="O60" s="98">
        <f>'[12]2.2_RebasedTargets_Monetised'!U73</f>
        <v>2426883.1868219995</v>
      </c>
      <c r="P60" s="98">
        <f>'[12]2.2_RebasedTargets_Monetised'!V73</f>
        <v>2627737.7996184467</v>
      </c>
      <c r="Q60" s="98">
        <f>'[12]2.2_RebasedTargets_Monetised'!W73</f>
        <v>34806325.466871552</v>
      </c>
      <c r="R60" s="97">
        <f>'[12]2.2_RebasedTargets_Monetised'!X73</f>
        <v>224339197.81424221</v>
      </c>
      <c r="T60" s="98">
        <f>'[12]2.2_RebasedTargets_Monetised'!AC73</f>
        <v>358879622.39254004</v>
      </c>
      <c r="U60" s="98">
        <f>'[12]2.2_RebasedTargets_Monetised'!AD73</f>
        <v>18503069.000635281</v>
      </c>
      <c r="V60" s="98">
        <f>'[12]2.2_RebasedTargets_Monetised'!AE73</f>
        <v>2543823.7904017284</v>
      </c>
      <c r="W60" s="98">
        <f>'[12]2.2_RebasedTargets_Monetised'!AF73</f>
        <v>2867617.5101007433</v>
      </c>
      <c r="X60" s="98">
        <f>'[12]2.2_RebasedTargets_Monetised'!AG73</f>
        <v>45731096.00110399</v>
      </c>
      <c r="Y60" s="97">
        <f>'[12]2.2_RebasedTargets_Monetised'!AH73</f>
        <v>289234016.0902983</v>
      </c>
      <c r="AA60" s="98">
        <f>'[12]2.2_RebasedTargets_Monetised'!AK73</f>
        <v>-70451393.61438024</v>
      </c>
      <c r="AB60" s="98">
        <f>'[12]2.2_RebasedTargets_Monetised'!AL73</f>
        <v>5725015.5099702999</v>
      </c>
      <c r="AC60" s="98">
        <f>'[12]2.2_RebasedTargets_Monetised'!AM73</f>
        <v>-116940.60357972886</v>
      </c>
      <c r="AD60" s="98">
        <f>'[12]2.2_RebasedTargets_Monetised'!AN73</f>
        <v>-239879.71048229653</v>
      </c>
      <c r="AE60" s="98">
        <f>'[12]2.2_RebasedTargets_Monetised'!AO73</f>
        <v>-10924770.534232438</v>
      </c>
      <c r="AF60" s="97">
        <f>'[12]2.2_RebasedTargets_Monetised'!AP73</f>
        <v>-64894818.276056081</v>
      </c>
      <c r="AG60" s="94"/>
      <c r="AH60" s="98">
        <f>'[12]2.2_RebasedTargets_Monetised'!AR73+'[12]2.2_RebasedTargets_Monetised'!AY73</f>
        <v>83657501.040155336</v>
      </c>
      <c r="AI60" s="98">
        <f>-'[12]2.2_RebasedTargets_Monetised'!AS73+'[12]2.2_RebasedTargets_Monetised'!AZ73</f>
        <v>5725015.509970299</v>
      </c>
      <c r="AJ60" s="98">
        <f>-'[12]2.2_RebasedTargets_Monetised'!AT73+'[12]2.2_RebasedTargets_Monetised'!BA73</f>
        <v>-116940.60357972921</v>
      </c>
      <c r="AK60" s="98">
        <f>-'[12]2.2_RebasedTargets_Monetised'!AU73+'[12]2.2_RebasedTargets_Monetised'!BB73</f>
        <v>-239879.71048229639</v>
      </c>
      <c r="AL60" s="98">
        <f>-'[12]2.2_RebasedTargets_Monetised'!AV73+'[12]2.2_RebasedTargets_Monetised'!BC73</f>
        <v>-10924770.534232438</v>
      </c>
      <c r="AM60" s="97">
        <f>-'[12]2.2_RebasedTargets_Monetised'!AW73+'[12]2.2_RebasedTargets_Monetised'!BD73</f>
        <v>-64894818.276056215</v>
      </c>
      <c r="AN60" s="94"/>
      <c r="AO60" s="98">
        <f>'[12]2.2_RebasedTargets_Monetised'!BF73</f>
        <v>0</v>
      </c>
      <c r="AP60" s="98">
        <f>-'[12]2.2_RebasedTargets_Monetised'!BG73+'[12]2.2_RebasedTargets_Monetised'!BL73</f>
        <v>0</v>
      </c>
      <c r="AQ60" s="98">
        <f>-'[12]2.2_RebasedTargets_Monetised'!BH73+'[12]2.2_RebasedTargets_Monetised'!BM73</f>
        <v>0</v>
      </c>
      <c r="AR60" s="98">
        <f>-'[12]2.2_RebasedTargets_Monetised'!BI73+'[12]2.2_RebasedTargets_Monetised'!BN73</f>
        <v>0</v>
      </c>
      <c r="AS60" s="98">
        <f>-'[12]2.2_RebasedTargets_Monetised'!BJ73+'[12]2.2_RebasedTargets_Monetised'!BO73</f>
        <v>0</v>
      </c>
      <c r="AT60" s="97">
        <f>-'[12]2.2_RebasedTargets_Monetised'!BK73+'[12]2.2_RebasedTargets_Monetised'!BP73</f>
        <v>0</v>
      </c>
      <c r="AU60" s="94"/>
      <c r="AV60" s="98">
        <f>'[12]2.2_RebasedTargets_Monetised'!BR73</f>
        <v>0</v>
      </c>
      <c r="AW60" s="98">
        <f>'[12]2.2_RebasedTargets_Monetised'!BS73</f>
        <v>0</v>
      </c>
      <c r="AX60" s="98">
        <f>'[12]2.2_RebasedTargets_Monetised'!BT73</f>
        <v>0</v>
      </c>
      <c r="AY60" s="98">
        <f>'[12]2.2_RebasedTargets_Monetised'!BU73</f>
        <v>0</v>
      </c>
      <c r="AZ60" s="98">
        <f>'[12]2.2_RebasedTargets_Monetised'!BV73</f>
        <v>0</v>
      </c>
      <c r="BA60" s="97">
        <f>'[12]2.2_RebasedTargets_Monetised'!BW73</f>
        <v>0</v>
      </c>
    </row>
    <row r="61" spans="1:53" ht="12.75" thickBot="1" x14ac:dyDescent="0.35">
      <c r="A61" s="345"/>
      <c r="B61" s="171"/>
      <c r="C61" s="170"/>
      <c r="D61" s="96"/>
      <c r="E61" s="95" t="str">
        <f t="shared" si="1"/>
        <v>Very high</v>
      </c>
      <c r="F61" s="93">
        <f>'[12]2.2_RebasedTargets_Monetised'!I74</f>
        <v>323698948.99051517</v>
      </c>
      <c r="G61" s="93">
        <f>'[12]2.2_RebasedTargets_Monetised'!J74</f>
        <v>52689340.907181844</v>
      </c>
      <c r="H61" s="93">
        <f>'[12]2.2_RebasedTargets_Monetised'!K74</f>
        <v>4942466.7072794251</v>
      </c>
      <c r="I61" s="93">
        <f>'[12]2.2_RebasedTargets_Monetised'!L74</f>
        <v>60177038.928528965</v>
      </c>
      <c r="J61" s="93">
        <f>'[12]2.2_RebasedTargets_Monetised'!M74</f>
        <v>84523410.901767656</v>
      </c>
      <c r="K61" s="92">
        <f>'[12]2.2_RebasedTargets_Monetised'!N74</f>
        <v>121366691.54575731</v>
      </c>
      <c r="M61" s="93">
        <f>'[12]2.2_RebasedTargets_Monetised'!S74</f>
        <v>485712760.86127949</v>
      </c>
      <c r="N61" s="93">
        <f>'[12]2.2_RebasedTargets_Monetised'!T74</f>
        <v>60758271.115049772</v>
      </c>
      <c r="O61" s="93">
        <f>'[12]2.2_RebasedTargets_Monetised'!U74</f>
        <v>6457566.5093530044</v>
      </c>
      <c r="P61" s="93">
        <f>'[12]2.2_RebasedTargets_Monetised'!V74</f>
        <v>3942929.9244074393</v>
      </c>
      <c r="Q61" s="93">
        <f>'[12]2.2_RebasedTargets_Monetised'!W74</f>
        <v>55046020.503549919</v>
      </c>
      <c r="R61" s="92">
        <f>'[12]2.2_RebasedTargets_Monetised'!X74</f>
        <v>359507972.80891937</v>
      </c>
      <c r="T61" s="93">
        <f>'[12]2.2_RebasedTargets_Monetised'!AC74</f>
        <v>654291349.26869953</v>
      </c>
      <c r="U61" s="93">
        <f>'[12]2.2_RebasedTargets_Monetised'!AD74</f>
        <v>53652522.12109746</v>
      </c>
      <c r="V61" s="93">
        <f>'[12]2.2_RebasedTargets_Monetised'!AE74</f>
        <v>6457566.5093530044</v>
      </c>
      <c r="W61" s="93">
        <f>'[12]2.2_RebasedTargets_Monetised'!AF74</f>
        <v>4297467.7586531676</v>
      </c>
      <c r="X61" s="93">
        <f>'[12]2.2_RebasedTargets_Monetised'!AG74</f>
        <v>55746679.511150882</v>
      </c>
      <c r="Y61" s="92">
        <f>'[12]2.2_RebasedTargets_Monetised'!AH74</f>
        <v>534137113.36844498</v>
      </c>
      <c r="AA61" s="93">
        <f>'[12]2.2_RebasedTargets_Monetised'!AK74</f>
        <v>-168578588.40741998</v>
      </c>
      <c r="AB61" s="93">
        <f>'[12]2.2_RebasedTargets_Monetised'!AL74</f>
        <v>7105748.9939523116</v>
      </c>
      <c r="AC61" s="93">
        <f>'[12]2.2_RebasedTargets_Monetised'!AM74</f>
        <v>0</v>
      </c>
      <c r="AD61" s="93">
        <f>'[12]2.2_RebasedTargets_Monetised'!AN74</f>
        <v>-354537.83424572833</v>
      </c>
      <c r="AE61" s="93">
        <f>'[12]2.2_RebasedTargets_Monetised'!AO74</f>
        <v>-700659.00760096312</v>
      </c>
      <c r="AF61" s="92">
        <f>'[12]2.2_RebasedTargets_Monetised'!AP74</f>
        <v>-174629140.55952561</v>
      </c>
      <c r="AG61" s="94"/>
      <c r="AH61" s="93">
        <f>'[12]2.2_RebasedTargets_Monetised'!AR74+'[12]2.2_RebasedTargets_Monetised'!AY74</f>
        <v>229759302.01236632</v>
      </c>
      <c r="AI61" s="93">
        <f>-'[12]2.2_RebasedTargets_Monetised'!AS74+'[12]2.2_RebasedTargets_Monetised'!AZ74</f>
        <v>7105748.9939520136</v>
      </c>
      <c r="AJ61" s="93">
        <f>-'[12]2.2_RebasedTargets_Monetised'!AT74+'[12]2.2_RebasedTargets_Monetised'!BA74</f>
        <v>0</v>
      </c>
      <c r="AK61" s="93">
        <f>-'[12]2.2_RebasedTargets_Monetised'!AU74+'[12]2.2_RebasedTargets_Monetised'!BB74</f>
        <v>-354537.83424572914</v>
      </c>
      <c r="AL61" s="93">
        <f>-'[12]2.2_RebasedTargets_Monetised'!AV74+'[12]2.2_RebasedTargets_Monetised'!BC74</f>
        <v>-700659.00760096335</v>
      </c>
      <c r="AM61" s="92">
        <f>-'[12]2.2_RebasedTargets_Monetised'!AW74+'[12]2.2_RebasedTargets_Monetised'!BD74</f>
        <v>-174629140.55952594</v>
      </c>
      <c r="AN61" s="94"/>
      <c r="AO61" s="93">
        <f>'[12]2.2_RebasedTargets_Monetised'!BF74</f>
        <v>0</v>
      </c>
      <c r="AP61" s="93">
        <f>-'[12]2.2_RebasedTargets_Monetised'!BG74+'[12]2.2_RebasedTargets_Monetised'!BL74</f>
        <v>0</v>
      </c>
      <c r="AQ61" s="93">
        <f>-'[12]2.2_RebasedTargets_Monetised'!BH74+'[12]2.2_RebasedTargets_Monetised'!BM74</f>
        <v>0</v>
      </c>
      <c r="AR61" s="93">
        <f>-'[12]2.2_RebasedTargets_Monetised'!BI74+'[12]2.2_RebasedTargets_Monetised'!BN74</f>
        <v>0</v>
      </c>
      <c r="AS61" s="93">
        <f>-'[12]2.2_RebasedTargets_Monetised'!BJ74+'[12]2.2_RebasedTargets_Monetised'!BO74</f>
        <v>0</v>
      </c>
      <c r="AT61" s="92">
        <f>-'[12]2.2_RebasedTargets_Monetised'!BK74+'[12]2.2_RebasedTargets_Monetised'!BP74</f>
        <v>0</v>
      </c>
      <c r="AU61" s="94"/>
      <c r="AV61" s="93">
        <f>'[12]2.2_RebasedTargets_Monetised'!BR74</f>
        <v>0</v>
      </c>
      <c r="AW61" s="93">
        <f>'[12]2.2_RebasedTargets_Monetised'!BS74</f>
        <v>0</v>
      </c>
      <c r="AX61" s="93">
        <f>'[12]2.2_RebasedTargets_Monetised'!BT74</f>
        <v>0</v>
      </c>
      <c r="AY61" s="93">
        <f>'[12]2.2_RebasedTargets_Monetised'!BU74</f>
        <v>0</v>
      </c>
      <c r="AZ61" s="93">
        <f>'[12]2.2_RebasedTargets_Monetised'!BV74</f>
        <v>0</v>
      </c>
      <c r="BA61" s="92">
        <f>'[12]2.2_RebasedTargets_Monetised'!BW74</f>
        <v>0</v>
      </c>
    </row>
    <row r="62" spans="1:53" x14ac:dyDescent="0.3">
      <c r="A62" s="346" t="str">
        <f>A58</f>
        <v>275KV Network</v>
      </c>
      <c r="B62" s="169">
        <v>7</v>
      </c>
      <c r="C62" s="168" t="s">
        <v>48</v>
      </c>
      <c r="D62" s="103" t="s">
        <v>57</v>
      </c>
      <c r="E62" s="102" t="str">
        <f t="shared" si="1"/>
        <v>Low</v>
      </c>
      <c r="F62" s="101">
        <f>'[12]2.2_RebasedTargets_Monetised'!I75</f>
        <v>2451845.2431941302</v>
      </c>
      <c r="G62" s="101">
        <f>'[12]2.2_RebasedTargets_Monetised'!J75</f>
        <v>245209.59588587182</v>
      </c>
      <c r="H62" s="101">
        <f>'[12]2.2_RebasedTargets_Monetised'!K75</f>
        <v>37879.610176879054</v>
      </c>
      <c r="I62" s="101">
        <f>'[12]2.2_RebasedTargets_Monetised'!L75</f>
        <v>1511983.3375476708</v>
      </c>
      <c r="J62" s="101">
        <f>'[12]2.2_RebasedTargets_Monetised'!M75</f>
        <v>656772.69958370843</v>
      </c>
      <c r="K62" s="100">
        <f>'[12]2.2_RebasedTargets_Monetised'!N75</f>
        <v>0</v>
      </c>
      <c r="M62" s="101">
        <f>'[12]2.2_RebasedTargets_Monetised'!S75</f>
        <v>1204066.8754312997</v>
      </c>
      <c r="N62" s="101">
        <f>'[12]2.2_RebasedTargets_Monetised'!T75</f>
        <v>154018.44053621817</v>
      </c>
      <c r="O62" s="101">
        <f>'[12]2.2_RebasedTargets_Monetised'!U75</f>
        <v>834551.14817379892</v>
      </c>
      <c r="P62" s="101">
        <f>'[12]2.2_RebasedTargets_Monetised'!V75</f>
        <v>25100.445605914687</v>
      </c>
      <c r="Q62" s="101">
        <f>'[12]2.2_RebasedTargets_Monetised'!W75</f>
        <v>47342.589501137663</v>
      </c>
      <c r="R62" s="100">
        <f>'[12]2.2_RebasedTargets_Monetised'!X75</f>
        <v>143054.25161423034</v>
      </c>
      <c r="T62" s="101">
        <f>'[12]2.2_RebasedTargets_Monetised'!AC75</f>
        <v>5022604.972029807</v>
      </c>
      <c r="U62" s="101">
        <f>'[12]2.2_RebasedTargets_Monetised'!AD75</f>
        <v>154018.44053621817</v>
      </c>
      <c r="V62" s="101">
        <f>'[12]2.2_RebasedTargets_Monetised'!AE75</f>
        <v>174248.89499253346</v>
      </c>
      <c r="W62" s="101">
        <f>'[12]2.2_RebasedTargets_Monetised'!AF75</f>
        <v>25100.445605914687</v>
      </c>
      <c r="X62" s="101">
        <f>'[12]2.2_RebasedTargets_Monetised'!AG75</f>
        <v>47342.589501137663</v>
      </c>
      <c r="Y62" s="100">
        <f>'[12]2.2_RebasedTargets_Monetised'!AH75</f>
        <v>4621894.6013940033</v>
      </c>
      <c r="AA62" s="101">
        <f>'[12]2.2_RebasedTargets_Monetised'!AK75</f>
        <v>-3818538.0965985069</v>
      </c>
      <c r="AB62" s="101">
        <f>'[12]2.2_RebasedTargets_Monetised'!AL75</f>
        <v>0</v>
      </c>
      <c r="AC62" s="101">
        <f>'[12]2.2_RebasedTargets_Monetised'!AM75</f>
        <v>660302.25318126543</v>
      </c>
      <c r="AD62" s="101">
        <f>'[12]2.2_RebasedTargets_Monetised'!AN75</f>
        <v>0</v>
      </c>
      <c r="AE62" s="101">
        <f>'[12]2.2_RebasedTargets_Monetised'!AO75</f>
        <v>0</v>
      </c>
      <c r="AF62" s="100">
        <f>'[12]2.2_RebasedTargets_Monetised'!AP75</f>
        <v>-4478840.3497797726</v>
      </c>
      <c r="AG62" s="94"/>
      <c r="AH62" s="101">
        <f>'[12]2.2_RebasedTargets_Monetised'!AR75+'[12]2.2_RebasedTargets_Monetised'!AY75</f>
        <v>0</v>
      </c>
      <c r="AI62" s="101">
        <f>-'[12]2.2_RebasedTargets_Monetised'!AS75+'[12]2.2_RebasedTargets_Monetised'!AZ75</f>
        <v>0</v>
      </c>
      <c r="AJ62" s="101">
        <f>-'[12]2.2_RebasedTargets_Monetised'!AT75+'[12]2.2_RebasedTargets_Monetised'!BA75</f>
        <v>0</v>
      </c>
      <c r="AK62" s="101">
        <f>-'[12]2.2_RebasedTargets_Monetised'!AU75+'[12]2.2_RebasedTargets_Monetised'!BB75</f>
        <v>0</v>
      </c>
      <c r="AL62" s="101">
        <f>-'[12]2.2_RebasedTargets_Monetised'!AV75+'[12]2.2_RebasedTargets_Monetised'!BC75</f>
        <v>0</v>
      </c>
      <c r="AM62" s="100">
        <f>-'[12]2.2_RebasedTargets_Monetised'!AW75+'[12]2.2_RebasedTargets_Monetised'!BD75</f>
        <v>0</v>
      </c>
      <c r="AN62" s="94"/>
      <c r="AO62" s="101">
        <f>'[12]2.2_RebasedTargets_Monetised'!BF75</f>
        <v>-3818538.0965985134</v>
      </c>
      <c r="AP62" s="101">
        <f>-'[12]2.2_RebasedTargets_Monetised'!BG75+'[12]2.2_RebasedTargets_Monetised'!BL75</f>
        <v>0</v>
      </c>
      <c r="AQ62" s="101">
        <f>-'[12]2.2_RebasedTargets_Monetised'!BH75+'[12]2.2_RebasedTargets_Monetised'!BM75</f>
        <v>660302.2531812645</v>
      </c>
      <c r="AR62" s="101">
        <f>-'[12]2.2_RebasedTargets_Monetised'!BI75+'[12]2.2_RebasedTargets_Monetised'!BN75</f>
        <v>0</v>
      </c>
      <c r="AS62" s="101">
        <f>-'[12]2.2_RebasedTargets_Monetised'!BJ75+'[12]2.2_RebasedTargets_Monetised'!BO75</f>
        <v>0</v>
      </c>
      <c r="AT62" s="100">
        <f>-'[12]2.2_RebasedTargets_Monetised'!BK75+'[12]2.2_RebasedTargets_Monetised'!BP75</f>
        <v>-4478840.3497797782</v>
      </c>
      <c r="AU62" s="94"/>
      <c r="AV62" s="101">
        <f>'[12]2.2_RebasedTargets_Monetised'!BR75</f>
        <v>0</v>
      </c>
      <c r="AW62" s="101">
        <f>'[12]2.2_RebasedTargets_Monetised'!BS75</f>
        <v>0</v>
      </c>
      <c r="AX62" s="101">
        <f>'[12]2.2_RebasedTargets_Monetised'!BT75</f>
        <v>0</v>
      </c>
      <c r="AY62" s="101">
        <f>'[12]2.2_RebasedTargets_Monetised'!BU75</f>
        <v>0</v>
      </c>
      <c r="AZ62" s="101">
        <f>'[12]2.2_RebasedTargets_Monetised'!BV75</f>
        <v>0</v>
      </c>
      <c r="BA62" s="100">
        <f>'[12]2.2_RebasedTargets_Monetised'!BW75</f>
        <v>0</v>
      </c>
    </row>
    <row r="63" spans="1:53" x14ac:dyDescent="0.3">
      <c r="A63" s="345"/>
      <c r="B63" s="23"/>
      <c r="C63" s="133"/>
      <c r="D63" s="31"/>
      <c r="E63" s="99" t="str">
        <f t="shared" si="1"/>
        <v>Medium</v>
      </c>
      <c r="F63" s="98">
        <f>'[12]2.2_RebasedTargets_Monetised'!I76</f>
        <v>2396725.0037648603</v>
      </c>
      <c r="G63" s="98">
        <f>'[12]2.2_RebasedTargets_Monetised'!J76</f>
        <v>988926.19145179528</v>
      </c>
      <c r="H63" s="98">
        <f>'[12]2.2_RebasedTargets_Monetised'!K76</f>
        <v>390768.66705530416</v>
      </c>
      <c r="I63" s="98">
        <f>'[12]2.2_RebasedTargets_Monetised'!L76</f>
        <v>820895.42630331707</v>
      </c>
      <c r="J63" s="98">
        <f>'[12]2.2_RebasedTargets_Monetised'!M76</f>
        <v>196134.71895444376</v>
      </c>
      <c r="K63" s="97">
        <f>'[12]2.2_RebasedTargets_Monetised'!N76</f>
        <v>0</v>
      </c>
      <c r="M63" s="98">
        <f>'[12]2.2_RebasedTargets_Monetised'!S76</f>
        <v>3202086.8074000636</v>
      </c>
      <c r="N63" s="98">
        <f>'[12]2.2_RebasedTargets_Monetised'!T76</f>
        <v>963414.43764811684</v>
      </c>
      <c r="O63" s="98">
        <f>'[12]2.2_RebasedTargets_Monetised'!U76</f>
        <v>361417.88601238711</v>
      </c>
      <c r="P63" s="98">
        <f>'[12]2.2_RebasedTargets_Monetised'!V76</f>
        <v>308315.55508360971</v>
      </c>
      <c r="Q63" s="98">
        <f>'[12]2.2_RebasedTargets_Monetised'!W76</f>
        <v>59960.781656872314</v>
      </c>
      <c r="R63" s="97">
        <f>'[12]2.2_RebasedTargets_Monetised'!X76</f>
        <v>1508978.1469990776</v>
      </c>
      <c r="T63" s="98">
        <f>'[12]2.2_RebasedTargets_Monetised'!AC76</f>
        <v>4861001.7994565768</v>
      </c>
      <c r="U63" s="98">
        <f>'[12]2.2_RebasedTargets_Monetised'!AD76</f>
        <v>963414.43764811684</v>
      </c>
      <c r="V63" s="98">
        <f>'[12]2.2_RebasedTargets_Monetised'!AE76</f>
        <v>82942.290575499574</v>
      </c>
      <c r="W63" s="98">
        <f>'[12]2.2_RebasedTargets_Monetised'!AF76</f>
        <v>308315.55508360971</v>
      </c>
      <c r="X63" s="98">
        <f>'[12]2.2_RebasedTargets_Monetised'!AG76</f>
        <v>59960.781656872314</v>
      </c>
      <c r="Y63" s="97">
        <f>'[12]2.2_RebasedTargets_Monetised'!AH76</f>
        <v>3446368.7344924784</v>
      </c>
      <c r="AA63" s="98">
        <f>'[12]2.2_RebasedTargets_Monetised'!AK76</f>
        <v>-1658914.9920565132</v>
      </c>
      <c r="AB63" s="98">
        <f>'[12]2.2_RebasedTargets_Monetised'!AL76</f>
        <v>0</v>
      </c>
      <c r="AC63" s="98">
        <f>'[12]2.2_RebasedTargets_Monetised'!AM76</f>
        <v>278475.59543688752</v>
      </c>
      <c r="AD63" s="98">
        <f>'[12]2.2_RebasedTargets_Monetised'!AN76</f>
        <v>0</v>
      </c>
      <c r="AE63" s="98">
        <f>'[12]2.2_RebasedTargets_Monetised'!AO76</f>
        <v>0</v>
      </c>
      <c r="AF63" s="97">
        <f>'[12]2.2_RebasedTargets_Monetised'!AP76</f>
        <v>-1937390.5874934008</v>
      </c>
      <c r="AG63" s="94"/>
      <c r="AH63" s="98">
        <f>'[12]2.2_RebasedTargets_Monetised'!AR76+'[12]2.2_RebasedTargets_Monetised'!AY76</f>
        <v>0</v>
      </c>
      <c r="AI63" s="98">
        <f>-'[12]2.2_RebasedTargets_Monetised'!AS76+'[12]2.2_RebasedTargets_Monetised'!AZ76</f>
        <v>0</v>
      </c>
      <c r="AJ63" s="98">
        <f>-'[12]2.2_RebasedTargets_Monetised'!AT76+'[12]2.2_RebasedTargets_Monetised'!BA76</f>
        <v>0</v>
      </c>
      <c r="AK63" s="98">
        <f>-'[12]2.2_RebasedTargets_Monetised'!AU76+'[12]2.2_RebasedTargets_Monetised'!BB76</f>
        <v>0</v>
      </c>
      <c r="AL63" s="98">
        <f>-'[12]2.2_RebasedTargets_Monetised'!AV76+'[12]2.2_RebasedTargets_Monetised'!BC76</f>
        <v>0</v>
      </c>
      <c r="AM63" s="97">
        <f>-'[12]2.2_RebasedTargets_Monetised'!AW76+'[12]2.2_RebasedTargets_Monetised'!BD76</f>
        <v>0</v>
      </c>
      <c r="AN63" s="94"/>
      <c r="AO63" s="98">
        <f>'[12]2.2_RebasedTargets_Monetised'!BF76</f>
        <v>-3818538.0965985134</v>
      </c>
      <c r="AP63" s="98">
        <f>-'[12]2.2_RebasedTargets_Monetised'!BG76+'[12]2.2_RebasedTargets_Monetised'!BL76</f>
        <v>0</v>
      </c>
      <c r="AQ63" s="98">
        <f>-'[12]2.2_RebasedTargets_Monetised'!BH76+'[12]2.2_RebasedTargets_Monetised'!BM76</f>
        <v>278475.59543688805</v>
      </c>
      <c r="AR63" s="98">
        <f>-'[12]2.2_RebasedTargets_Monetised'!BI76+'[12]2.2_RebasedTargets_Monetised'!BN76</f>
        <v>0</v>
      </c>
      <c r="AS63" s="98">
        <f>-'[12]2.2_RebasedTargets_Monetised'!BJ76+'[12]2.2_RebasedTargets_Monetised'!BO76</f>
        <v>0</v>
      </c>
      <c r="AT63" s="97">
        <f>-'[12]2.2_RebasedTargets_Monetised'!BK76+'[12]2.2_RebasedTargets_Monetised'!BP76</f>
        <v>-1937390.5874933978</v>
      </c>
      <c r="AU63" s="94"/>
      <c r="AV63" s="98">
        <f>'[12]2.2_RebasedTargets_Monetised'!BR76</f>
        <v>0</v>
      </c>
      <c r="AW63" s="98">
        <f>'[12]2.2_RebasedTargets_Monetised'!BS76</f>
        <v>0</v>
      </c>
      <c r="AX63" s="98">
        <f>'[12]2.2_RebasedTargets_Monetised'!BT76</f>
        <v>0</v>
      </c>
      <c r="AY63" s="98">
        <f>'[12]2.2_RebasedTargets_Monetised'!BU76</f>
        <v>0</v>
      </c>
      <c r="AZ63" s="98">
        <f>'[12]2.2_RebasedTargets_Monetised'!BV76</f>
        <v>0</v>
      </c>
      <c r="BA63" s="97">
        <f>'[12]2.2_RebasedTargets_Monetised'!BW76</f>
        <v>0</v>
      </c>
    </row>
    <row r="64" spans="1:53" x14ac:dyDescent="0.3">
      <c r="A64" s="345"/>
      <c r="B64" s="23"/>
      <c r="C64" s="133"/>
      <c r="D64" s="31"/>
      <c r="E64" s="99" t="str">
        <f t="shared" si="1"/>
        <v>High</v>
      </c>
      <c r="F64" s="98">
        <f>'[12]2.2_RebasedTargets_Monetised'!I77</f>
        <v>3205831.9324478763</v>
      </c>
      <c r="G64" s="98">
        <f>'[12]2.2_RebasedTargets_Monetised'!J77</f>
        <v>1258411.5557479558</v>
      </c>
      <c r="H64" s="98">
        <f>'[12]2.2_RebasedTargets_Monetised'!K77</f>
        <v>793360.64043522254</v>
      </c>
      <c r="I64" s="98">
        <f>'[12]2.2_RebasedTargets_Monetised'!L77</f>
        <v>411821.31437179167</v>
      </c>
      <c r="J64" s="98">
        <f>'[12]2.2_RebasedTargets_Monetised'!M77</f>
        <v>742238.42189290607</v>
      </c>
      <c r="K64" s="97">
        <f>'[12]2.2_RebasedTargets_Monetised'!N77</f>
        <v>0</v>
      </c>
      <c r="M64" s="98">
        <f>'[12]2.2_RebasedTargets_Monetised'!S77</f>
        <v>4608936.5752338246</v>
      </c>
      <c r="N64" s="98">
        <f>'[12]2.2_RebasedTargets_Monetised'!T77</f>
        <v>988518.21879211441</v>
      </c>
      <c r="O64" s="98">
        <f>'[12]2.2_RebasedTargets_Monetised'!U77</f>
        <v>616206.43094589852</v>
      </c>
      <c r="P64" s="98">
        <f>'[12]2.2_RebasedTargets_Monetised'!V77</f>
        <v>1294226.0930129765</v>
      </c>
      <c r="Q64" s="98">
        <f>'[12]2.2_RebasedTargets_Monetised'!W77</f>
        <v>154370.7924560477</v>
      </c>
      <c r="R64" s="97">
        <f>'[12]2.2_RebasedTargets_Monetised'!X77</f>
        <v>1555615.0400267874</v>
      </c>
      <c r="T64" s="98">
        <f>'[12]2.2_RebasedTargets_Monetised'!AC77</f>
        <v>5500902.0961775463</v>
      </c>
      <c r="U64" s="98">
        <f>'[12]2.2_RebasedTargets_Monetised'!AD77</f>
        <v>988518.21879211441</v>
      </c>
      <c r="V64" s="98">
        <f>'[12]2.2_RebasedTargets_Monetised'!AE77</f>
        <v>463975.14443806926</v>
      </c>
      <c r="W64" s="98">
        <f>'[12]2.2_RebasedTargets_Monetised'!AF77</f>
        <v>1294226.0930129765</v>
      </c>
      <c r="X64" s="98">
        <f>'[12]2.2_RebasedTargets_Monetised'!AG77</f>
        <v>154370.7924560477</v>
      </c>
      <c r="Y64" s="97">
        <f>'[12]2.2_RebasedTargets_Monetised'!AH77</f>
        <v>2599811.847478339</v>
      </c>
      <c r="AA64" s="98">
        <f>'[12]2.2_RebasedTargets_Monetised'!AK77</f>
        <v>-891965.52094372222</v>
      </c>
      <c r="AB64" s="98">
        <f>'[12]2.2_RebasedTargets_Monetised'!AL77</f>
        <v>0</v>
      </c>
      <c r="AC64" s="98">
        <f>'[12]2.2_RebasedTargets_Monetised'!AM77</f>
        <v>152231.28650782927</v>
      </c>
      <c r="AD64" s="98">
        <f>'[12]2.2_RebasedTargets_Monetised'!AN77</f>
        <v>0</v>
      </c>
      <c r="AE64" s="98">
        <f>'[12]2.2_RebasedTargets_Monetised'!AO77</f>
        <v>0</v>
      </c>
      <c r="AF64" s="97">
        <f>'[12]2.2_RebasedTargets_Monetised'!AP77</f>
        <v>-1044196.8074515515</v>
      </c>
      <c r="AG64" s="94"/>
      <c r="AH64" s="98">
        <f>'[12]2.2_RebasedTargets_Monetised'!AR77+'[12]2.2_RebasedTargets_Monetised'!AY77</f>
        <v>0</v>
      </c>
      <c r="AI64" s="98">
        <f>-'[12]2.2_RebasedTargets_Monetised'!AS77+'[12]2.2_RebasedTargets_Monetised'!AZ77</f>
        <v>0</v>
      </c>
      <c r="AJ64" s="98">
        <f>-'[12]2.2_RebasedTargets_Monetised'!AT77+'[12]2.2_RebasedTargets_Monetised'!BA77</f>
        <v>0</v>
      </c>
      <c r="AK64" s="98">
        <f>-'[12]2.2_RebasedTargets_Monetised'!AU77+'[12]2.2_RebasedTargets_Monetised'!BB77</f>
        <v>0</v>
      </c>
      <c r="AL64" s="98">
        <f>-'[12]2.2_RebasedTargets_Monetised'!AV77+'[12]2.2_RebasedTargets_Monetised'!BC77</f>
        <v>0</v>
      </c>
      <c r="AM64" s="97">
        <f>-'[12]2.2_RebasedTargets_Monetised'!AW77+'[12]2.2_RebasedTargets_Monetised'!BD77</f>
        <v>0</v>
      </c>
      <c r="AN64" s="94"/>
      <c r="AO64" s="98">
        <f>'[12]2.2_RebasedTargets_Monetised'!BF77</f>
        <v>-3818538.0965985134</v>
      </c>
      <c r="AP64" s="98">
        <f>-'[12]2.2_RebasedTargets_Monetised'!BG77+'[12]2.2_RebasedTargets_Monetised'!BL77</f>
        <v>0</v>
      </c>
      <c r="AQ64" s="98">
        <f>-'[12]2.2_RebasedTargets_Monetised'!BH77+'[12]2.2_RebasedTargets_Monetised'!BM77</f>
        <v>152231.28650782953</v>
      </c>
      <c r="AR64" s="98">
        <f>-'[12]2.2_RebasedTargets_Monetised'!BI77+'[12]2.2_RebasedTargets_Monetised'!BN77</f>
        <v>0</v>
      </c>
      <c r="AS64" s="98">
        <f>-'[12]2.2_RebasedTargets_Monetised'!BJ77+'[12]2.2_RebasedTargets_Monetised'!BO77</f>
        <v>0</v>
      </c>
      <c r="AT64" s="97">
        <f>-'[12]2.2_RebasedTargets_Monetised'!BK77+'[12]2.2_RebasedTargets_Monetised'!BP77</f>
        <v>-1044196.8074515521</v>
      </c>
      <c r="AU64" s="94"/>
      <c r="AV64" s="98">
        <f>'[12]2.2_RebasedTargets_Monetised'!BR77</f>
        <v>0</v>
      </c>
      <c r="AW64" s="98">
        <f>'[12]2.2_RebasedTargets_Monetised'!BS77</f>
        <v>0</v>
      </c>
      <c r="AX64" s="98">
        <f>'[12]2.2_RebasedTargets_Monetised'!BT77</f>
        <v>0</v>
      </c>
      <c r="AY64" s="98">
        <f>'[12]2.2_RebasedTargets_Monetised'!BU77</f>
        <v>0</v>
      </c>
      <c r="AZ64" s="98">
        <f>'[12]2.2_RebasedTargets_Monetised'!BV77</f>
        <v>0</v>
      </c>
      <c r="BA64" s="97">
        <f>'[12]2.2_RebasedTargets_Monetised'!BW77</f>
        <v>0</v>
      </c>
    </row>
    <row r="65" spans="1:53" ht="12.75" thickBot="1" x14ac:dyDescent="0.35">
      <c r="A65" s="347"/>
      <c r="B65" s="171"/>
      <c r="C65" s="170"/>
      <c r="D65" s="96"/>
      <c r="E65" s="95" t="str">
        <f t="shared" si="1"/>
        <v>Very high</v>
      </c>
      <c r="F65" s="93">
        <f>'[12]2.2_RebasedTargets_Monetised'!I78</f>
        <v>102553724.29608472</v>
      </c>
      <c r="G65" s="93">
        <f>'[12]2.2_RebasedTargets_Monetised'!J78</f>
        <v>8290607.8323065666</v>
      </c>
      <c r="H65" s="93">
        <f>'[12]2.2_RebasedTargets_Monetised'!K78</f>
        <v>19838912.453344438</v>
      </c>
      <c r="I65" s="93">
        <f>'[12]2.2_RebasedTargets_Monetised'!L78</f>
        <v>49231223.8603274</v>
      </c>
      <c r="J65" s="93">
        <f>'[12]2.2_RebasedTargets_Monetised'!M78</f>
        <v>25192980.150106307</v>
      </c>
      <c r="K65" s="92">
        <f>'[12]2.2_RebasedTargets_Monetised'!N78</f>
        <v>0</v>
      </c>
      <c r="M65" s="93">
        <f>'[12]2.2_RebasedTargets_Monetised'!S78</f>
        <v>134665149.06771052</v>
      </c>
      <c r="N65" s="93">
        <f>'[12]2.2_RebasedTargets_Monetised'!T78</f>
        <v>4406665.3674418824</v>
      </c>
      <c r="O65" s="93">
        <f>'[12]2.2_RebasedTargets_Monetised'!U78</f>
        <v>23438801.137119122</v>
      </c>
      <c r="P65" s="93">
        <f>'[12]2.2_RebasedTargets_Monetised'!V78</f>
        <v>28744887.659013331</v>
      </c>
      <c r="Q65" s="93">
        <f>'[12]2.2_RebasedTargets_Monetised'!W78</f>
        <v>9987204.3623201884</v>
      </c>
      <c r="R65" s="92">
        <f>'[12]2.2_RebasedTargets_Monetised'!X78</f>
        <v>68087590.541815981</v>
      </c>
      <c r="T65" s="93">
        <f>'[12]2.2_RebasedTargets_Monetised'!AC78</f>
        <v>235742463.30365884</v>
      </c>
      <c r="U65" s="93">
        <f>'[12]2.2_RebasedTargets_Monetised'!AD78</f>
        <v>4406665.3674418824</v>
      </c>
      <c r="V65" s="93">
        <f>'[12]2.2_RebasedTargets_Monetised'!AE78</f>
        <v>7105091.1566201672</v>
      </c>
      <c r="W65" s="93">
        <f>'[12]2.2_RebasedTargets_Monetised'!AF78</f>
        <v>28744887.659013331</v>
      </c>
      <c r="X65" s="93">
        <f>'[12]2.2_RebasedTargets_Monetised'!AG78</f>
        <v>9987204.3623201884</v>
      </c>
      <c r="Y65" s="92">
        <f>'[12]2.2_RebasedTargets_Monetised'!AH78</f>
        <v>185498614.75826329</v>
      </c>
      <c r="AA65" s="93">
        <f>'[12]2.2_RebasedTargets_Monetised'!AK78</f>
        <v>-101077314.23594835</v>
      </c>
      <c r="AB65" s="93">
        <f>'[12]2.2_RebasedTargets_Monetised'!AL78</f>
        <v>0</v>
      </c>
      <c r="AC65" s="93">
        <f>'[12]2.2_RebasedTargets_Monetised'!AM78</f>
        <v>16333709.980498955</v>
      </c>
      <c r="AD65" s="93">
        <f>'[12]2.2_RebasedTargets_Monetised'!AN78</f>
        <v>0</v>
      </c>
      <c r="AE65" s="93">
        <f>'[12]2.2_RebasedTargets_Monetised'!AO78</f>
        <v>0</v>
      </c>
      <c r="AF65" s="92">
        <f>'[12]2.2_RebasedTargets_Monetised'!AP78</f>
        <v>-117411024.21644731</v>
      </c>
      <c r="AG65" s="94"/>
      <c r="AH65" s="93">
        <f>'[12]2.2_RebasedTargets_Monetised'!AR78+'[12]2.2_RebasedTargets_Monetised'!AY78</f>
        <v>0</v>
      </c>
      <c r="AI65" s="93">
        <f>-'[12]2.2_RebasedTargets_Monetised'!AS78+'[12]2.2_RebasedTargets_Monetised'!AZ78</f>
        <v>0</v>
      </c>
      <c r="AJ65" s="93">
        <f>-'[12]2.2_RebasedTargets_Monetised'!AT78+'[12]2.2_RebasedTargets_Monetised'!BA78</f>
        <v>0</v>
      </c>
      <c r="AK65" s="93">
        <f>-'[12]2.2_RebasedTargets_Monetised'!AU78+'[12]2.2_RebasedTargets_Monetised'!BB78</f>
        <v>0</v>
      </c>
      <c r="AL65" s="93">
        <f>-'[12]2.2_RebasedTargets_Monetised'!AV78+'[12]2.2_RebasedTargets_Monetised'!BC78</f>
        <v>0</v>
      </c>
      <c r="AM65" s="92">
        <f>-'[12]2.2_RebasedTargets_Monetised'!AW78+'[12]2.2_RebasedTargets_Monetised'!BD78</f>
        <v>0</v>
      </c>
      <c r="AN65" s="94"/>
      <c r="AO65" s="93">
        <f>'[12]2.2_RebasedTargets_Monetised'!BF78</f>
        <v>-3818538.0965985134</v>
      </c>
      <c r="AP65" s="93">
        <f>-'[12]2.2_RebasedTargets_Monetised'!BG78+'[12]2.2_RebasedTargets_Monetised'!BL78</f>
        <v>0</v>
      </c>
      <c r="AQ65" s="93">
        <f>-'[12]2.2_RebasedTargets_Monetised'!BH78+'[12]2.2_RebasedTargets_Monetised'!BM78</f>
        <v>16333709.980498971</v>
      </c>
      <c r="AR65" s="93">
        <f>-'[12]2.2_RebasedTargets_Monetised'!BI78+'[12]2.2_RebasedTargets_Monetised'!BN78</f>
        <v>0</v>
      </c>
      <c r="AS65" s="93">
        <f>-'[12]2.2_RebasedTargets_Monetised'!BJ78+'[12]2.2_RebasedTargets_Monetised'!BO78</f>
        <v>0</v>
      </c>
      <c r="AT65" s="92">
        <f>-'[12]2.2_RebasedTargets_Monetised'!BK78+'[12]2.2_RebasedTargets_Monetised'!BP78</f>
        <v>-117411024.21644761</v>
      </c>
      <c r="AU65" s="94"/>
      <c r="AV65" s="93">
        <f>'[12]2.2_RebasedTargets_Monetised'!BR78</f>
        <v>0</v>
      </c>
      <c r="AW65" s="93">
        <f>'[12]2.2_RebasedTargets_Monetised'!BS78</f>
        <v>0</v>
      </c>
      <c r="AX65" s="93">
        <f>'[12]2.2_RebasedTargets_Monetised'!BT78</f>
        <v>0</v>
      </c>
      <c r="AY65" s="93">
        <f>'[12]2.2_RebasedTargets_Monetised'!BU78</f>
        <v>0</v>
      </c>
      <c r="AZ65" s="93">
        <f>'[12]2.2_RebasedTargets_Monetised'!BV78</f>
        <v>0</v>
      </c>
      <c r="BA65" s="92">
        <f>'[12]2.2_RebasedTargets_Monetised'!BW78</f>
        <v>0</v>
      </c>
    </row>
    <row r="66" spans="1:53" x14ac:dyDescent="0.3">
      <c r="A66" s="348" t="s">
        <v>39</v>
      </c>
      <c r="B66" s="169">
        <v>1</v>
      </c>
      <c r="C66" s="168" t="s">
        <v>42</v>
      </c>
      <c r="D66" s="103" t="s">
        <v>57</v>
      </c>
      <c r="E66" s="102" t="str">
        <f t="shared" si="1"/>
        <v>Low</v>
      </c>
      <c r="F66" s="101">
        <f>'[12]2.2_RebasedTargets_Monetised'!I79</f>
        <v>1190026.9279742003</v>
      </c>
      <c r="G66" s="101">
        <f>'[12]2.2_RebasedTargets_Monetised'!J79</f>
        <v>278507.80283609906</v>
      </c>
      <c r="H66" s="101">
        <f>'[12]2.2_RebasedTargets_Monetised'!K79</f>
        <v>0</v>
      </c>
      <c r="I66" s="101">
        <f>'[12]2.2_RebasedTargets_Monetised'!L79</f>
        <v>210426.0203899591</v>
      </c>
      <c r="J66" s="101">
        <f>'[12]2.2_RebasedTargets_Monetised'!M79</f>
        <v>451422.70853843977</v>
      </c>
      <c r="K66" s="100">
        <f>'[12]2.2_RebasedTargets_Monetised'!N79</f>
        <v>249670.39620970224</v>
      </c>
      <c r="M66" s="101">
        <f>'[12]2.2_RebasedTargets_Monetised'!S79</f>
        <v>1403867.2171522556</v>
      </c>
      <c r="N66" s="101">
        <f>'[12]2.2_RebasedTargets_Monetised'!T79</f>
        <v>398243.30309453758</v>
      </c>
      <c r="O66" s="101">
        <f>'[12]2.2_RebasedTargets_Monetised'!U79</f>
        <v>0</v>
      </c>
      <c r="P66" s="101">
        <f>'[12]2.2_RebasedTargets_Monetised'!V79</f>
        <v>0</v>
      </c>
      <c r="Q66" s="101">
        <f>'[12]2.2_RebasedTargets_Monetised'!W79</f>
        <v>0</v>
      </c>
      <c r="R66" s="100">
        <f>'[12]2.2_RebasedTargets_Monetised'!X79</f>
        <v>1005623.914057718</v>
      </c>
      <c r="T66" s="101">
        <f>'[12]2.2_RebasedTargets_Monetised'!AC79</f>
        <v>2217871.1758061582</v>
      </c>
      <c r="U66" s="101">
        <f>'[12]2.2_RebasedTargets_Monetised'!AD79</f>
        <v>278507.80283293064</v>
      </c>
      <c r="V66" s="101">
        <f>'[12]2.2_RebasedTargets_Monetised'!AE79</f>
        <v>0</v>
      </c>
      <c r="W66" s="101">
        <f>'[12]2.2_RebasedTargets_Monetised'!AF79</f>
        <v>0</v>
      </c>
      <c r="X66" s="101">
        <f>'[12]2.2_RebasedTargets_Monetised'!AG79</f>
        <v>0</v>
      </c>
      <c r="Y66" s="100">
        <f>'[12]2.2_RebasedTargets_Monetised'!AH79</f>
        <v>1939363.3729732274</v>
      </c>
      <c r="AA66" s="101">
        <f>'[12]2.2_RebasedTargets_Monetised'!AK79</f>
        <v>-814003.9586539024</v>
      </c>
      <c r="AB66" s="101">
        <f>'[12]2.2_RebasedTargets_Monetised'!AL79</f>
        <v>119735.50026160694</v>
      </c>
      <c r="AC66" s="101">
        <f>'[12]2.2_RebasedTargets_Monetised'!AM79</f>
        <v>0</v>
      </c>
      <c r="AD66" s="101">
        <f>'[12]2.2_RebasedTargets_Monetised'!AN79</f>
        <v>0</v>
      </c>
      <c r="AE66" s="101">
        <f>'[12]2.2_RebasedTargets_Monetised'!AO79</f>
        <v>0</v>
      </c>
      <c r="AF66" s="100">
        <f>'[12]2.2_RebasedTargets_Monetised'!AP79</f>
        <v>-933739.4589155094</v>
      </c>
      <c r="AG66" s="94"/>
      <c r="AH66" s="101">
        <f>'[12]2.2_RebasedTargets_Monetised'!AR79+'[12]2.2_RebasedTargets_Monetised'!AY79</f>
        <v>1053474.9591771166</v>
      </c>
      <c r="AI66" s="101">
        <f>-'[12]2.2_RebasedTargets_Monetised'!AS79+'[12]2.2_RebasedTargets_Monetised'!AZ79</f>
        <v>119735.50026160679</v>
      </c>
      <c r="AJ66" s="101">
        <f>-'[12]2.2_RebasedTargets_Monetised'!AT79+'[12]2.2_RebasedTargets_Monetised'!BA79</f>
        <v>0</v>
      </c>
      <c r="AK66" s="101">
        <f>-'[12]2.2_RebasedTargets_Monetised'!AU79+'[12]2.2_RebasedTargets_Monetised'!BB79</f>
        <v>0</v>
      </c>
      <c r="AL66" s="101">
        <f>-'[12]2.2_RebasedTargets_Monetised'!AV79+'[12]2.2_RebasedTargets_Monetised'!BC79</f>
        <v>0</v>
      </c>
      <c r="AM66" s="100">
        <f>-'[12]2.2_RebasedTargets_Monetised'!AW79+'[12]2.2_RebasedTargets_Monetised'!BD79</f>
        <v>-933739.45891550987</v>
      </c>
      <c r="AN66" s="94"/>
      <c r="AO66" s="101">
        <f>'[12]2.2_RebasedTargets_Monetised'!BF79</f>
        <v>0</v>
      </c>
      <c r="AP66" s="101">
        <f>-'[12]2.2_RebasedTargets_Monetised'!BG79+'[12]2.2_RebasedTargets_Monetised'!BL79</f>
        <v>0</v>
      </c>
      <c r="AQ66" s="101">
        <f>-'[12]2.2_RebasedTargets_Monetised'!BH79+'[12]2.2_RebasedTargets_Monetised'!BM79</f>
        <v>0</v>
      </c>
      <c r="AR66" s="101">
        <f>-'[12]2.2_RebasedTargets_Monetised'!BI79+'[12]2.2_RebasedTargets_Monetised'!BN79</f>
        <v>0</v>
      </c>
      <c r="AS66" s="101">
        <f>-'[12]2.2_RebasedTargets_Monetised'!BJ79+'[12]2.2_RebasedTargets_Monetised'!BO79</f>
        <v>0</v>
      </c>
      <c r="AT66" s="100">
        <f>-'[12]2.2_RebasedTargets_Monetised'!BK79+'[12]2.2_RebasedTargets_Monetised'!BP79</f>
        <v>0</v>
      </c>
      <c r="AU66" s="94"/>
      <c r="AV66" s="101">
        <f>'[12]2.2_RebasedTargets_Monetised'!BR79</f>
        <v>0</v>
      </c>
      <c r="AW66" s="101">
        <f>'[12]2.2_RebasedTargets_Monetised'!BS79</f>
        <v>0</v>
      </c>
      <c r="AX66" s="101">
        <f>'[12]2.2_RebasedTargets_Monetised'!BT79</f>
        <v>0</v>
      </c>
      <c r="AY66" s="101">
        <f>'[12]2.2_RebasedTargets_Monetised'!BU79</f>
        <v>0</v>
      </c>
      <c r="AZ66" s="101">
        <f>'[12]2.2_RebasedTargets_Monetised'!BV79</f>
        <v>0</v>
      </c>
      <c r="BA66" s="100">
        <f>'[12]2.2_RebasedTargets_Monetised'!BW79</f>
        <v>0</v>
      </c>
    </row>
    <row r="67" spans="1:53" x14ac:dyDescent="0.3">
      <c r="A67" s="342"/>
      <c r="B67" s="23"/>
      <c r="C67" s="133"/>
      <c r="D67" s="31"/>
      <c r="E67" s="99" t="str">
        <f t="shared" si="1"/>
        <v>Medium</v>
      </c>
      <c r="F67" s="98">
        <f>'[12]2.2_RebasedTargets_Monetised'!I80</f>
        <v>1362355.2030021055</v>
      </c>
      <c r="G67" s="98">
        <f>'[12]2.2_RebasedTargets_Monetised'!J80</f>
        <v>81482.383386739588</v>
      </c>
      <c r="H67" s="98">
        <f>'[12]2.2_RebasedTargets_Monetised'!K80</f>
        <v>0</v>
      </c>
      <c r="I67" s="98">
        <f>'[12]2.2_RebasedTargets_Monetised'!L80</f>
        <v>232781.8291975382</v>
      </c>
      <c r="J67" s="98">
        <f>'[12]2.2_RebasedTargets_Monetised'!M80</f>
        <v>250114.20714616618</v>
      </c>
      <c r="K67" s="97">
        <f>'[12]2.2_RebasedTargets_Monetised'!N80</f>
        <v>797976.78327166138</v>
      </c>
      <c r="M67" s="98">
        <f>'[12]2.2_RebasedTargets_Monetised'!S80</f>
        <v>778290.23443663737</v>
      </c>
      <c r="N67" s="98">
        <f>'[12]2.2_RebasedTargets_Monetised'!T80</f>
        <v>289351.48745191604</v>
      </c>
      <c r="O67" s="98">
        <f>'[12]2.2_RebasedTargets_Monetised'!U80</f>
        <v>0</v>
      </c>
      <c r="P67" s="98">
        <f>'[12]2.2_RebasedTargets_Monetised'!V80</f>
        <v>0</v>
      </c>
      <c r="Q67" s="98">
        <f>'[12]2.2_RebasedTargets_Monetised'!W80</f>
        <v>0</v>
      </c>
      <c r="R67" s="97">
        <f>'[12]2.2_RebasedTargets_Monetised'!X80</f>
        <v>488938.74698472134</v>
      </c>
      <c r="T67" s="98">
        <f>'[12]2.2_RebasedTargets_Monetised'!AC80</f>
        <v>2697227.2443887359</v>
      </c>
      <c r="U67" s="98">
        <f>'[12]2.2_RebasedTargets_Monetised'!AD80</f>
        <v>81482.383386089743</v>
      </c>
      <c r="V67" s="98">
        <f>'[12]2.2_RebasedTargets_Monetised'!AE80</f>
        <v>0</v>
      </c>
      <c r="W67" s="98">
        <f>'[12]2.2_RebasedTargets_Monetised'!AF80</f>
        <v>0</v>
      </c>
      <c r="X67" s="98">
        <f>'[12]2.2_RebasedTargets_Monetised'!AG80</f>
        <v>0</v>
      </c>
      <c r="Y67" s="97">
        <f>'[12]2.2_RebasedTargets_Monetised'!AH80</f>
        <v>2615744.8610026459</v>
      </c>
      <c r="AA67" s="98">
        <f>'[12]2.2_RebasedTargets_Monetised'!AK80</f>
        <v>-1918937.0099520986</v>
      </c>
      <c r="AB67" s="98">
        <f>'[12]2.2_RebasedTargets_Monetised'!AL80</f>
        <v>207869.10406582628</v>
      </c>
      <c r="AC67" s="98">
        <f>'[12]2.2_RebasedTargets_Monetised'!AM80</f>
        <v>0</v>
      </c>
      <c r="AD67" s="98">
        <f>'[12]2.2_RebasedTargets_Monetised'!AN80</f>
        <v>0</v>
      </c>
      <c r="AE67" s="98">
        <f>'[12]2.2_RebasedTargets_Monetised'!AO80</f>
        <v>0</v>
      </c>
      <c r="AF67" s="97">
        <f>'[12]2.2_RebasedTargets_Monetised'!AP80</f>
        <v>-2126806.1140179248</v>
      </c>
      <c r="AG67" s="94"/>
      <c r="AH67" s="98">
        <f>'[12]2.2_RebasedTargets_Monetised'!AR80+'[12]2.2_RebasedTargets_Monetised'!AY80</f>
        <v>2334675.2180837514</v>
      </c>
      <c r="AI67" s="98">
        <f>-'[12]2.2_RebasedTargets_Monetised'!AS80+'[12]2.2_RebasedTargets_Monetised'!AZ80</f>
        <v>207869.10406582628</v>
      </c>
      <c r="AJ67" s="98">
        <f>-'[12]2.2_RebasedTargets_Monetised'!AT80+'[12]2.2_RebasedTargets_Monetised'!BA80</f>
        <v>0</v>
      </c>
      <c r="AK67" s="98">
        <f>-'[12]2.2_RebasedTargets_Monetised'!AU80+'[12]2.2_RebasedTargets_Monetised'!BB80</f>
        <v>0</v>
      </c>
      <c r="AL67" s="98">
        <f>-'[12]2.2_RebasedTargets_Monetised'!AV80+'[12]2.2_RebasedTargets_Monetised'!BC80</f>
        <v>0</v>
      </c>
      <c r="AM67" s="97">
        <f>-'[12]2.2_RebasedTargets_Monetised'!AW80+'[12]2.2_RebasedTargets_Monetised'!BD80</f>
        <v>-2126806.1140179252</v>
      </c>
      <c r="AN67" s="94"/>
      <c r="AO67" s="98">
        <f>'[12]2.2_RebasedTargets_Monetised'!BF80</f>
        <v>0</v>
      </c>
      <c r="AP67" s="98">
        <f>-'[12]2.2_RebasedTargets_Monetised'!BG80+'[12]2.2_RebasedTargets_Monetised'!BL80</f>
        <v>0</v>
      </c>
      <c r="AQ67" s="98">
        <f>-'[12]2.2_RebasedTargets_Monetised'!BH80+'[12]2.2_RebasedTargets_Monetised'!BM80</f>
        <v>0</v>
      </c>
      <c r="AR67" s="98">
        <f>-'[12]2.2_RebasedTargets_Monetised'!BI80+'[12]2.2_RebasedTargets_Monetised'!BN80</f>
        <v>0</v>
      </c>
      <c r="AS67" s="98">
        <f>-'[12]2.2_RebasedTargets_Monetised'!BJ80+'[12]2.2_RebasedTargets_Monetised'!BO80</f>
        <v>0</v>
      </c>
      <c r="AT67" s="97">
        <f>-'[12]2.2_RebasedTargets_Monetised'!BK80+'[12]2.2_RebasedTargets_Monetised'!BP80</f>
        <v>0</v>
      </c>
      <c r="AU67" s="94"/>
      <c r="AV67" s="98">
        <f>'[12]2.2_RebasedTargets_Monetised'!BR80</f>
        <v>0</v>
      </c>
      <c r="AW67" s="98">
        <f>'[12]2.2_RebasedTargets_Monetised'!BS80</f>
        <v>0</v>
      </c>
      <c r="AX67" s="98">
        <f>'[12]2.2_RebasedTargets_Monetised'!BT80</f>
        <v>0</v>
      </c>
      <c r="AY67" s="98">
        <f>'[12]2.2_RebasedTargets_Monetised'!BU80</f>
        <v>0</v>
      </c>
      <c r="AZ67" s="98">
        <f>'[12]2.2_RebasedTargets_Monetised'!BV80</f>
        <v>0</v>
      </c>
      <c r="BA67" s="97">
        <f>'[12]2.2_RebasedTargets_Monetised'!BW80</f>
        <v>0</v>
      </c>
    </row>
    <row r="68" spans="1:53" x14ac:dyDescent="0.3">
      <c r="A68" s="342"/>
      <c r="B68" s="23"/>
      <c r="C68" s="133"/>
      <c r="D68" s="31"/>
      <c r="E68" s="99" t="str">
        <f t="shared" si="1"/>
        <v>High</v>
      </c>
      <c r="F68" s="98">
        <f>'[12]2.2_RebasedTargets_Monetised'!I81</f>
        <v>1198296.7765320584</v>
      </c>
      <c r="G68" s="98">
        <f>'[12]2.2_RebasedTargets_Monetised'!J81</f>
        <v>327770.99660220003</v>
      </c>
      <c r="H68" s="98">
        <f>'[12]2.2_RebasedTargets_Monetised'!K81</f>
        <v>0</v>
      </c>
      <c r="I68" s="98">
        <f>'[12]2.2_RebasedTargets_Monetised'!L81</f>
        <v>240848.4744992929</v>
      </c>
      <c r="J68" s="98">
        <f>'[12]2.2_RebasedTargets_Monetised'!M81</f>
        <v>291757.07724102202</v>
      </c>
      <c r="K68" s="97">
        <f>'[12]2.2_RebasedTargets_Monetised'!N81</f>
        <v>337920.22818954347</v>
      </c>
      <c r="M68" s="98">
        <f>'[12]2.2_RebasedTargets_Monetised'!S81</f>
        <v>1471682.7570730003</v>
      </c>
      <c r="N68" s="98">
        <f>'[12]2.2_RebasedTargets_Monetised'!T81</f>
        <v>423846.34799454332</v>
      </c>
      <c r="O68" s="98">
        <f>'[12]2.2_RebasedTargets_Monetised'!U81</f>
        <v>0</v>
      </c>
      <c r="P68" s="98">
        <f>'[12]2.2_RebasedTargets_Monetised'!V81</f>
        <v>0</v>
      </c>
      <c r="Q68" s="98">
        <f>'[12]2.2_RebasedTargets_Monetised'!W81</f>
        <v>0</v>
      </c>
      <c r="R68" s="97">
        <f>'[12]2.2_RebasedTargets_Monetised'!X81</f>
        <v>1047836.4090784569</v>
      </c>
      <c r="T68" s="98">
        <f>'[12]2.2_RebasedTargets_Monetised'!AC81</f>
        <v>2269096.4908474265</v>
      </c>
      <c r="U68" s="98">
        <f>'[12]2.2_RebasedTargets_Monetised'!AD81</f>
        <v>327770.99660096056</v>
      </c>
      <c r="V68" s="98">
        <f>'[12]2.2_RebasedTargets_Monetised'!AE81</f>
        <v>0</v>
      </c>
      <c r="W68" s="98">
        <f>'[12]2.2_RebasedTargets_Monetised'!AF81</f>
        <v>0</v>
      </c>
      <c r="X68" s="98">
        <f>'[12]2.2_RebasedTargets_Monetised'!AG81</f>
        <v>0</v>
      </c>
      <c r="Y68" s="97">
        <f>'[12]2.2_RebasedTargets_Monetised'!AH81</f>
        <v>1941325.4942464659</v>
      </c>
      <c r="AA68" s="98">
        <f>'[12]2.2_RebasedTargets_Monetised'!AK81</f>
        <v>-797413.73377442616</v>
      </c>
      <c r="AB68" s="98">
        <f>'[12]2.2_RebasedTargets_Monetised'!AL81</f>
        <v>96075.351393582765</v>
      </c>
      <c r="AC68" s="98">
        <f>'[12]2.2_RebasedTargets_Monetised'!AM81</f>
        <v>0</v>
      </c>
      <c r="AD68" s="98">
        <f>'[12]2.2_RebasedTargets_Monetised'!AN81</f>
        <v>0</v>
      </c>
      <c r="AE68" s="98">
        <f>'[12]2.2_RebasedTargets_Monetised'!AO81</f>
        <v>0</v>
      </c>
      <c r="AF68" s="97">
        <f>'[12]2.2_RebasedTargets_Monetised'!AP81</f>
        <v>-893489.08516800893</v>
      </c>
      <c r="AG68" s="94"/>
      <c r="AH68" s="98">
        <f>'[12]2.2_RebasedTargets_Monetised'!AR81+'[12]2.2_RebasedTargets_Monetised'!AY81</f>
        <v>1069609.5540726078</v>
      </c>
      <c r="AI68" s="98">
        <f>-'[12]2.2_RebasedTargets_Monetised'!AS81+'[12]2.2_RebasedTargets_Monetised'!AZ81</f>
        <v>96075.351393582692</v>
      </c>
      <c r="AJ68" s="98">
        <f>-'[12]2.2_RebasedTargets_Monetised'!AT81+'[12]2.2_RebasedTargets_Monetised'!BA81</f>
        <v>0</v>
      </c>
      <c r="AK68" s="98">
        <f>-'[12]2.2_RebasedTargets_Monetised'!AU81+'[12]2.2_RebasedTargets_Monetised'!BB81</f>
        <v>0</v>
      </c>
      <c r="AL68" s="98">
        <f>-'[12]2.2_RebasedTargets_Monetised'!AV81+'[12]2.2_RebasedTargets_Monetised'!BC81</f>
        <v>0</v>
      </c>
      <c r="AM68" s="97">
        <f>-'[12]2.2_RebasedTargets_Monetised'!AW81+'[12]2.2_RebasedTargets_Monetised'!BD81</f>
        <v>-893489.08516800916</v>
      </c>
      <c r="AN68" s="94"/>
      <c r="AO68" s="98">
        <f>'[12]2.2_RebasedTargets_Monetised'!BF81</f>
        <v>0</v>
      </c>
      <c r="AP68" s="98">
        <f>-'[12]2.2_RebasedTargets_Monetised'!BG81+'[12]2.2_RebasedTargets_Monetised'!BL81</f>
        <v>0</v>
      </c>
      <c r="AQ68" s="98">
        <f>-'[12]2.2_RebasedTargets_Monetised'!BH81+'[12]2.2_RebasedTargets_Monetised'!BM81</f>
        <v>0</v>
      </c>
      <c r="AR68" s="98">
        <f>-'[12]2.2_RebasedTargets_Monetised'!BI81+'[12]2.2_RebasedTargets_Monetised'!BN81</f>
        <v>0</v>
      </c>
      <c r="AS68" s="98">
        <f>-'[12]2.2_RebasedTargets_Monetised'!BJ81+'[12]2.2_RebasedTargets_Monetised'!BO81</f>
        <v>0</v>
      </c>
      <c r="AT68" s="97">
        <f>-'[12]2.2_RebasedTargets_Monetised'!BK81+'[12]2.2_RebasedTargets_Monetised'!BP81</f>
        <v>0</v>
      </c>
      <c r="AU68" s="94"/>
      <c r="AV68" s="98">
        <f>'[12]2.2_RebasedTargets_Monetised'!BR81</f>
        <v>0</v>
      </c>
      <c r="AW68" s="98">
        <f>'[12]2.2_RebasedTargets_Monetised'!BS81</f>
        <v>0</v>
      </c>
      <c r="AX68" s="98">
        <f>'[12]2.2_RebasedTargets_Monetised'!BT81</f>
        <v>0</v>
      </c>
      <c r="AY68" s="98">
        <f>'[12]2.2_RebasedTargets_Monetised'!BU81</f>
        <v>0</v>
      </c>
      <c r="AZ68" s="98">
        <f>'[12]2.2_RebasedTargets_Monetised'!BV81</f>
        <v>0</v>
      </c>
      <c r="BA68" s="97">
        <f>'[12]2.2_RebasedTargets_Monetised'!BW81</f>
        <v>0</v>
      </c>
    </row>
    <row r="69" spans="1:53" ht="12.75" thickBot="1" x14ac:dyDescent="0.35">
      <c r="A69" s="342"/>
      <c r="B69" s="171"/>
      <c r="C69" s="170"/>
      <c r="D69" s="96"/>
      <c r="E69" s="95" t="str">
        <f t="shared" si="1"/>
        <v>Very high</v>
      </c>
      <c r="F69" s="93">
        <f>'[12]2.2_RebasedTargets_Monetised'!I82</f>
        <v>14871077.30739402</v>
      </c>
      <c r="G69" s="93">
        <f>'[12]2.2_RebasedTargets_Monetised'!J82</f>
        <v>6194190.7212289367</v>
      </c>
      <c r="H69" s="93">
        <f>'[12]2.2_RebasedTargets_Monetised'!K82</f>
        <v>0</v>
      </c>
      <c r="I69" s="93">
        <f>'[12]2.2_RebasedTargets_Monetised'!L82</f>
        <v>1027901.8835952075</v>
      </c>
      <c r="J69" s="93">
        <f>'[12]2.2_RebasedTargets_Monetised'!M82</f>
        <v>894665.20510562079</v>
      </c>
      <c r="K69" s="92">
        <f>'[12]2.2_RebasedTargets_Monetised'!N82</f>
        <v>6754319.4974642564</v>
      </c>
      <c r="M69" s="93">
        <f>'[12]2.2_RebasedTargets_Monetised'!S82</f>
        <v>13218051.925868083</v>
      </c>
      <c r="N69" s="93">
        <f>'[12]2.2_RebasedTargets_Monetised'!T82</f>
        <v>8728376.5475936811</v>
      </c>
      <c r="O69" s="93">
        <f>'[12]2.2_RebasedTargets_Monetised'!U82</f>
        <v>0</v>
      </c>
      <c r="P69" s="93">
        <f>'[12]2.2_RebasedTargets_Monetised'!V82</f>
        <v>0</v>
      </c>
      <c r="Q69" s="93">
        <f>'[12]2.2_RebasedTargets_Monetised'!W82</f>
        <v>0</v>
      </c>
      <c r="R69" s="92">
        <f>'[12]2.2_RebasedTargets_Monetised'!X82</f>
        <v>4489675.3782744026</v>
      </c>
      <c r="T69" s="93">
        <f>'[12]2.2_RebasedTargets_Monetised'!AC82</f>
        <v>24022631.827332281</v>
      </c>
      <c r="U69" s="93">
        <f>'[12]2.2_RebasedTargets_Monetised'!AD82</f>
        <v>6194190.721227291</v>
      </c>
      <c r="V69" s="93">
        <f>'[12]2.2_RebasedTargets_Monetised'!AE82</f>
        <v>0</v>
      </c>
      <c r="W69" s="93">
        <f>'[12]2.2_RebasedTargets_Monetised'!AF82</f>
        <v>0</v>
      </c>
      <c r="X69" s="93">
        <f>'[12]2.2_RebasedTargets_Monetised'!AG82</f>
        <v>0</v>
      </c>
      <c r="Y69" s="92">
        <f>'[12]2.2_RebasedTargets_Monetised'!AH82</f>
        <v>17828441.106104989</v>
      </c>
      <c r="AA69" s="93">
        <f>'[12]2.2_RebasedTargets_Monetised'!AK82</f>
        <v>-10804579.901464194</v>
      </c>
      <c r="AB69" s="93">
        <f>'[12]2.2_RebasedTargets_Monetised'!AL82</f>
        <v>2534185.8263663901</v>
      </c>
      <c r="AC69" s="93">
        <f>'[12]2.2_RebasedTargets_Monetised'!AM82</f>
        <v>0</v>
      </c>
      <c r="AD69" s="93">
        <f>'[12]2.2_RebasedTargets_Monetised'!AN82</f>
        <v>0</v>
      </c>
      <c r="AE69" s="93">
        <f>'[12]2.2_RebasedTargets_Monetised'!AO82</f>
        <v>0</v>
      </c>
      <c r="AF69" s="92">
        <f>'[12]2.2_RebasedTargets_Monetised'!AP82</f>
        <v>-13338765.727830585</v>
      </c>
      <c r="AG69" s="94"/>
      <c r="AH69" s="93">
        <f>'[12]2.2_RebasedTargets_Monetised'!AR82+'[12]2.2_RebasedTargets_Monetised'!AY82</f>
        <v>15872951.554196967</v>
      </c>
      <c r="AI69" s="93">
        <f>-'[12]2.2_RebasedTargets_Monetised'!AS82+'[12]2.2_RebasedTargets_Monetised'!AZ82</f>
        <v>2534185.8263663878</v>
      </c>
      <c r="AJ69" s="93">
        <f>-'[12]2.2_RebasedTargets_Monetised'!AT82+'[12]2.2_RebasedTargets_Monetised'!BA82</f>
        <v>0</v>
      </c>
      <c r="AK69" s="93">
        <f>-'[12]2.2_RebasedTargets_Monetised'!AU82+'[12]2.2_RebasedTargets_Monetised'!BB82</f>
        <v>0</v>
      </c>
      <c r="AL69" s="93">
        <f>-'[12]2.2_RebasedTargets_Monetised'!AV82+'[12]2.2_RebasedTargets_Monetised'!BC82</f>
        <v>0</v>
      </c>
      <c r="AM69" s="92">
        <f>-'[12]2.2_RebasedTargets_Monetised'!AW82+'[12]2.2_RebasedTargets_Monetised'!BD82</f>
        <v>-13338765.72783058</v>
      </c>
      <c r="AN69" s="94"/>
      <c r="AO69" s="93">
        <f>'[12]2.2_RebasedTargets_Monetised'!BF82</f>
        <v>0</v>
      </c>
      <c r="AP69" s="93">
        <f>-'[12]2.2_RebasedTargets_Monetised'!BG82+'[12]2.2_RebasedTargets_Monetised'!BL82</f>
        <v>0</v>
      </c>
      <c r="AQ69" s="93">
        <f>-'[12]2.2_RebasedTargets_Monetised'!BH82+'[12]2.2_RebasedTargets_Monetised'!BM82</f>
        <v>0</v>
      </c>
      <c r="AR69" s="93">
        <f>-'[12]2.2_RebasedTargets_Monetised'!BI82+'[12]2.2_RebasedTargets_Monetised'!BN82</f>
        <v>0</v>
      </c>
      <c r="AS69" s="93">
        <f>-'[12]2.2_RebasedTargets_Monetised'!BJ82+'[12]2.2_RebasedTargets_Monetised'!BO82</f>
        <v>0</v>
      </c>
      <c r="AT69" s="92">
        <f>-'[12]2.2_RebasedTargets_Monetised'!BK82+'[12]2.2_RebasedTargets_Monetised'!BP82</f>
        <v>0</v>
      </c>
      <c r="AU69" s="94"/>
      <c r="AV69" s="93">
        <f>'[12]2.2_RebasedTargets_Monetised'!BR82</f>
        <v>0</v>
      </c>
      <c r="AW69" s="93">
        <f>'[12]2.2_RebasedTargets_Monetised'!BS82</f>
        <v>0</v>
      </c>
      <c r="AX69" s="93">
        <f>'[12]2.2_RebasedTargets_Monetised'!BT82</f>
        <v>0</v>
      </c>
      <c r="AY69" s="93">
        <f>'[12]2.2_RebasedTargets_Monetised'!BU82</f>
        <v>0</v>
      </c>
      <c r="AZ69" s="93">
        <f>'[12]2.2_RebasedTargets_Monetised'!BV82</f>
        <v>0</v>
      </c>
      <c r="BA69" s="92">
        <f>'[12]2.2_RebasedTargets_Monetised'!BW82</f>
        <v>0</v>
      </c>
    </row>
    <row r="70" spans="1:53" x14ac:dyDescent="0.3">
      <c r="A70" s="341" t="str">
        <f>A66</f>
        <v>132KV Network</v>
      </c>
      <c r="B70" s="169">
        <v>2</v>
      </c>
      <c r="C70" s="168" t="s">
        <v>43</v>
      </c>
      <c r="D70" s="103" t="s">
        <v>56</v>
      </c>
      <c r="E70" s="102" t="str">
        <f t="shared" si="1"/>
        <v>Low</v>
      </c>
      <c r="F70" s="101">
        <f>'[12]2.2_RebasedTargets_Monetised'!I83</f>
        <v>5254292.4763485892</v>
      </c>
      <c r="G70" s="101">
        <f>'[12]2.2_RebasedTargets_Monetised'!J83</f>
        <v>919531.00315408444</v>
      </c>
      <c r="H70" s="101">
        <f>'[12]2.2_RebasedTargets_Monetised'!K83</f>
        <v>3099010.5592307695</v>
      </c>
      <c r="I70" s="101">
        <f>'[12]2.2_RebasedTargets_Monetised'!L83</f>
        <v>356030.7086773045</v>
      </c>
      <c r="J70" s="101">
        <f>'[12]2.2_RebasedTargets_Monetised'!M83</f>
        <v>879720.20528643043</v>
      </c>
      <c r="K70" s="100">
        <f>'[12]2.2_RebasedTargets_Monetised'!N83</f>
        <v>0</v>
      </c>
      <c r="M70" s="101">
        <f>'[12]2.2_RebasedTargets_Monetised'!S83</f>
        <v>8667199.3218010552</v>
      </c>
      <c r="N70" s="101">
        <f>'[12]2.2_RebasedTargets_Monetised'!T83</f>
        <v>934009.67361094209</v>
      </c>
      <c r="O70" s="101">
        <f>'[12]2.2_RebasedTargets_Monetised'!U83</f>
        <v>151630.36826836533</v>
      </c>
      <c r="P70" s="101">
        <f>'[12]2.2_RebasedTargets_Monetised'!V83</f>
        <v>2358851.9863969814</v>
      </c>
      <c r="Q70" s="101">
        <f>'[12]2.2_RebasedTargets_Monetised'!W83</f>
        <v>3598089.6838581259</v>
      </c>
      <c r="R70" s="100">
        <f>'[12]2.2_RebasedTargets_Monetised'!X83</f>
        <v>1624617.609666639</v>
      </c>
      <c r="T70" s="101">
        <f>'[12]2.2_RebasedTargets_Monetised'!AC83</f>
        <v>8978685.8630773276</v>
      </c>
      <c r="U70" s="101">
        <f>'[12]2.2_RebasedTargets_Monetised'!AD83</f>
        <v>856927.59791354078</v>
      </c>
      <c r="V70" s="101">
        <f>'[12]2.2_RebasedTargets_Monetised'!AE83</f>
        <v>151630.36826836533</v>
      </c>
      <c r="W70" s="101">
        <f>'[12]2.2_RebasedTargets_Monetised'!AF83</f>
        <v>2452126.2265165867</v>
      </c>
      <c r="X70" s="101">
        <f>'[12]2.2_RebasedTargets_Monetised'!AG83</f>
        <v>3598089.6838581259</v>
      </c>
      <c r="Y70" s="100">
        <f>'[12]2.2_RebasedTargets_Monetised'!AH83</f>
        <v>1919911.9865207088</v>
      </c>
      <c r="AA70" s="101">
        <f>'[12]2.2_RebasedTargets_Monetised'!AK83</f>
        <v>-311486.54127627378</v>
      </c>
      <c r="AB70" s="101">
        <f>'[12]2.2_RebasedTargets_Monetised'!AL83</f>
        <v>77082.075697401306</v>
      </c>
      <c r="AC70" s="101">
        <f>'[12]2.2_RebasedTargets_Monetised'!AM83</f>
        <v>0</v>
      </c>
      <c r="AD70" s="101">
        <f>'[12]2.2_RebasedTargets_Monetised'!AN83</f>
        <v>-93274.240119605325</v>
      </c>
      <c r="AE70" s="101">
        <f>'[12]2.2_RebasedTargets_Monetised'!AO83</f>
        <v>0</v>
      </c>
      <c r="AF70" s="100">
        <f>'[12]2.2_RebasedTargets_Monetised'!AP83</f>
        <v>-295294.37685406976</v>
      </c>
      <c r="AG70" s="94"/>
      <c r="AH70" s="101">
        <f>'[12]2.2_RebasedTargets_Monetised'!AR83+'[12]2.2_RebasedTargets_Monetised'!AY83</f>
        <v>465650.69267107552</v>
      </c>
      <c r="AI70" s="101">
        <f>-'[12]2.2_RebasedTargets_Monetised'!AS83+'[12]2.2_RebasedTargets_Monetised'!AZ83</f>
        <v>77082.075697401247</v>
      </c>
      <c r="AJ70" s="101">
        <f>-'[12]2.2_RebasedTargets_Monetised'!AT83+'[12]2.2_RebasedTargets_Monetised'!BA83</f>
        <v>0</v>
      </c>
      <c r="AK70" s="101">
        <f>-'[12]2.2_RebasedTargets_Monetised'!AU83+'[12]2.2_RebasedTargets_Monetised'!BB83</f>
        <v>-93274.240119604481</v>
      </c>
      <c r="AL70" s="101">
        <f>-'[12]2.2_RebasedTargets_Monetised'!AV83+'[12]2.2_RebasedTargets_Monetised'!BC83</f>
        <v>0</v>
      </c>
      <c r="AM70" s="100">
        <f>-'[12]2.2_RebasedTargets_Monetised'!AW83+'[12]2.2_RebasedTargets_Monetised'!BD83</f>
        <v>-295294.37685406982</v>
      </c>
      <c r="AN70" s="94"/>
      <c r="AO70" s="101">
        <f>'[12]2.2_RebasedTargets_Monetised'!BF83</f>
        <v>0</v>
      </c>
      <c r="AP70" s="101">
        <f>-'[12]2.2_RebasedTargets_Monetised'!BG83+'[12]2.2_RebasedTargets_Monetised'!BL83</f>
        <v>0</v>
      </c>
      <c r="AQ70" s="101">
        <f>-'[12]2.2_RebasedTargets_Monetised'!BH83+'[12]2.2_RebasedTargets_Monetised'!BM83</f>
        <v>0</v>
      </c>
      <c r="AR70" s="101">
        <f>-'[12]2.2_RebasedTargets_Monetised'!BI83+'[12]2.2_RebasedTargets_Monetised'!BN83</f>
        <v>0</v>
      </c>
      <c r="AS70" s="101">
        <f>-'[12]2.2_RebasedTargets_Monetised'!BJ83+'[12]2.2_RebasedTargets_Monetised'!BO83</f>
        <v>0</v>
      </c>
      <c r="AT70" s="100">
        <f>-'[12]2.2_RebasedTargets_Monetised'!BK83+'[12]2.2_RebasedTargets_Monetised'!BP83</f>
        <v>0</v>
      </c>
      <c r="AU70" s="94"/>
      <c r="AV70" s="101">
        <f>'[12]2.2_RebasedTargets_Monetised'!BR83</f>
        <v>0</v>
      </c>
      <c r="AW70" s="101">
        <f>'[12]2.2_RebasedTargets_Monetised'!BS83</f>
        <v>0</v>
      </c>
      <c r="AX70" s="101">
        <f>'[12]2.2_RebasedTargets_Monetised'!BT83</f>
        <v>0</v>
      </c>
      <c r="AY70" s="101">
        <f>'[12]2.2_RebasedTargets_Monetised'!BU83</f>
        <v>0</v>
      </c>
      <c r="AZ70" s="101">
        <f>'[12]2.2_RebasedTargets_Monetised'!BV83</f>
        <v>0</v>
      </c>
      <c r="BA70" s="100">
        <f>'[12]2.2_RebasedTargets_Monetised'!BW83</f>
        <v>0</v>
      </c>
    </row>
    <row r="71" spans="1:53" x14ac:dyDescent="0.3">
      <c r="A71" s="342"/>
      <c r="B71" s="23"/>
      <c r="C71" s="133"/>
      <c r="D71" s="31"/>
      <c r="E71" s="99" t="str">
        <f t="shared" si="1"/>
        <v>Medium</v>
      </c>
      <c r="F71" s="98">
        <f>'[12]2.2_RebasedTargets_Monetised'!I84</f>
        <v>7881872.7951174024</v>
      </c>
      <c r="G71" s="98">
        <f>'[12]2.2_RebasedTargets_Monetised'!J84</f>
        <v>633018.48807590967</v>
      </c>
      <c r="H71" s="98">
        <f>'[12]2.2_RebasedTargets_Monetised'!K84</f>
        <v>2521926.8170167515</v>
      </c>
      <c r="I71" s="98">
        <f>'[12]2.2_RebasedTargets_Monetised'!L84</f>
        <v>387079.25203057262</v>
      </c>
      <c r="J71" s="98">
        <f>'[12]2.2_RebasedTargets_Monetised'!M84</f>
        <v>1790678.1323235203</v>
      </c>
      <c r="K71" s="97">
        <f>'[12]2.2_RebasedTargets_Monetised'!N84</f>
        <v>2549170.1056706491</v>
      </c>
      <c r="M71" s="98">
        <f>'[12]2.2_RebasedTargets_Monetised'!S84</f>
        <v>9448652.82995544</v>
      </c>
      <c r="N71" s="98">
        <f>'[12]2.2_RebasedTargets_Monetised'!T84</f>
        <v>1114900.6340201916</v>
      </c>
      <c r="O71" s="98">
        <f>'[12]2.2_RebasedTargets_Monetised'!U84</f>
        <v>0</v>
      </c>
      <c r="P71" s="98">
        <f>'[12]2.2_RebasedTargets_Monetised'!V84</f>
        <v>2207620.7958176476</v>
      </c>
      <c r="Q71" s="98">
        <f>'[12]2.2_RebasedTargets_Monetised'!W84</f>
        <v>2582813.4451877116</v>
      </c>
      <c r="R71" s="97">
        <f>'[12]2.2_RebasedTargets_Monetised'!X84</f>
        <v>3543317.9549298901</v>
      </c>
      <c r="T71" s="98">
        <f>'[12]2.2_RebasedTargets_Monetised'!AC84</f>
        <v>14523431.51542791</v>
      </c>
      <c r="U71" s="98">
        <f>'[12]2.2_RebasedTargets_Monetised'!AD84</f>
        <v>549903.83550577576</v>
      </c>
      <c r="V71" s="98">
        <f>'[12]2.2_RebasedTargets_Monetised'!AE84</f>
        <v>0</v>
      </c>
      <c r="W71" s="98">
        <f>'[12]2.2_RebasedTargets_Monetised'!AF84</f>
        <v>2207620.7958176476</v>
      </c>
      <c r="X71" s="98">
        <f>'[12]2.2_RebasedTargets_Monetised'!AG84</f>
        <v>2582813.4451877116</v>
      </c>
      <c r="Y71" s="97">
        <f>'[12]2.2_RebasedTargets_Monetised'!AH84</f>
        <v>9183093.4389167745</v>
      </c>
      <c r="AA71" s="98">
        <f>'[12]2.2_RebasedTargets_Monetised'!AK84</f>
        <v>-5074778.6854724688</v>
      </c>
      <c r="AB71" s="98">
        <f>'[12]2.2_RebasedTargets_Monetised'!AL84</f>
        <v>564996.79851441586</v>
      </c>
      <c r="AC71" s="98">
        <f>'[12]2.2_RebasedTargets_Monetised'!AM84</f>
        <v>0</v>
      </c>
      <c r="AD71" s="98">
        <f>'[12]2.2_RebasedTargets_Monetised'!AN84</f>
        <v>0</v>
      </c>
      <c r="AE71" s="98">
        <f>'[12]2.2_RebasedTargets_Monetised'!AO84</f>
        <v>0</v>
      </c>
      <c r="AF71" s="97">
        <f>'[12]2.2_RebasedTargets_Monetised'!AP84</f>
        <v>-5639775.4839868844</v>
      </c>
      <c r="AG71" s="94"/>
      <c r="AH71" s="98">
        <f>'[12]2.2_RebasedTargets_Monetised'!AR84+'[12]2.2_RebasedTargets_Monetised'!AY84</f>
        <v>6204772.2825013008</v>
      </c>
      <c r="AI71" s="98">
        <f>-'[12]2.2_RebasedTargets_Monetised'!AS84+'[12]2.2_RebasedTargets_Monetised'!AZ84</f>
        <v>564996.79851441586</v>
      </c>
      <c r="AJ71" s="98">
        <f>-'[12]2.2_RebasedTargets_Monetised'!AT84+'[12]2.2_RebasedTargets_Monetised'!BA84</f>
        <v>0</v>
      </c>
      <c r="AK71" s="98">
        <f>-'[12]2.2_RebasedTargets_Monetised'!AU84+'[12]2.2_RebasedTargets_Monetised'!BB84</f>
        <v>0</v>
      </c>
      <c r="AL71" s="98">
        <f>-'[12]2.2_RebasedTargets_Monetised'!AV84+'[12]2.2_RebasedTargets_Monetised'!BC84</f>
        <v>0</v>
      </c>
      <c r="AM71" s="97">
        <f>-'[12]2.2_RebasedTargets_Monetised'!AW84+'[12]2.2_RebasedTargets_Monetised'!BD84</f>
        <v>-5639775.4839868853</v>
      </c>
      <c r="AN71" s="94"/>
      <c r="AO71" s="98">
        <f>'[12]2.2_RebasedTargets_Monetised'!BF84</f>
        <v>0</v>
      </c>
      <c r="AP71" s="98">
        <f>-'[12]2.2_RebasedTargets_Monetised'!BG84+'[12]2.2_RebasedTargets_Monetised'!BL84</f>
        <v>0</v>
      </c>
      <c r="AQ71" s="98">
        <f>-'[12]2.2_RebasedTargets_Monetised'!BH84+'[12]2.2_RebasedTargets_Monetised'!BM84</f>
        <v>0</v>
      </c>
      <c r="AR71" s="98">
        <f>-'[12]2.2_RebasedTargets_Monetised'!BI84+'[12]2.2_RebasedTargets_Monetised'!BN84</f>
        <v>0</v>
      </c>
      <c r="AS71" s="98">
        <f>-'[12]2.2_RebasedTargets_Monetised'!BJ84+'[12]2.2_RebasedTargets_Monetised'!BO84</f>
        <v>0</v>
      </c>
      <c r="AT71" s="97">
        <f>-'[12]2.2_RebasedTargets_Monetised'!BK84+'[12]2.2_RebasedTargets_Monetised'!BP84</f>
        <v>0</v>
      </c>
      <c r="AU71" s="94"/>
      <c r="AV71" s="98">
        <f>'[12]2.2_RebasedTargets_Monetised'!BR84</f>
        <v>0</v>
      </c>
      <c r="AW71" s="98">
        <f>'[12]2.2_RebasedTargets_Monetised'!BS84</f>
        <v>0</v>
      </c>
      <c r="AX71" s="98">
        <f>'[12]2.2_RebasedTargets_Monetised'!BT84</f>
        <v>0</v>
      </c>
      <c r="AY71" s="98">
        <f>'[12]2.2_RebasedTargets_Monetised'!BU84</f>
        <v>0</v>
      </c>
      <c r="AZ71" s="98">
        <f>'[12]2.2_RebasedTargets_Monetised'!BV84</f>
        <v>0</v>
      </c>
      <c r="BA71" s="97">
        <f>'[12]2.2_RebasedTargets_Monetised'!BW84</f>
        <v>0</v>
      </c>
    </row>
    <row r="72" spans="1:53" x14ac:dyDescent="0.3">
      <c r="A72" s="342"/>
      <c r="B72" s="23"/>
      <c r="C72" s="133"/>
      <c r="D72" s="31"/>
      <c r="E72" s="99" t="str">
        <f t="shared" si="1"/>
        <v>High</v>
      </c>
      <c r="F72" s="98">
        <f>'[12]2.2_RebasedTargets_Monetised'!I85</f>
        <v>12098263.843977327</v>
      </c>
      <c r="G72" s="98">
        <f>'[12]2.2_RebasedTargets_Monetised'!J85</f>
        <v>3173040.6780474535</v>
      </c>
      <c r="H72" s="98">
        <f>'[12]2.2_RebasedTargets_Monetised'!K85</f>
        <v>5103394.3834418301</v>
      </c>
      <c r="I72" s="98">
        <f>'[12]2.2_RebasedTargets_Monetised'!L85</f>
        <v>1105870.7644271797</v>
      </c>
      <c r="J72" s="98">
        <f>'[12]2.2_RebasedTargets_Monetised'!M85</f>
        <v>2715958.018060863</v>
      </c>
      <c r="K72" s="97">
        <f>'[12]2.2_RebasedTargets_Monetised'!N85</f>
        <v>0</v>
      </c>
      <c r="M72" s="98">
        <f>'[12]2.2_RebasedTargets_Monetised'!S85</f>
        <v>19439527.845644467</v>
      </c>
      <c r="N72" s="98">
        <f>'[12]2.2_RebasedTargets_Monetised'!T85</f>
        <v>2965580.2787286812</v>
      </c>
      <c r="O72" s="98">
        <f>'[12]2.2_RebasedTargets_Monetised'!U85</f>
        <v>588364.28215140454</v>
      </c>
      <c r="P72" s="98">
        <f>'[12]2.2_RebasedTargets_Monetised'!V85</f>
        <v>4804894.9086866509</v>
      </c>
      <c r="Q72" s="98">
        <f>'[12]2.2_RebasedTargets_Monetised'!W85</f>
        <v>5490042.4372178093</v>
      </c>
      <c r="R72" s="97">
        <f>'[12]2.2_RebasedTargets_Monetised'!X85</f>
        <v>5590645.9388599191</v>
      </c>
      <c r="T72" s="98">
        <f>'[12]2.2_RebasedTargets_Monetised'!AC85</f>
        <v>21726726.088803399</v>
      </c>
      <c r="U72" s="98">
        <f>'[12]2.2_RebasedTargets_Monetised'!AD85</f>
        <v>2470899.4406341454</v>
      </c>
      <c r="V72" s="98">
        <f>'[12]2.2_RebasedTargets_Monetised'!AE85</f>
        <v>588364.28215140454</v>
      </c>
      <c r="W72" s="98">
        <f>'[12]2.2_RebasedTargets_Monetised'!AF85</f>
        <v>5211438.5229963744</v>
      </c>
      <c r="X72" s="98">
        <f>'[12]2.2_RebasedTargets_Monetised'!AG85</f>
        <v>5490042.4372178093</v>
      </c>
      <c r="Y72" s="97">
        <f>'[12]2.2_RebasedTargets_Monetised'!AH85</f>
        <v>7965981.4058036655</v>
      </c>
      <c r="AA72" s="98">
        <f>'[12]2.2_RebasedTargets_Monetised'!AK85</f>
        <v>-2287198.2431589342</v>
      </c>
      <c r="AB72" s="98">
        <f>'[12]2.2_RebasedTargets_Monetised'!AL85</f>
        <v>494680.83809453575</v>
      </c>
      <c r="AC72" s="98">
        <f>'[12]2.2_RebasedTargets_Monetised'!AM85</f>
        <v>0</v>
      </c>
      <c r="AD72" s="98">
        <f>'[12]2.2_RebasedTargets_Monetised'!AN85</f>
        <v>-406543.61430972349</v>
      </c>
      <c r="AE72" s="98">
        <f>'[12]2.2_RebasedTargets_Monetised'!AO85</f>
        <v>0</v>
      </c>
      <c r="AF72" s="97">
        <f>'[12]2.2_RebasedTargets_Monetised'!AP85</f>
        <v>-2375335.4669437464</v>
      </c>
      <c r="AG72" s="94"/>
      <c r="AH72" s="98">
        <f>'[12]2.2_RebasedTargets_Monetised'!AR85+'[12]2.2_RebasedTargets_Monetised'!AY85</f>
        <v>3276559.9193480061</v>
      </c>
      <c r="AI72" s="98">
        <f>-'[12]2.2_RebasedTargets_Monetised'!AS85+'[12]2.2_RebasedTargets_Monetised'!AZ85</f>
        <v>494680.83809453587</v>
      </c>
      <c r="AJ72" s="98">
        <f>-'[12]2.2_RebasedTargets_Monetised'!AT85+'[12]2.2_RebasedTargets_Monetised'!BA85</f>
        <v>0</v>
      </c>
      <c r="AK72" s="98">
        <f>-'[12]2.2_RebasedTargets_Monetised'!AU85+'[12]2.2_RebasedTargets_Monetised'!BB85</f>
        <v>-406543.61430972349</v>
      </c>
      <c r="AL72" s="98">
        <f>-'[12]2.2_RebasedTargets_Monetised'!AV85+'[12]2.2_RebasedTargets_Monetised'!BC85</f>
        <v>0</v>
      </c>
      <c r="AM72" s="97">
        <f>-'[12]2.2_RebasedTargets_Monetised'!AW85+'[12]2.2_RebasedTargets_Monetised'!BD85</f>
        <v>-2375335.4669437469</v>
      </c>
      <c r="AN72" s="94"/>
      <c r="AO72" s="98">
        <f>'[12]2.2_RebasedTargets_Monetised'!BF85</f>
        <v>0</v>
      </c>
      <c r="AP72" s="98">
        <f>-'[12]2.2_RebasedTargets_Monetised'!BG85+'[12]2.2_RebasedTargets_Monetised'!BL85</f>
        <v>0</v>
      </c>
      <c r="AQ72" s="98">
        <f>-'[12]2.2_RebasedTargets_Monetised'!BH85+'[12]2.2_RebasedTargets_Monetised'!BM85</f>
        <v>0</v>
      </c>
      <c r="AR72" s="98">
        <f>-'[12]2.2_RebasedTargets_Monetised'!BI85+'[12]2.2_RebasedTargets_Monetised'!BN85</f>
        <v>0</v>
      </c>
      <c r="AS72" s="98">
        <f>-'[12]2.2_RebasedTargets_Monetised'!BJ85+'[12]2.2_RebasedTargets_Monetised'!BO85</f>
        <v>0</v>
      </c>
      <c r="AT72" s="97">
        <f>-'[12]2.2_RebasedTargets_Monetised'!BK85+'[12]2.2_RebasedTargets_Monetised'!BP85</f>
        <v>0</v>
      </c>
      <c r="AU72" s="94"/>
      <c r="AV72" s="98">
        <f>'[12]2.2_RebasedTargets_Monetised'!BR85</f>
        <v>0</v>
      </c>
      <c r="AW72" s="98">
        <f>'[12]2.2_RebasedTargets_Monetised'!BS85</f>
        <v>0</v>
      </c>
      <c r="AX72" s="98">
        <f>'[12]2.2_RebasedTargets_Monetised'!BT85</f>
        <v>0</v>
      </c>
      <c r="AY72" s="98">
        <f>'[12]2.2_RebasedTargets_Monetised'!BU85</f>
        <v>0</v>
      </c>
      <c r="AZ72" s="98">
        <f>'[12]2.2_RebasedTargets_Monetised'!BV85</f>
        <v>0</v>
      </c>
      <c r="BA72" s="97">
        <f>'[12]2.2_RebasedTargets_Monetised'!BW85</f>
        <v>0</v>
      </c>
    </row>
    <row r="73" spans="1:53" ht="12.75" thickBot="1" x14ac:dyDescent="0.35">
      <c r="A73" s="342"/>
      <c r="B73" s="171"/>
      <c r="C73" s="170"/>
      <c r="D73" s="96"/>
      <c r="E73" s="95" t="str">
        <f t="shared" si="1"/>
        <v>Very high</v>
      </c>
      <c r="F73" s="93">
        <f>'[12]2.2_RebasedTargets_Monetised'!I86</f>
        <v>0</v>
      </c>
      <c r="G73" s="93">
        <f>'[12]2.2_RebasedTargets_Monetised'!J86</f>
        <v>0</v>
      </c>
      <c r="H73" s="93">
        <f>'[12]2.2_RebasedTargets_Monetised'!K86</f>
        <v>0</v>
      </c>
      <c r="I73" s="93">
        <f>'[12]2.2_RebasedTargets_Monetised'!L86</f>
        <v>0</v>
      </c>
      <c r="J73" s="93">
        <f>'[12]2.2_RebasedTargets_Monetised'!M86</f>
        <v>0</v>
      </c>
      <c r="K73" s="92">
        <f>'[12]2.2_RebasedTargets_Monetised'!N86</f>
        <v>0</v>
      </c>
      <c r="M73" s="93">
        <f>'[12]2.2_RebasedTargets_Monetised'!S86</f>
        <v>0</v>
      </c>
      <c r="N73" s="93">
        <f>'[12]2.2_RebasedTargets_Monetised'!T86</f>
        <v>0</v>
      </c>
      <c r="O73" s="93">
        <f>'[12]2.2_RebasedTargets_Monetised'!U86</f>
        <v>0</v>
      </c>
      <c r="P73" s="93">
        <f>'[12]2.2_RebasedTargets_Monetised'!V86</f>
        <v>0</v>
      </c>
      <c r="Q73" s="93">
        <f>'[12]2.2_RebasedTargets_Monetised'!W86</f>
        <v>0</v>
      </c>
      <c r="R73" s="92">
        <f>'[12]2.2_RebasedTargets_Monetised'!X86</f>
        <v>0</v>
      </c>
      <c r="T73" s="93">
        <f>'[12]2.2_RebasedTargets_Monetised'!AC86</f>
        <v>0</v>
      </c>
      <c r="U73" s="93">
        <f>'[12]2.2_RebasedTargets_Monetised'!AD86</f>
        <v>0</v>
      </c>
      <c r="V73" s="93">
        <f>'[12]2.2_RebasedTargets_Monetised'!AE86</f>
        <v>0</v>
      </c>
      <c r="W73" s="93">
        <f>'[12]2.2_RebasedTargets_Monetised'!AF86</f>
        <v>0</v>
      </c>
      <c r="X73" s="93">
        <f>'[12]2.2_RebasedTargets_Monetised'!AG86</f>
        <v>0</v>
      </c>
      <c r="Y73" s="92">
        <f>'[12]2.2_RebasedTargets_Monetised'!AH86</f>
        <v>0</v>
      </c>
      <c r="AA73" s="93">
        <f>'[12]2.2_RebasedTargets_Monetised'!AK86</f>
        <v>0</v>
      </c>
      <c r="AB73" s="93">
        <f>'[12]2.2_RebasedTargets_Monetised'!AL86</f>
        <v>0</v>
      </c>
      <c r="AC73" s="93">
        <f>'[12]2.2_RebasedTargets_Monetised'!AM86</f>
        <v>0</v>
      </c>
      <c r="AD73" s="93">
        <f>'[12]2.2_RebasedTargets_Monetised'!AN86</f>
        <v>0</v>
      </c>
      <c r="AE73" s="93">
        <f>'[12]2.2_RebasedTargets_Monetised'!AO86</f>
        <v>0</v>
      </c>
      <c r="AF73" s="92">
        <f>'[12]2.2_RebasedTargets_Monetised'!AP86</f>
        <v>0</v>
      </c>
      <c r="AG73" s="94"/>
      <c r="AH73" s="93">
        <f>'[12]2.2_RebasedTargets_Monetised'!AR86+'[12]2.2_RebasedTargets_Monetised'!AY86</f>
        <v>0</v>
      </c>
      <c r="AI73" s="93">
        <f>-'[12]2.2_RebasedTargets_Monetised'!AS86+'[12]2.2_RebasedTargets_Monetised'!AZ86</f>
        <v>0</v>
      </c>
      <c r="AJ73" s="93">
        <f>-'[12]2.2_RebasedTargets_Monetised'!AT86+'[12]2.2_RebasedTargets_Monetised'!BA86</f>
        <v>0</v>
      </c>
      <c r="AK73" s="93">
        <f>-'[12]2.2_RebasedTargets_Monetised'!AU86+'[12]2.2_RebasedTargets_Monetised'!BB86</f>
        <v>0</v>
      </c>
      <c r="AL73" s="93">
        <f>-'[12]2.2_RebasedTargets_Monetised'!AV86+'[12]2.2_RebasedTargets_Monetised'!BC86</f>
        <v>0</v>
      </c>
      <c r="AM73" s="92">
        <f>-'[12]2.2_RebasedTargets_Monetised'!AW86+'[12]2.2_RebasedTargets_Monetised'!BD86</f>
        <v>0</v>
      </c>
      <c r="AN73" s="94"/>
      <c r="AO73" s="93">
        <f>'[12]2.2_RebasedTargets_Monetised'!BF86</f>
        <v>0</v>
      </c>
      <c r="AP73" s="93">
        <f>-'[12]2.2_RebasedTargets_Monetised'!BG86+'[12]2.2_RebasedTargets_Monetised'!BL86</f>
        <v>0</v>
      </c>
      <c r="AQ73" s="93">
        <f>-'[12]2.2_RebasedTargets_Monetised'!BH86+'[12]2.2_RebasedTargets_Monetised'!BM86</f>
        <v>0</v>
      </c>
      <c r="AR73" s="93">
        <f>-'[12]2.2_RebasedTargets_Monetised'!BI86+'[12]2.2_RebasedTargets_Monetised'!BN86</f>
        <v>0</v>
      </c>
      <c r="AS73" s="93">
        <f>-'[12]2.2_RebasedTargets_Monetised'!BJ86+'[12]2.2_RebasedTargets_Monetised'!BO86</f>
        <v>0</v>
      </c>
      <c r="AT73" s="92">
        <f>-'[12]2.2_RebasedTargets_Monetised'!BK86+'[12]2.2_RebasedTargets_Monetised'!BP86</f>
        <v>0</v>
      </c>
      <c r="AU73" s="94"/>
      <c r="AV73" s="93">
        <f>'[12]2.2_RebasedTargets_Monetised'!BR86</f>
        <v>0</v>
      </c>
      <c r="AW73" s="93">
        <f>'[12]2.2_RebasedTargets_Monetised'!BS86</f>
        <v>0</v>
      </c>
      <c r="AX73" s="93">
        <f>'[12]2.2_RebasedTargets_Monetised'!BT86</f>
        <v>0</v>
      </c>
      <c r="AY73" s="93">
        <f>'[12]2.2_RebasedTargets_Monetised'!BU86</f>
        <v>0</v>
      </c>
      <c r="AZ73" s="93">
        <f>'[12]2.2_RebasedTargets_Monetised'!BV86</f>
        <v>0</v>
      </c>
      <c r="BA73" s="92">
        <f>'[12]2.2_RebasedTargets_Monetised'!BW86</f>
        <v>0</v>
      </c>
    </row>
    <row r="74" spans="1:53" x14ac:dyDescent="0.3">
      <c r="A74" s="341" t="str">
        <f>A70</f>
        <v>132KV Network</v>
      </c>
      <c r="B74" s="169">
        <v>3</v>
      </c>
      <c r="C74" s="168" t="s">
        <v>44</v>
      </c>
      <c r="D74" s="103" t="s">
        <v>58</v>
      </c>
      <c r="E74" s="102" t="str">
        <f t="shared" si="1"/>
        <v>Low</v>
      </c>
      <c r="F74" s="101">
        <f>'[12]2.2_RebasedTargets_Monetised'!I87</f>
        <v>0</v>
      </c>
      <c r="G74" s="101">
        <f>'[12]2.2_RebasedTargets_Monetised'!J87</f>
        <v>0</v>
      </c>
      <c r="H74" s="101">
        <f>'[12]2.2_RebasedTargets_Monetised'!K87</f>
        <v>0</v>
      </c>
      <c r="I74" s="101">
        <f>'[12]2.2_RebasedTargets_Monetised'!L87</f>
        <v>0</v>
      </c>
      <c r="J74" s="101">
        <f>'[12]2.2_RebasedTargets_Monetised'!M87</f>
        <v>0</v>
      </c>
      <c r="K74" s="100">
        <f>'[12]2.2_RebasedTargets_Monetised'!N87</f>
        <v>0</v>
      </c>
      <c r="M74" s="101">
        <f>'[12]2.2_RebasedTargets_Monetised'!S87</f>
        <v>0</v>
      </c>
      <c r="N74" s="101">
        <f>'[12]2.2_RebasedTargets_Monetised'!T87</f>
        <v>0</v>
      </c>
      <c r="O74" s="101">
        <f>'[12]2.2_RebasedTargets_Monetised'!U87</f>
        <v>0</v>
      </c>
      <c r="P74" s="101">
        <f>'[12]2.2_RebasedTargets_Monetised'!V87</f>
        <v>0</v>
      </c>
      <c r="Q74" s="101">
        <f>'[12]2.2_RebasedTargets_Monetised'!W87</f>
        <v>0</v>
      </c>
      <c r="R74" s="100">
        <f>'[12]2.2_RebasedTargets_Monetised'!X87</f>
        <v>0</v>
      </c>
      <c r="T74" s="101">
        <f>'[12]2.2_RebasedTargets_Monetised'!AC87</f>
        <v>0</v>
      </c>
      <c r="U74" s="101">
        <f>'[12]2.2_RebasedTargets_Monetised'!AD87</f>
        <v>0</v>
      </c>
      <c r="V74" s="101">
        <f>'[12]2.2_RebasedTargets_Monetised'!AE87</f>
        <v>0</v>
      </c>
      <c r="W74" s="101">
        <f>'[12]2.2_RebasedTargets_Monetised'!AF87</f>
        <v>0</v>
      </c>
      <c r="X74" s="101">
        <f>'[12]2.2_RebasedTargets_Monetised'!AG87</f>
        <v>0</v>
      </c>
      <c r="Y74" s="100">
        <f>'[12]2.2_RebasedTargets_Monetised'!AH87</f>
        <v>0</v>
      </c>
      <c r="AA74" s="101">
        <f>'[12]2.2_RebasedTargets_Monetised'!AK87</f>
        <v>0</v>
      </c>
      <c r="AB74" s="101">
        <f>'[12]2.2_RebasedTargets_Monetised'!AL87</f>
        <v>0</v>
      </c>
      <c r="AC74" s="101">
        <f>'[12]2.2_RebasedTargets_Monetised'!AM87</f>
        <v>0</v>
      </c>
      <c r="AD74" s="101">
        <f>'[12]2.2_RebasedTargets_Monetised'!AN87</f>
        <v>0</v>
      </c>
      <c r="AE74" s="101">
        <f>'[12]2.2_RebasedTargets_Monetised'!AO87</f>
        <v>0</v>
      </c>
      <c r="AF74" s="100">
        <f>'[12]2.2_RebasedTargets_Monetised'!AP87</f>
        <v>0</v>
      </c>
      <c r="AG74" s="94"/>
      <c r="AH74" s="101">
        <f>'[12]2.2_RebasedTargets_Monetised'!AR87+'[12]2.2_RebasedTargets_Monetised'!AY87</f>
        <v>0</v>
      </c>
      <c r="AI74" s="101">
        <f>-'[12]2.2_RebasedTargets_Monetised'!AS87+'[12]2.2_RebasedTargets_Monetised'!AZ87</f>
        <v>0</v>
      </c>
      <c r="AJ74" s="101">
        <f>-'[12]2.2_RebasedTargets_Monetised'!AT87+'[12]2.2_RebasedTargets_Monetised'!BA87</f>
        <v>0</v>
      </c>
      <c r="AK74" s="101">
        <f>-'[12]2.2_RebasedTargets_Monetised'!AU87+'[12]2.2_RebasedTargets_Monetised'!BB87</f>
        <v>0</v>
      </c>
      <c r="AL74" s="101">
        <f>-'[12]2.2_RebasedTargets_Monetised'!AV87+'[12]2.2_RebasedTargets_Monetised'!BC87</f>
        <v>0</v>
      </c>
      <c r="AM74" s="100">
        <f>-'[12]2.2_RebasedTargets_Monetised'!AW87+'[12]2.2_RebasedTargets_Monetised'!BD87</f>
        <v>0</v>
      </c>
      <c r="AN74" s="94"/>
      <c r="AO74" s="101">
        <f>'[12]2.2_RebasedTargets_Monetised'!BF87</f>
        <v>0</v>
      </c>
      <c r="AP74" s="101">
        <f>-'[12]2.2_RebasedTargets_Monetised'!BG87+'[12]2.2_RebasedTargets_Monetised'!BL87</f>
        <v>0</v>
      </c>
      <c r="AQ74" s="101">
        <f>-'[12]2.2_RebasedTargets_Monetised'!BH87+'[12]2.2_RebasedTargets_Monetised'!BM87</f>
        <v>0</v>
      </c>
      <c r="AR74" s="101">
        <f>-'[12]2.2_RebasedTargets_Monetised'!BI87+'[12]2.2_RebasedTargets_Monetised'!BN87</f>
        <v>0</v>
      </c>
      <c r="AS74" s="101">
        <f>-'[12]2.2_RebasedTargets_Monetised'!BJ87+'[12]2.2_RebasedTargets_Monetised'!BO87</f>
        <v>0</v>
      </c>
      <c r="AT74" s="100">
        <f>-'[12]2.2_RebasedTargets_Monetised'!BK87+'[12]2.2_RebasedTargets_Monetised'!BP87</f>
        <v>0</v>
      </c>
      <c r="AU74" s="94"/>
      <c r="AV74" s="101">
        <f>'[12]2.2_RebasedTargets_Monetised'!BR87</f>
        <v>0</v>
      </c>
      <c r="AW74" s="101">
        <f>'[12]2.2_RebasedTargets_Monetised'!BS87</f>
        <v>0</v>
      </c>
      <c r="AX74" s="101">
        <f>'[12]2.2_RebasedTargets_Monetised'!BT87</f>
        <v>0</v>
      </c>
      <c r="AY74" s="101">
        <f>'[12]2.2_RebasedTargets_Monetised'!BU87</f>
        <v>0</v>
      </c>
      <c r="AZ74" s="101">
        <f>'[12]2.2_RebasedTargets_Monetised'!BV87</f>
        <v>0</v>
      </c>
      <c r="BA74" s="100">
        <f>'[12]2.2_RebasedTargets_Monetised'!BW87</f>
        <v>0</v>
      </c>
    </row>
    <row r="75" spans="1:53" x14ac:dyDescent="0.3">
      <c r="A75" s="342"/>
      <c r="B75" s="23"/>
      <c r="C75" s="133"/>
      <c r="D75" s="31"/>
      <c r="E75" s="99" t="str">
        <f t="shared" si="1"/>
        <v>Medium</v>
      </c>
      <c r="F75" s="98">
        <f>'[12]2.2_RebasedTargets_Monetised'!I88</f>
        <v>316847.51209870167</v>
      </c>
      <c r="G75" s="98">
        <f>'[12]2.2_RebasedTargets_Monetised'!J88</f>
        <v>0</v>
      </c>
      <c r="H75" s="98">
        <f>'[12]2.2_RebasedTargets_Monetised'!K88</f>
        <v>128762.10988030987</v>
      </c>
      <c r="I75" s="98">
        <f>'[12]2.2_RebasedTargets_Monetised'!L88</f>
        <v>188085.40221839177</v>
      </c>
      <c r="J75" s="98">
        <f>'[12]2.2_RebasedTargets_Monetised'!M88</f>
        <v>0</v>
      </c>
      <c r="K75" s="97">
        <f>'[12]2.2_RebasedTargets_Monetised'!N88</f>
        <v>0</v>
      </c>
      <c r="M75" s="98">
        <f>'[12]2.2_RebasedTargets_Monetised'!S88</f>
        <v>501571.44288836722</v>
      </c>
      <c r="N75" s="98">
        <f>'[12]2.2_RebasedTargets_Monetised'!T88</f>
        <v>0</v>
      </c>
      <c r="O75" s="98">
        <f>'[12]2.2_RebasedTargets_Monetised'!U88</f>
        <v>0</v>
      </c>
      <c r="P75" s="98">
        <f>'[12]2.2_RebasedTargets_Monetised'!V88</f>
        <v>197705.62766720721</v>
      </c>
      <c r="Q75" s="98">
        <f>'[12]2.2_RebasedTargets_Monetised'!W88</f>
        <v>303865.81522116001</v>
      </c>
      <c r="R75" s="97">
        <f>'[12]2.2_RebasedTargets_Monetised'!X88</f>
        <v>0</v>
      </c>
      <c r="T75" s="98">
        <f>'[12]2.2_RebasedTargets_Monetised'!AC88</f>
        <v>501571.44288836722</v>
      </c>
      <c r="U75" s="98">
        <f>'[12]2.2_RebasedTargets_Monetised'!AD88</f>
        <v>0</v>
      </c>
      <c r="V75" s="98">
        <f>'[12]2.2_RebasedTargets_Monetised'!AE88</f>
        <v>0</v>
      </c>
      <c r="W75" s="98">
        <f>'[12]2.2_RebasedTargets_Monetised'!AF88</f>
        <v>197705.62766720721</v>
      </c>
      <c r="X75" s="98">
        <f>'[12]2.2_RebasedTargets_Monetised'!AG88</f>
        <v>303865.81522116001</v>
      </c>
      <c r="Y75" s="97">
        <f>'[12]2.2_RebasedTargets_Monetised'!AH88</f>
        <v>0</v>
      </c>
      <c r="AA75" s="98">
        <f>'[12]2.2_RebasedTargets_Monetised'!AK88</f>
        <v>0</v>
      </c>
      <c r="AB75" s="98">
        <f>'[12]2.2_RebasedTargets_Monetised'!AL88</f>
        <v>0</v>
      </c>
      <c r="AC75" s="98">
        <f>'[12]2.2_RebasedTargets_Monetised'!AM88</f>
        <v>0</v>
      </c>
      <c r="AD75" s="98">
        <f>'[12]2.2_RebasedTargets_Monetised'!AN88</f>
        <v>0</v>
      </c>
      <c r="AE75" s="98">
        <f>'[12]2.2_RebasedTargets_Monetised'!AO88</f>
        <v>0</v>
      </c>
      <c r="AF75" s="97">
        <f>'[12]2.2_RebasedTargets_Monetised'!AP88</f>
        <v>0</v>
      </c>
      <c r="AG75" s="94"/>
      <c r="AH75" s="98">
        <f>'[12]2.2_RebasedTargets_Monetised'!AR88+'[12]2.2_RebasedTargets_Monetised'!AY88</f>
        <v>0</v>
      </c>
      <c r="AI75" s="98">
        <f>-'[12]2.2_RebasedTargets_Monetised'!AS88+'[12]2.2_RebasedTargets_Monetised'!AZ88</f>
        <v>0</v>
      </c>
      <c r="AJ75" s="98">
        <f>-'[12]2.2_RebasedTargets_Monetised'!AT88+'[12]2.2_RebasedTargets_Monetised'!BA88</f>
        <v>0</v>
      </c>
      <c r="AK75" s="98">
        <f>-'[12]2.2_RebasedTargets_Monetised'!AU88+'[12]2.2_RebasedTargets_Monetised'!BB88</f>
        <v>0</v>
      </c>
      <c r="AL75" s="98">
        <f>-'[12]2.2_RebasedTargets_Monetised'!AV88+'[12]2.2_RebasedTargets_Monetised'!BC88</f>
        <v>0</v>
      </c>
      <c r="AM75" s="97">
        <f>-'[12]2.2_RebasedTargets_Monetised'!AW88+'[12]2.2_RebasedTargets_Monetised'!BD88</f>
        <v>0</v>
      </c>
      <c r="AN75" s="94"/>
      <c r="AO75" s="98">
        <f>'[12]2.2_RebasedTargets_Monetised'!BF88</f>
        <v>0</v>
      </c>
      <c r="AP75" s="98">
        <f>-'[12]2.2_RebasedTargets_Monetised'!BG88+'[12]2.2_RebasedTargets_Monetised'!BL88</f>
        <v>0</v>
      </c>
      <c r="AQ75" s="98">
        <f>-'[12]2.2_RebasedTargets_Monetised'!BH88+'[12]2.2_RebasedTargets_Monetised'!BM88</f>
        <v>0</v>
      </c>
      <c r="AR75" s="98">
        <f>-'[12]2.2_RebasedTargets_Monetised'!BI88+'[12]2.2_RebasedTargets_Monetised'!BN88</f>
        <v>0</v>
      </c>
      <c r="AS75" s="98">
        <f>-'[12]2.2_RebasedTargets_Monetised'!BJ88+'[12]2.2_RebasedTargets_Monetised'!BO88</f>
        <v>0</v>
      </c>
      <c r="AT75" s="97">
        <f>-'[12]2.2_RebasedTargets_Monetised'!BK88+'[12]2.2_RebasedTargets_Monetised'!BP88</f>
        <v>0</v>
      </c>
      <c r="AU75" s="94"/>
      <c r="AV75" s="98">
        <f>'[12]2.2_RebasedTargets_Monetised'!BR88</f>
        <v>0</v>
      </c>
      <c r="AW75" s="98">
        <f>'[12]2.2_RebasedTargets_Monetised'!BS88</f>
        <v>0</v>
      </c>
      <c r="AX75" s="98">
        <f>'[12]2.2_RebasedTargets_Monetised'!BT88</f>
        <v>0</v>
      </c>
      <c r="AY75" s="98">
        <f>'[12]2.2_RebasedTargets_Monetised'!BU88</f>
        <v>0</v>
      </c>
      <c r="AZ75" s="98">
        <f>'[12]2.2_RebasedTargets_Monetised'!BV88</f>
        <v>0</v>
      </c>
      <c r="BA75" s="97">
        <f>'[12]2.2_RebasedTargets_Monetised'!BW88</f>
        <v>0</v>
      </c>
    </row>
    <row r="76" spans="1:53" x14ac:dyDescent="0.3">
      <c r="A76" s="342"/>
      <c r="B76" s="23"/>
      <c r="C76" s="133"/>
      <c r="D76" s="31"/>
      <c r="E76" s="99" t="str">
        <f t="shared" si="1"/>
        <v>High</v>
      </c>
      <c r="F76" s="98">
        <f>'[12]2.2_RebasedTargets_Monetised'!I89</f>
        <v>0</v>
      </c>
      <c r="G76" s="98">
        <f>'[12]2.2_RebasedTargets_Monetised'!J89</f>
        <v>0</v>
      </c>
      <c r="H76" s="98">
        <f>'[12]2.2_RebasedTargets_Monetised'!K89</f>
        <v>0</v>
      </c>
      <c r="I76" s="98">
        <f>'[12]2.2_RebasedTargets_Monetised'!L89</f>
        <v>0</v>
      </c>
      <c r="J76" s="98">
        <f>'[12]2.2_RebasedTargets_Monetised'!M89</f>
        <v>0</v>
      </c>
      <c r="K76" s="97">
        <f>'[12]2.2_RebasedTargets_Monetised'!N89</f>
        <v>0</v>
      </c>
      <c r="M76" s="98">
        <f>'[12]2.2_RebasedTargets_Monetised'!S89</f>
        <v>0</v>
      </c>
      <c r="N76" s="98">
        <f>'[12]2.2_RebasedTargets_Monetised'!T89</f>
        <v>0</v>
      </c>
      <c r="O76" s="98">
        <f>'[12]2.2_RebasedTargets_Monetised'!U89</f>
        <v>0</v>
      </c>
      <c r="P76" s="98">
        <f>'[12]2.2_RebasedTargets_Monetised'!V89</f>
        <v>0</v>
      </c>
      <c r="Q76" s="98">
        <f>'[12]2.2_RebasedTargets_Monetised'!W89</f>
        <v>0</v>
      </c>
      <c r="R76" s="97">
        <f>'[12]2.2_RebasedTargets_Monetised'!X89</f>
        <v>0</v>
      </c>
      <c r="T76" s="98">
        <f>'[12]2.2_RebasedTargets_Monetised'!AC89</f>
        <v>0</v>
      </c>
      <c r="U76" s="98">
        <f>'[12]2.2_RebasedTargets_Monetised'!AD89</f>
        <v>0</v>
      </c>
      <c r="V76" s="98">
        <f>'[12]2.2_RebasedTargets_Monetised'!AE89</f>
        <v>0</v>
      </c>
      <c r="W76" s="98">
        <f>'[12]2.2_RebasedTargets_Monetised'!AF89</f>
        <v>0</v>
      </c>
      <c r="X76" s="98">
        <f>'[12]2.2_RebasedTargets_Monetised'!AG89</f>
        <v>0</v>
      </c>
      <c r="Y76" s="97">
        <f>'[12]2.2_RebasedTargets_Monetised'!AH89</f>
        <v>0</v>
      </c>
      <c r="AA76" s="98">
        <f>'[12]2.2_RebasedTargets_Monetised'!AK89</f>
        <v>0</v>
      </c>
      <c r="AB76" s="98">
        <f>'[12]2.2_RebasedTargets_Monetised'!AL89</f>
        <v>0</v>
      </c>
      <c r="AC76" s="98">
        <f>'[12]2.2_RebasedTargets_Monetised'!AM89</f>
        <v>0</v>
      </c>
      <c r="AD76" s="98">
        <f>'[12]2.2_RebasedTargets_Monetised'!AN89</f>
        <v>0</v>
      </c>
      <c r="AE76" s="98">
        <f>'[12]2.2_RebasedTargets_Monetised'!AO89</f>
        <v>0</v>
      </c>
      <c r="AF76" s="97">
        <f>'[12]2.2_RebasedTargets_Monetised'!AP89</f>
        <v>0</v>
      </c>
      <c r="AG76" s="94"/>
      <c r="AH76" s="98">
        <f>'[12]2.2_RebasedTargets_Monetised'!AR89+'[12]2.2_RebasedTargets_Monetised'!AY89</f>
        <v>0</v>
      </c>
      <c r="AI76" s="98">
        <f>-'[12]2.2_RebasedTargets_Monetised'!AS89+'[12]2.2_RebasedTargets_Monetised'!AZ89</f>
        <v>0</v>
      </c>
      <c r="AJ76" s="98">
        <f>-'[12]2.2_RebasedTargets_Monetised'!AT89+'[12]2.2_RebasedTargets_Monetised'!BA89</f>
        <v>0</v>
      </c>
      <c r="AK76" s="98">
        <f>-'[12]2.2_RebasedTargets_Monetised'!AU89+'[12]2.2_RebasedTargets_Monetised'!BB89</f>
        <v>0</v>
      </c>
      <c r="AL76" s="98">
        <f>-'[12]2.2_RebasedTargets_Monetised'!AV89+'[12]2.2_RebasedTargets_Monetised'!BC89</f>
        <v>0</v>
      </c>
      <c r="AM76" s="97">
        <f>-'[12]2.2_RebasedTargets_Monetised'!AW89+'[12]2.2_RebasedTargets_Monetised'!BD89</f>
        <v>0</v>
      </c>
      <c r="AN76" s="94"/>
      <c r="AO76" s="98">
        <f>'[12]2.2_RebasedTargets_Monetised'!BF89</f>
        <v>0</v>
      </c>
      <c r="AP76" s="98">
        <f>-'[12]2.2_RebasedTargets_Monetised'!BG89+'[12]2.2_RebasedTargets_Monetised'!BL89</f>
        <v>0</v>
      </c>
      <c r="AQ76" s="98">
        <f>-'[12]2.2_RebasedTargets_Monetised'!BH89+'[12]2.2_RebasedTargets_Monetised'!BM89</f>
        <v>0</v>
      </c>
      <c r="AR76" s="98">
        <f>-'[12]2.2_RebasedTargets_Monetised'!BI89+'[12]2.2_RebasedTargets_Monetised'!BN89</f>
        <v>0</v>
      </c>
      <c r="AS76" s="98">
        <f>-'[12]2.2_RebasedTargets_Monetised'!BJ89+'[12]2.2_RebasedTargets_Monetised'!BO89</f>
        <v>0</v>
      </c>
      <c r="AT76" s="97">
        <f>-'[12]2.2_RebasedTargets_Monetised'!BK89+'[12]2.2_RebasedTargets_Monetised'!BP89</f>
        <v>0</v>
      </c>
      <c r="AU76" s="94"/>
      <c r="AV76" s="98">
        <f>'[12]2.2_RebasedTargets_Monetised'!BR89</f>
        <v>0</v>
      </c>
      <c r="AW76" s="98">
        <f>'[12]2.2_RebasedTargets_Monetised'!BS89</f>
        <v>0</v>
      </c>
      <c r="AX76" s="98">
        <f>'[12]2.2_RebasedTargets_Monetised'!BT89</f>
        <v>0</v>
      </c>
      <c r="AY76" s="98">
        <f>'[12]2.2_RebasedTargets_Monetised'!BU89</f>
        <v>0</v>
      </c>
      <c r="AZ76" s="98">
        <f>'[12]2.2_RebasedTargets_Monetised'!BV89</f>
        <v>0</v>
      </c>
      <c r="BA76" s="97">
        <f>'[12]2.2_RebasedTargets_Monetised'!BW89</f>
        <v>0</v>
      </c>
    </row>
    <row r="77" spans="1:53" ht="12.75" thickBot="1" x14ac:dyDescent="0.35">
      <c r="A77" s="342"/>
      <c r="B77" s="171"/>
      <c r="C77" s="170"/>
      <c r="D77" s="96"/>
      <c r="E77" s="95" t="str">
        <f t="shared" si="1"/>
        <v>Very high</v>
      </c>
      <c r="F77" s="93">
        <f>'[12]2.2_RebasedTargets_Monetised'!I90</f>
        <v>0</v>
      </c>
      <c r="G77" s="93">
        <f>'[12]2.2_RebasedTargets_Monetised'!J90</f>
        <v>0</v>
      </c>
      <c r="H77" s="93">
        <f>'[12]2.2_RebasedTargets_Monetised'!K90</f>
        <v>0</v>
      </c>
      <c r="I77" s="93">
        <f>'[12]2.2_RebasedTargets_Monetised'!L90</f>
        <v>0</v>
      </c>
      <c r="J77" s="93">
        <f>'[12]2.2_RebasedTargets_Monetised'!M90</f>
        <v>0</v>
      </c>
      <c r="K77" s="92">
        <f>'[12]2.2_RebasedTargets_Monetised'!N90</f>
        <v>0</v>
      </c>
      <c r="M77" s="93">
        <f>'[12]2.2_RebasedTargets_Monetised'!S90</f>
        <v>0</v>
      </c>
      <c r="N77" s="93">
        <f>'[12]2.2_RebasedTargets_Monetised'!T90</f>
        <v>0</v>
      </c>
      <c r="O77" s="93">
        <f>'[12]2.2_RebasedTargets_Monetised'!U90</f>
        <v>0</v>
      </c>
      <c r="P77" s="93">
        <f>'[12]2.2_RebasedTargets_Monetised'!V90</f>
        <v>0</v>
      </c>
      <c r="Q77" s="93">
        <f>'[12]2.2_RebasedTargets_Monetised'!W90</f>
        <v>0</v>
      </c>
      <c r="R77" s="92">
        <f>'[12]2.2_RebasedTargets_Monetised'!X90</f>
        <v>0</v>
      </c>
      <c r="T77" s="93">
        <f>'[12]2.2_RebasedTargets_Monetised'!AC90</f>
        <v>0</v>
      </c>
      <c r="U77" s="93">
        <f>'[12]2.2_RebasedTargets_Monetised'!AD90</f>
        <v>0</v>
      </c>
      <c r="V77" s="93">
        <f>'[12]2.2_RebasedTargets_Monetised'!AE90</f>
        <v>0</v>
      </c>
      <c r="W77" s="93">
        <f>'[12]2.2_RebasedTargets_Monetised'!AF90</f>
        <v>0</v>
      </c>
      <c r="X77" s="93">
        <f>'[12]2.2_RebasedTargets_Monetised'!AG90</f>
        <v>0</v>
      </c>
      <c r="Y77" s="92">
        <f>'[12]2.2_RebasedTargets_Monetised'!AH90</f>
        <v>0</v>
      </c>
      <c r="AA77" s="93">
        <f>'[12]2.2_RebasedTargets_Monetised'!AK90</f>
        <v>0</v>
      </c>
      <c r="AB77" s="93">
        <f>'[12]2.2_RebasedTargets_Monetised'!AL90</f>
        <v>0</v>
      </c>
      <c r="AC77" s="93">
        <f>'[12]2.2_RebasedTargets_Monetised'!AM90</f>
        <v>0</v>
      </c>
      <c r="AD77" s="93">
        <f>'[12]2.2_RebasedTargets_Monetised'!AN90</f>
        <v>0</v>
      </c>
      <c r="AE77" s="93">
        <f>'[12]2.2_RebasedTargets_Monetised'!AO90</f>
        <v>0</v>
      </c>
      <c r="AF77" s="92">
        <f>'[12]2.2_RebasedTargets_Monetised'!AP90</f>
        <v>0</v>
      </c>
      <c r="AG77" s="94"/>
      <c r="AH77" s="93">
        <f>'[12]2.2_RebasedTargets_Monetised'!AR90+'[12]2.2_RebasedTargets_Monetised'!AY90</f>
        <v>0</v>
      </c>
      <c r="AI77" s="93">
        <f>-'[12]2.2_RebasedTargets_Monetised'!AS90+'[12]2.2_RebasedTargets_Monetised'!AZ90</f>
        <v>0</v>
      </c>
      <c r="AJ77" s="93">
        <f>-'[12]2.2_RebasedTargets_Monetised'!AT90+'[12]2.2_RebasedTargets_Monetised'!BA90</f>
        <v>0</v>
      </c>
      <c r="AK77" s="93">
        <f>-'[12]2.2_RebasedTargets_Monetised'!AU90+'[12]2.2_RebasedTargets_Monetised'!BB90</f>
        <v>0</v>
      </c>
      <c r="AL77" s="93">
        <f>-'[12]2.2_RebasedTargets_Monetised'!AV90+'[12]2.2_RebasedTargets_Monetised'!BC90</f>
        <v>0</v>
      </c>
      <c r="AM77" s="92">
        <f>-'[12]2.2_RebasedTargets_Monetised'!AW90+'[12]2.2_RebasedTargets_Monetised'!BD90</f>
        <v>0</v>
      </c>
      <c r="AN77" s="94"/>
      <c r="AO77" s="93">
        <f>'[12]2.2_RebasedTargets_Monetised'!BF90</f>
        <v>0</v>
      </c>
      <c r="AP77" s="93">
        <f>-'[12]2.2_RebasedTargets_Monetised'!BG90+'[12]2.2_RebasedTargets_Monetised'!BL90</f>
        <v>0</v>
      </c>
      <c r="AQ77" s="93">
        <f>-'[12]2.2_RebasedTargets_Monetised'!BH90+'[12]2.2_RebasedTargets_Monetised'!BM90</f>
        <v>0</v>
      </c>
      <c r="AR77" s="93">
        <f>-'[12]2.2_RebasedTargets_Monetised'!BI90+'[12]2.2_RebasedTargets_Monetised'!BN90</f>
        <v>0</v>
      </c>
      <c r="AS77" s="93">
        <f>-'[12]2.2_RebasedTargets_Monetised'!BJ90+'[12]2.2_RebasedTargets_Monetised'!BO90</f>
        <v>0</v>
      </c>
      <c r="AT77" s="92">
        <f>-'[12]2.2_RebasedTargets_Monetised'!BK90+'[12]2.2_RebasedTargets_Monetised'!BP90</f>
        <v>0</v>
      </c>
      <c r="AU77" s="94"/>
      <c r="AV77" s="93">
        <f>'[12]2.2_RebasedTargets_Monetised'!BR90</f>
        <v>0</v>
      </c>
      <c r="AW77" s="93">
        <f>'[12]2.2_RebasedTargets_Monetised'!BS90</f>
        <v>0</v>
      </c>
      <c r="AX77" s="93">
        <f>'[12]2.2_RebasedTargets_Monetised'!BT90</f>
        <v>0</v>
      </c>
      <c r="AY77" s="93">
        <f>'[12]2.2_RebasedTargets_Monetised'!BU90</f>
        <v>0</v>
      </c>
      <c r="AZ77" s="93">
        <f>'[12]2.2_RebasedTargets_Monetised'!BV90</f>
        <v>0</v>
      </c>
      <c r="BA77" s="92">
        <f>'[12]2.2_RebasedTargets_Monetised'!BW90</f>
        <v>0</v>
      </c>
    </row>
    <row r="78" spans="1:53" x14ac:dyDescent="0.3">
      <c r="A78" s="341" t="str">
        <f>A74</f>
        <v>132KV Network</v>
      </c>
      <c r="B78" s="169">
        <v>4</v>
      </c>
      <c r="C78" s="168" t="s">
        <v>45</v>
      </c>
      <c r="D78" s="103" t="s">
        <v>56</v>
      </c>
      <c r="E78" s="102" t="str">
        <f t="shared" ref="E78:E93" si="2">E74</f>
        <v>Low</v>
      </c>
      <c r="F78" s="101">
        <f>'[12]2.2_RebasedTargets_Monetised'!I91</f>
        <v>12038931.744234379</v>
      </c>
      <c r="G78" s="101">
        <f>'[12]2.2_RebasedTargets_Monetised'!J91</f>
        <v>1673902.714678027</v>
      </c>
      <c r="H78" s="101">
        <f>'[12]2.2_RebasedTargets_Monetised'!K91</f>
        <v>780287.560483546</v>
      </c>
      <c r="I78" s="101">
        <f>'[12]2.2_RebasedTargets_Monetised'!L91</f>
        <v>2681362.0077473442</v>
      </c>
      <c r="J78" s="101">
        <f>'[12]2.2_RebasedTargets_Monetised'!M91</f>
        <v>6903379.461325462</v>
      </c>
      <c r="K78" s="100">
        <f>'[12]2.2_RebasedTargets_Monetised'!N91</f>
        <v>0</v>
      </c>
      <c r="M78" s="101">
        <f>'[12]2.2_RebasedTargets_Monetised'!S91</f>
        <v>17251398.533443555</v>
      </c>
      <c r="N78" s="101">
        <f>'[12]2.2_RebasedTargets_Monetised'!T91</f>
        <v>1876380.0183338572</v>
      </c>
      <c r="O78" s="101">
        <f>'[12]2.2_RebasedTargets_Monetised'!U91</f>
        <v>0</v>
      </c>
      <c r="P78" s="101">
        <f>'[12]2.2_RebasedTargets_Monetised'!V91</f>
        <v>138239.68479027506</v>
      </c>
      <c r="Q78" s="101">
        <f>'[12]2.2_RebasedTargets_Monetised'!W91</f>
        <v>3444821.8588291132</v>
      </c>
      <c r="R78" s="100">
        <f>'[12]2.2_RebasedTargets_Monetised'!X91</f>
        <v>11791956.971490309</v>
      </c>
      <c r="T78" s="101">
        <f>'[12]2.2_RebasedTargets_Monetised'!AC91</f>
        <v>17788042.12239778</v>
      </c>
      <c r="U78" s="101">
        <f>'[12]2.2_RebasedTargets_Monetised'!AD91</f>
        <v>1873983.749087197</v>
      </c>
      <c r="V78" s="101">
        <f>'[12]2.2_RebasedTargets_Monetised'!AE91</f>
        <v>0</v>
      </c>
      <c r="W78" s="101">
        <f>'[12]2.2_RebasedTargets_Monetised'!AF91</f>
        <v>138239.68479027506</v>
      </c>
      <c r="X78" s="101">
        <f>'[12]2.2_RebasedTargets_Monetised'!AG91</f>
        <v>3443076.317287269</v>
      </c>
      <c r="Y78" s="100">
        <f>'[12]2.2_RebasedTargets_Monetised'!AH91</f>
        <v>12332742.37123304</v>
      </c>
      <c r="AA78" s="101">
        <f>'[12]2.2_RebasedTargets_Monetised'!AK91</f>
        <v>-536643.58895422751</v>
      </c>
      <c r="AB78" s="101">
        <f>'[12]2.2_RebasedTargets_Monetised'!AL91</f>
        <v>2396.2692466601729</v>
      </c>
      <c r="AC78" s="101">
        <f>'[12]2.2_RebasedTargets_Monetised'!AM91</f>
        <v>0</v>
      </c>
      <c r="AD78" s="101">
        <f>'[12]2.2_RebasedTargets_Monetised'!AN91</f>
        <v>0</v>
      </c>
      <c r="AE78" s="101">
        <f>'[12]2.2_RebasedTargets_Monetised'!AO91</f>
        <v>1745.5415418441407</v>
      </c>
      <c r="AF78" s="100">
        <f>'[12]2.2_RebasedTargets_Monetised'!AP91</f>
        <v>-540785.39974273182</v>
      </c>
      <c r="AG78" s="94"/>
      <c r="AH78" s="101">
        <f>'[12]2.2_RebasedTargets_Monetised'!AR91+'[12]2.2_RebasedTargets_Monetised'!AY91</f>
        <v>544927.21053123497</v>
      </c>
      <c r="AI78" s="101">
        <f>-'[12]2.2_RebasedTargets_Monetised'!AS91+'[12]2.2_RebasedTargets_Monetised'!AZ91</f>
        <v>2396.2692466599347</v>
      </c>
      <c r="AJ78" s="101">
        <f>-'[12]2.2_RebasedTargets_Monetised'!AT91+'[12]2.2_RebasedTargets_Monetised'!BA91</f>
        <v>0</v>
      </c>
      <c r="AK78" s="101">
        <f>-'[12]2.2_RebasedTargets_Monetised'!AU91+'[12]2.2_RebasedTargets_Monetised'!BB91</f>
        <v>0</v>
      </c>
      <c r="AL78" s="101">
        <f>-'[12]2.2_RebasedTargets_Monetised'!AV91+'[12]2.2_RebasedTargets_Monetised'!BC91</f>
        <v>1745.5415418438633</v>
      </c>
      <c r="AM78" s="100">
        <f>-'[12]2.2_RebasedTargets_Monetised'!AW91+'[12]2.2_RebasedTargets_Monetised'!BD91</f>
        <v>-540785.39974273113</v>
      </c>
      <c r="AN78" s="94"/>
      <c r="AO78" s="101">
        <f>'[12]2.2_RebasedTargets_Monetised'!BF91</f>
        <v>0</v>
      </c>
      <c r="AP78" s="101">
        <f>-'[12]2.2_RebasedTargets_Monetised'!BG91+'[12]2.2_RebasedTargets_Monetised'!BL91</f>
        <v>0</v>
      </c>
      <c r="AQ78" s="101">
        <f>-'[12]2.2_RebasedTargets_Monetised'!BH91+'[12]2.2_RebasedTargets_Monetised'!BM91</f>
        <v>0</v>
      </c>
      <c r="AR78" s="101">
        <f>-'[12]2.2_RebasedTargets_Monetised'!BI91+'[12]2.2_RebasedTargets_Monetised'!BN91</f>
        <v>0</v>
      </c>
      <c r="AS78" s="101">
        <f>-'[12]2.2_RebasedTargets_Monetised'!BJ91+'[12]2.2_RebasedTargets_Monetised'!BO91</f>
        <v>0</v>
      </c>
      <c r="AT78" s="100">
        <f>-'[12]2.2_RebasedTargets_Monetised'!BK91+'[12]2.2_RebasedTargets_Monetised'!BP91</f>
        <v>0</v>
      </c>
      <c r="AU78" s="94"/>
      <c r="AV78" s="101">
        <f>'[12]2.2_RebasedTargets_Monetised'!BR91</f>
        <v>0</v>
      </c>
      <c r="AW78" s="101">
        <f>'[12]2.2_RebasedTargets_Monetised'!BS91</f>
        <v>0</v>
      </c>
      <c r="AX78" s="101">
        <f>'[12]2.2_RebasedTargets_Monetised'!BT91</f>
        <v>0</v>
      </c>
      <c r="AY78" s="101">
        <f>'[12]2.2_RebasedTargets_Monetised'!BU91</f>
        <v>0</v>
      </c>
      <c r="AZ78" s="101">
        <f>'[12]2.2_RebasedTargets_Monetised'!BV91</f>
        <v>0</v>
      </c>
      <c r="BA78" s="100">
        <f>'[12]2.2_RebasedTargets_Monetised'!BW91</f>
        <v>0</v>
      </c>
    </row>
    <row r="79" spans="1:53" x14ac:dyDescent="0.3">
      <c r="A79" s="342"/>
      <c r="B79" s="23"/>
      <c r="C79" s="133"/>
      <c r="D79" s="31"/>
      <c r="E79" s="99" t="str">
        <f t="shared" si="2"/>
        <v>Medium</v>
      </c>
      <c r="F79" s="98">
        <f>'[12]2.2_RebasedTargets_Monetised'!I92</f>
        <v>1781447.6147307002</v>
      </c>
      <c r="G79" s="98">
        <f>'[12]2.2_RebasedTargets_Monetised'!J92</f>
        <v>1331127.9067784809</v>
      </c>
      <c r="H79" s="98">
        <f>'[12]2.2_RebasedTargets_Monetised'!K92</f>
        <v>250663.13815702987</v>
      </c>
      <c r="I79" s="98">
        <f>'[12]2.2_RebasedTargets_Monetised'!L92</f>
        <v>199378.8007993222</v>
      </c>
      <c r="J79" s="98">
        <f>'[12]2.2_RebasedTargets_Monetised'!M92</f>
        <v>277.76899586727632</v>
      </c>
      <c r="K79" s="97">
        <f>'[12]2.2_RebasedTargets_Monetised'!N92</f>
        <v>0</v>
      </c>
      <c r="M79" s="98">
        <f>'[12]2.2_RebasedTargets_Monetised'!S92</f>
        <v>2349620.2218767707</v>
      </c>
      <c r="N79" s="98">
        <f>'[12]2.2_RebasedTargets_Monetised'!T92</f>
        <v>1377902.7296894591</v>
      </c>
      <c r="O79" s="98">
        <f>'[12]2.2_RebasedTargets_Monetised'!U92</f>
        <v>0</v>
      </c>
      <c r="P79" s="98">
        <f>'[12]2.2_RebasedTargets_Monetised'!V92</f>
        <v>455949.07443505089</v>
      </c>
      <c r="Q79" s="98">
        <f>'[12]2.2_RebasedTargets_Monetised'!W92</f>
        <v>0</v>
      </c>
      <c r="R79" s="97">
        <f>'[12]2.2_RebasedTargets_Monetised'!X92</f>
        <v>515768.41775226098</v>
      </c>
      <c r="T79" s="98">
        <f>'[12]2.2_RebasedTargets_Monetised'!AC92</f>
        <v>2349620.2218767707</v>
      </c>
      <c r="U79" s="98">
        <f>'[12]2.2_RebasedTargets_Monetised'!AD92</f>
        <v>1377902.7296894591</v>
      </c>
      <c r="V79" s="98">
        <f>'[12]2.2_RebasedTargets_Monetised'!AE92</f>
        <v>0</v>
      </c>
      <c r="W79" s="98">
        <f>'[12]2.2_RebasedTargets_Monetised'!AF92</f>
        <v>455949.07443505095</v>
      </c>
      <c r="X79" s="98">
        <f>'[12]2.2_RebasedTargets_Monetised'!AG92</f>
        <v>0</v>
      </c>
      <c r="Y79" s="97">
        <f>'[12]2.2_RebasedTargets_Monetised'!AH92</f>
        <v>515768.41775226098</v>
      </c>
      <c r="AA79" s="98">
        <f>'[12]2.2_RebasedTargets_Monetised'!AK92</f>
        <v>0</v>
      </c>
      <c r="AB79" s="98">
        <f>'[12]2.2_RebasedTargets_Monetised'!AL92</f>
        <v>0</v>
      </c>
      <c r="AC79" s="98">
        <f>'[12]2.2_RebasedTargets_Monetised'!AM92</f>
        <v>0</v>
      </c>
      <c r="AD79" s="98">
        <f>'[12]2.2_RebasedTargets_Monetised'!AN92</f>
        <v>0</v>
      </c>
      <c r="AE79" s="98">
        <f>'[12]2.2_RebasedTargets_Monetised'!AO92</f>
        <v>0</v>
      </c>
      <c r="AF79" s="97">
        <f>'[12]2.2_RebasedTargets_Monetised'!AP92</f>
        <v>0</v>
      </c>
      <c r="AG79" s="94"/>
      <c r="AH79" s="98">
        <f>'[12]2.2_RebasedTargets_Monetised'!AR92+'[12]2.2_RebasedTargets_Monetised'!AY92</f>
        <v>0</v>
      </c>
      <c r="AI79" s="98">
        <f>-'[12]2.2_RebasedTargets_Monetised'!AS92+'[12]2.2_RebasedTargets_Monetised'!AZ92</f>
        <v>0</v>
      </c>
      <c r="AJ79" s="98">
        <f>-'[12]2.2_RebasedTargets_Monetised'!AT92+'[12]2.2_RebasedTargets_Monetised'!BA92</f>
        <v>0</v>
      </c>
      <c r="AK79" s="98">
        <f>-'[12]2.2_RebasedTargets_Monetised'!AU92+'[12]2.2_RebasedTargets_Monetised'!BB92</f>
        <v>0</v>
      </c>
      <c r="AL79" s="98">
        <f>-'[12]2.2_RebasedTargets_Monetised'!AV92+'[12]2.2_RebasedTargets_Monetised'!BC92</f>
        <v>0</v>
      </c>
      <c r="AM79" s="97">
        <f>-'[12]2.2_RebasedTargets_Monetised'!AW92+'[12]2.2_RebasedTargets_Monetised'!BD92</f>
        <v>0</v>
      </c>
      <c r="AN79" s="94"/>
      <c r="AO79" s="98">
        <f>'[12]2.2_RebasedTargets_Monetised'!BF92</f>
        <v>0</v>
      </c>
      <c r="AP79" s="98">
        <f>-'[12]2.2_RebasedTargets_Monetised'!BG92+'[12]2.2_RebasedTargets_Monetised'!BL92</f>
        <v>0</v>
      </c>
      <c r="AQ79" s="98">
        <f>-'[12]2.2_RebasedTargets_Monetised'!BH92+'[12]2.2_RebasedTargets_Monetised'!BM92</f>
        <v>0</v>
      </c>
      <c r="AR79" s="98">
        <f>-'[12]2.2_RebasedTargets_Monetised'!BI92+'[12]2.2_RebasedTargets_Monetised'!BN92</f>
        <v>0</v>
      </c>
      <c r="AS79" s="98">
        <f>-'[12]2.2_RebasedTargets_Monetised'!BJ92+'[12]2.2_RebasedTargets_Monetised'!BO92</f>
        <v>0</v>
      </c>
      <c r="AT79" s="97">
        <f>-'[12]2.2_RebasedTargets_Monetised'!BK92+'[12]2.2_RebasedTargets_Monetised'!BP92</f>
        <v>0</v>
      </c>
      <c r="AU79" s="94"/>
      <c r="AV79" s="98">
        <f>'[12]2.2_RebasedTargets_Monetised'!BR92</f>
        <v>0</v>
      </c>
      <c r="AW79" s="98">
        <f>'[12]2.2_RebasedTargets_Monetised'!BS92</f>
        <v>0</v>
      </c>
      <c r="AX79" s="98">
        <f>'[12]2.2_RebasedTargets_Monetised'!BT92</f>
        <v>0</v>
      </c>
      <c r="AY79" s="98">
        <f>'[12]2.2_RebasedTargets_Monetised'!BU92</f>
        <v>0</v>
      </c>
      <c r="AZ79" s="98">
        <f>'[12]2.2_RebasedTargets_Monetised'!BV92</f>
        <v>0</v>
      </c>
      <c r="BA79" s="97">
        <f>'[12]2.2_RebasedTargets_Monetised'!BW92</f>
        <v>0</v>
      </c>
    </row>
    <row r="80" spans="1:53" x14ac:dyDescent="0.3">
      <c r="A80" s="342"/>
      <c r="B80" s="23"/>
      <c r="C80" s="133"/>
      <c r="D80" s="31"/>
      <c r="E80" s="99" t="str">
        <f t="shared" si="2"/>
        <v>High</v>
      </c>
      <c r="F80" s="98">
        <f>'[12]2.2_RebasedTargets_Monetised'!I93</f>
        <v>4983892.3922764324</v>
      </c>
      <c r="G80" s="98">
        <f>'[12]2.2_RebasedTargets_Monetised'!J93</f>
        <v>4443012.1424152926</v>
      </c>
      <c r="H80" s="98">
        <f>'[12]2.2_RebasedTargets_Monetised'!K93</f>
        <v>540880.24986114004</v>
      </c>
      <c r="I80" s="98">
        <f>'[12]2.2_RebasedTargets_Monetised'!L93</f>
        <v>0</v>
      </c>
      <c r="J80" s="98">
        <f>'[12]2.2_RebasedTargets_Monetised'!M93</f>
        <v>0</v>
      </c>
      <c r="K80" s="97">
        <f>'[12]2.2_RebasedTargets_Monetised'!N93</f>
        <v>0</v>
      </c>
      <c r="M80" s="98">
        <f>'[12]2.2_RebasedTargets_Monetised'!S93</f>
        <v>5815474.1757906033</v>
      </c>
      <c r="N80" s="98">
        <f>'[12]2.2_RebasedTargets_Monetised'!T93</f>
        <v>4980195.2119370298</v>
      </c>
      <c r="O80" s="98">
        <f>'[12]2.2_RebasedTargets_Monetised'!U93</f>
        <v>28466.381722926391</v>
      </c>
      <c r="P80" s="98">
        <f>'[12]2.2_RebasedTargets_Monetised'!V93</f>
        <v>806812.58213064761</v>
      </c>
      <c r="Q80" s="98">
        <f>'[12]2.2_RebasedTargets_Monetised'!W93</f>
        <v>0</v>
      </c>
      <c r="R80" s="97">
        <f>'[12]2.2_RebasedTargets_Monetised'!X93</f>
        <v>0</v>
      </c>
      <c r="T80" s="98">
        <f>'[12]2.2_RebasedTargets_Monetised'!AC93</f>
        <v>5815474.1757906033</v>
      </c>
      <c r="U80" s="98">
        <f>'[12]2.2_RebasedTargets_Monetised'!AD93</f>
        <v>4980195.2119370298</v>
      </c>
      <c r="V80" s="98">
        <f>'[12]2.2_RebasedTargets_Monetised'!AE93</f>
        <v>28466.381722926391</v>
      </c>
      <c r="W80" s="98">
        <f>'[12]2.2_RebasedTargets_Monetised'!AF93</f>
        <v>806812.58213064761</v>
      </c>
      <c r="X80" s="98">
        <f>'[12]2.2_RebasedTargets_Monetised'!AG93</f>
        <v>0</v>
      </c>
      <c r="Y80" s="97">
        <f>'[12]2.2_RebasedTargets_Monetised'!AH93</f>
        <v>0</v>
      </c>
      <c r="AA80" s="98">
        <f>'[12]2.2_RebasedTargets_Monetised'!AK93</f>
        <v>0</v>
      </c>
      <c r="AB80" s="98">
        <f>'[12]2.2_RebasedTargets_Monetised'!AL93</f>
        <v>0</v>
      </c>
      <c r="AC80" s="98">
        <f>'[12]2.2_RebasedTargets_Monetised'!AM93</f>
        <v>0</v>
      </c>
      <c r="AD80" s="98">
        <f>'[12]2.2_RebasedTargets_Monetised'!AN93</f>
        <v>0</v>
      </c>
      <c r="AE80" s="98">
        <f>'[12]2.2_RebasedTargets_Monetised'!AO93</f>
        <v>0</v>
      </c>
      <c r="AF80" s="97">
        <f>'[12]2.2_RebasedTargets_Monetised'!AP93</f>
        <v>0</v>
      </c>
      <c r="AG80" s="94"/>
      <c r="AH80" s="98">
        <f>'[12]2.2_RebasedTargets_Monetised'!AR93+'[12]2.2_RebasedTargets_Monetised'!AY93</f>
        <v>0</v>
      </c>
      <c r="AI80" s="98">
        <f>-'[12]2.2_RebasedTargets_Monetised'!AS93+'[12]2.2_RebasedTargets_Monetised'!AZ93</f>
        <v>0</v>
      </c>
      <c r="AJ80" s="98">
        <f>-'[12]2.2_RebasedTargets_Monetised'!AT93+'[12]2.2_RebasedTargets_Monetised'!BA93</f>
        <v>0</v>
      </c>
      <c r="AK80" s="98">
        <f>-'[12]2.2_RebasedTargets_Monetised'!AU93+'[12]2.2_RebasedTargets_Monetised'!BB93</f>
        <v>0</v>
      </c>
      <c r="AL80" s="98">
        <f>-'[12]2.2_RebasedTargets_Monetised'!AV93+'[12]2.2_RebasedTargets_Monetised'!BC93</f>
        <v>0</v>
      </c>
      <c r="AM80" s="97">
        <f>-'[12]2.2_RebasedTargets_Monetised'!AW93+'[12]2.2_RebasedTargets_Monetised'!BD93</f>
        <v>0</v>
      </c>
      <c r="AN80" s="94"/>
      <c r="AO80" s="98">
        <f>'[12]2.2_RebasedTargets_Monetised'!BF93</f>
        <v>0</v>
      </c>
      <c r="AP80" s="98">
        <f>-'[12]2.2_RebasedTargets_Monetised'!BG93+'[12]2.2_RebasedTargets_Monetised'!BL93</f>
        <v>0</v>
      </c>
      <c r="AQ80" s="98">
        <f>-'[12]2.2_RebasedTargets_Monetised'!BH93+'[12]2.2_RebasedTargets_Monetised'!BM93</f>
        <v>0</v>
      </c>
      <c r="AR80" s="98">
        <f>-'[12]2.2_RebasedTargets_Monetised'!BI93+'[12]2.2_RebasedTargets_Monetised'!BN93</f>
        <v>0</v>
      </c>
      <c r="AS80" s="98">
        <f>-'[12]2.2_RebasedTargets_Monetised'!BJ93+'[12]2.2_RebasedTargets_Monetised'!BO93</f>
        <v>0</v>
      </c>
      <c r="AT80" s="97">
        <f>-'[12]2.2_RebasedTargets_Monetised'!BK93+'[12]2.2_RebasedTargets_Monetised'!BP93</f>
        <v>0</v>
      </c>
      <c r="AU80" s="94"/>
      <c r="AV80" s="98">
        <f>'[12]2.2_RebasedTargets_Monetised'!BR93</f>
        <v>0</v>
      </c>
      <c r="AW80" s="98">
        <f>'[12]2.2_RebasedTargets_Monetised'!BS93</f>
        <v>0</v>
      </c>
      <c r="AX80" s="98">
        <f>'[12]2.2_RebasedTargets_Monetised'!BT93</f>
        <v>0</v>
      </c>
      <c r="AY80" s="98">
        <f>'[12]2.2_RebasedTargets_Monetised'!BU93</f>
        <v>0</v>
      </c>
      <c r="AZ80" s="98">
        <f>'[12]2.2_RebasedTargets_Monetised'!BV93</f>
        <v>0</v>
      </c>
      <c r="BA80" s="97">
        <f>'[12]2.2_RebasedTargets_Monetised'!BW93</f>
        <v>0</v>
      </c>
    </row>
    <row r="81" spans="1:53" ht="12.75" thickBot="1" x14ac:dyDescent="0.35">
      <c r="A81" s="342"/>
      <c r="B81" s="171"/>
      <c r="C81" s="170"/>
      <c r="D81" s="96"/>
      <c r="E81" s="95" t="str">
        <f t="shared" si="2"/>
        <v>Very high</v>
      </c>
      <c r="F81" s="93">
        <f>'[12]2.2_RebasedTargets_Monetised'!I94</f>
        <v>1349384.3322975088</v>
      </c>
      <c r="G81" s="93">
        <f>'[12]2.2_RebasedTargets_Monetised'!J94</f>
        <v>1034142.0946801333</v>
      </c>
      <c r="H81" s="93">
        <f>'[12]2.2_RebasedTargets_Monetised'!K94</f>
        <v>315242.23761737556</v>
      </c>
      <c r="I81" s="93">
        <f>'[12]2.2_RebasedTargets_Monetised'!L94</f>
        <v>0</v>
      </c>
      <c r="J81" s="93">
        <f>'[12]2.2_RebasedTargets_Monetised'!M94</f>
        <v>0</v>
      </c>
      <c r="K81" s="92">
        <f>'[12]2.2_RebasedTargets_Monetised'!N94</f>
        <v>0</v>
      </c>
      <c r="M81" s="93">
        <f>'[12]2.2_RebasedTargets_Monetised'!S94</f>
        <v>1740624.1290404308</v>
      </c>
      <c r="N81" s="93">
        <f>'[12]2.2_RebasedTargets_Monetised'!T94</f>
        <v>1270507.3057208166</v>
      </c>
      <c r="O81" s="93">
        <f>'[12]2.2_RebasedTargets_Monetised'!U94</f>
        <v>0</v>
      </c>
      <c r="P81" s="93">
        <f>'[12]2.2_RebasedTargets_Monetised'!V94</f>
        <v>470116.82331961411</v>
      </c>
      <c r="Q81" s="93">
        <f>'[12]2.2_RebasedTargets_Monetised'!W94</f>
        <v>0</v>
      </c>
      <c r="R81" s="92">
        <f>'[12]2.2_RebasedTargets_Monetised'!X94</f>
        <v>0</v>
      </c>
      <c r="T81" s="93">
        <f>'[12]2.2_RebasedTargets_Monetised'!AC94</f>
        <v>1740624.1290404308</v>
      </c>
      <c r="U81" s="93">
        <f>'[12]2.2_RebasedTargets_Monetised'!AD94</f>
        <v>1270507.3057208166</v>
      </c>
      <c r="V81" s="93">
        <f>'[12]2.2_RebasedTargets_Monetised'!AE94</f>
        <v>0</v>
      </c>
      <c r="W81" s="93">
        <f>'[12]2.2_RebasedTargets_Monetised'!AF94</f>
        <v>470116.82331961411</v>
      </c>
      <c r="X81" s="93">
        <f>'[12]2.2_RebasedTargets_Monetised'!AG94</f>
        <v>0</v>
      </c>
      <c r="Y81" s="92">
        <f>'[12]2.2_RebasedTargets_Monetised'!AH94</f>
        <v>0</v>
      </c>
      <c r="AA81" s="93">
        <f>'[12]2.2_RebasedTargets_Monetised'!AK94</f>
        <v>0</v>
      </c>
      <c r="AB81" s="93">
        <f>'[12]2.2_RebasedTargets_Monetised'!AL94</f>
        <v>0</v>
      </c>
      <c r="AC81" s="93">
        <f>'[12]2.2_RebasedTargets_Monetised'!AM94</f>
        <v>0</v>
      </c>
      <c r="AD81" s="93">
        <f>'[12]2.2_RebasedTargets_Monetised'!AN94</f>
        <v>0</v>
      </c>
      <c r="AE81" s="93">
        <f>'[12]2.2_RebasedTargets_Monetised'!AO94</f>
        <v>0</v>
      </c>
      <c r="AF81" s="92">
        <f>'[12]2.2_RebasedTargets_Monetised'!AP94</f>
        <v>0</v>
      </c>
      <c r="AG81" s="94"/>
      <c r="AH81" s="93">
        <f>'[12]2.2_RebasedTargets_Monetised'!AR94+'[12]2.2_RebasedTargets_Monetised'!AY94</f>
        <v>0</v>
      </c>
      <c r="AI81" s="93">
        <f>-'[12]2.2_RebasedTargets_Monetised'!AS94+'[12]2.2_RebasedTargets_Monetised'!AZ94</f>
        <v>0</v>
      </c>
      <c r="AJ81" s="93">
        <f>-'[12]2.2_RebasedTargets_Monetised'!AT94+'[12]2.2_RebasedTargets_Monetised'!BA94</f>
        <v>0</v>
      </c>
      <c r="AK81" s="93">
        <f>-'[12]2.2_RebasedTargets_Monetised'!AU94+'[12]2.2_RebasedTargets_Monetised'!BB94</f>
        <v>0</v>
      </c>
      <c r="AL81" s="93">
        <f>-'[12]2.2_RebasedTargets_Monetised'!AV94+'[12]2.2_RebasedTargets_Monetised'!BC94</f>
        <v>0</v>
      </c>
      <c r="AM81" s="92">
        <f>-'[12]2.2_RebasedTargets_Monetised'!AW94+'[12]2.2_RebasedTargets_Monetised'!BD94</f>
        <v>0</v>
      </c>
      <c r="AN81" s="94"/>
      <c r="AO81" s="93">
        <f>'[12]2.2_RebasedTargets_Monetised'!BF94</f>
        <v>0</v>
      </c>
      <c r="AP81" s="93">
        <f>-'[12]2.2_RebasedTargets_Monetised'!BG94+'[12]2.2_RebasedTargets_Monetised'!BL94</f>
        <v>0</v>
      </c>
      <c r="AQ81" s="93">
        <f>-'[12]2.2_RebasedTargets_Monetised'!BH94+'[12]2.2_RebasedTargets_Monetised'!BM94</f>
        <v>0</v>
      </c>
      <c r="AR81" s="93">
        <f>-'[12]2.2_RebasedTargets_Monetised'!BI94+'[12]2.2_RebasedTargets_Monetised'!BN94</f>
        <v>0</v>
      </c>
      <c r="AS81" s="93">
        <f>-'[12]2.2_RebasedTargets_Monetised'!BJ94+'[12]2.2_RebasedTargets_Monetised'!BO94</f>
        <v>0</v>
      </c>
      <c r="AT81" s="92">
        <f>-'[12]2.2_RebasedTargets_Monetised'!BK94+'[12]2.2_RebasedTargets_Monetised'!BP94</f>
        <v>0</v>
      </c>
      <c r="AU81" s="94"/>
      <c r="AV81" s="93">
        <f>'[12]2.2_RebasedTargets_Monetised'!BR94</f>
        <v>0</v>
      </c>
      <c r="AW81" s="93">
        <f>'[12]2.2_RebasedTargets_Monetised'!BS94</f>
        <v>0</v>
      </c>
      <c r="AX81" s="93">
        <f>'[12]2.2_RebasedTargets_Monetised'!BT94</f>
        <v>0</v>
      </c>
      <c r="AY81" s="93">
        <f>'[12]2.2_RebasedTargets_Monetised'!BU94</f>
        <v>0</v>
      </c>
      <c r="AZ81" s="93">
        <f>'[12]2.2_RebasedTargets_Monetised'!BV94</f>
        <v>0</v>
      </c>
      <c r="BA81" s="92">
        <f>'[12]2.2_RebasedTargets_Monetised'!BW94</f>
        <v>0</v>
      </c>
    </row>
    <row r="82" spans="1:53" x14ac:dyDescent="0.3">
      <c r="A82" s="341" t="str">
        <f>A78</f>
        <v>132KV Network</v>
      </c>
      <c r="B82" s="169">
        <v>5</v>
      </c>
      <c r="C82" s="168" t="s">
        <v>46</v>
      </c>
      <c r="D82" s="103" t="s">
        <v>56</v>
      </c>
      <c r="E82" s="102" t="str">
        <f t="shared" si="2"/>
        <v>Low</v>
      </c>
      <c r="F82" s="101">
        <f>'[12]2.2_RebasedTargets_Monetised'!I95</f>
        <v>6167194.4371577976</v>
      </c>
      <c r="G82" s="101">
        <f>'[12]2.2_RebasedTargets_Monetised'!J95</f>
        <v>355835.08567611099</v>
      </c>
      <c r="H82" s="101">
        <f>'[12]2.2_RebasedTargets_Monetised'!K95</f>
        <v>1673117.4682106962</v>
      </c>
      <c r="I82" s="101">
        <f>'[12]2.2_RebasedTargets_Monetised'!L95</f>
        <v>20387.885013067797</v>
      </c>
      <c r="J82" s="101">
        <f>'[12]2.2_RebasedTargets_Monetised'!M95</f>
        <v>562318.38812189456</v>
      </c>
      <c r="K82" s="100">
        <f>'[12]2.2_RebasedTargets_Monetised'!N95</f>
        <v>3555535.6101360279</v>
      </c>
      <c r="M82" s="101">
        <f>'[12]2.2_RebasedTargets_Monetised'!S95</f>
        <v>8140270.1884167138</v>
      </c>
      <c r="N82" s="101">
        <f>'[12]2.2_RebasedTargets_Monetised'!T95</f>
        <v>1096656.3642994857</v>
      </c>
      <c r="O82" s="101">
        <f>'[12]2.2_RebasedTargets_Monetised'!U95</f>
        <v>310353.06387694273</v>
      </c>
      <c r="P82" s="101">
        <f>'[12]2.2_RebasedTargets_Monetised'!V95</f>
        <v>2282392.5859407447</v>
      </c>
      <c r="Q82" s="101">
        <f>'[12]2.2_RebasedTargets_Monetised'!W95</f>
        <v>1227456.4514104028</v>
      </c>
      <c r="R82" s="100">
        <f>'[12]2.2_RebasedTargets_Monetised'!X95</f>
        <v>3223411.7228891389</v>
      </c>
      <c r="T82" s="101">
        <f>'[12]2.2_RebasedTargets_Monetised'!AC95</f>
        <v>13774169.132048573</v>
      </c>
      <c r="U82" s="101">
        <f>'[12]2.2_RebasedTargets_Monetised'!AD95</f>
        <v>281848.39584868285</v>
      </c>
      <c r="V82" s="101">
        <f>'[12]2.2_RebasedTargets_Monetised'!AE95</f>
        <v>342135.81182074174</v>
      </c>
      <c r="W82" s="101">
        <f>'[12]2.2_RebasedTargets_Monetised'!AF95</f>
        <v>3270460.635567748</v>
      </c>
      <c r="X82" s="101">
        <f>'[12]2.2_RebasedTargets_Monetised'!AG95</f>
        <v>1227456.4514104028</v>
      </c>
      <c r="Y82" s="100">
        <f>'[12]2.2_RebasedTargets_Monetised'!AH95</f>
        <v>8652267.8374009989</v>
      </c>
      <c r="AA82" s="101">
        <f>'[12]2.2_RebasedTargets_Monetised'!AK95</f>
        <v>-5633898.9436318595</v>
      </c>
      <c r="AB82" s="101">
        <f>'[12]2.2_RebasedTargets_Monetised'!AL95</f>
        <v>814807.96845080284</v>
      </c>
      <c r="AC82" s="101">
        <f>'[12]2.2_RebasedTargets_Monetised'!AM95</f>
        <v>-31782.747943799011</v>
      </c>
      <c r="AD82" s="101">
        <f>'[12]2.2_RebasedTargets_Monetised'!AN95</f>
        <v>-988068.04962700326</v>
      </c>
      <c r="AE82" s="101">
        <f>'[12]2.2_RebasedTargets_Monetised'!AO95</f>
        <v>0</v>
      </c>
      <c r="AF82" s="100">
        <f>'[12]2.2_RebasedTargets_Monetised'!AP95</f>
        <v>-5428856.1145118605</v>
      </c>
      <c r="AG82" s="94"/>
      <c r="AH82" s="101">
        <f>'[12]2.2_RebasedTargets_Monetised'!AR95+'[12]2.2_RebasedTargets_Monetised'!AY95</f>
        <v>7213914.9916102886</v>
      </c>
      <c r="AI82" s="101">
        <f>-'[12]2.2_RebasedTargets_Monetised'!AS95+'[12]2.2_RebasedTargets_Monetised'!AZ95</f>
        <v>814807.96845080331</v>
      </c>
      <c r="AJ82" s="101">
        <f>-'[12]2.2_RebasedTargets_Monetised'!AT95+'[12]2.2_RebasedTargets_Monetised'!BA95</f>
        <v>-31782.747943799088</v>
      </c>
      <c r="AK82" s="101">
        <f>-'[12]2.2_RebasedTargets_Monetised'!AU95+'[12]2.2_RebasedTargets_Monetised'!BB95</f>
        <v>-988068.0496270007</v>
      </c>
      <c r="AL82" s="101">
        <f>-'[12]2.2_RebasedTargets_Monetised'!AV95+'[12]2.2_RebasedTargets_Monetised'!BC95</f>
        <v>0</v>
      </c>
      <c r="AM82" s="100">
        <f>-'[12]2.2_RebasedTargets_Monetised'!AW95+'[12]2.2_RebasedTargets_Monetised'!BD95</f>
        <v>-5379256.2255886858</v>
      </c>
      <c r="AN82" s="94"/>
      <c r="AO82" s="101">
        <f>'[12]2.2_RebasedTargets_Monetised'!BF95</f>
        <v>0</v>
      </c>
      <c r="AP82" s="101">
        <f>-'[12]2.2_RebasedTargets_Monetised'!BG95+'[12]2.2_RebasedTargets_Monetised'!BL95</f>
        <v>0</v>
      </c>
      <c r="AQ82" s="101">
        <f>-'[12]2.2_RebasedTargets_Monetised'!BH95+'[12]2.2_RebasedTargets_Monetised'!BM95</f>
        <v>0</v>
      </c>
      <c r="AR82" s="101">
        <f>-'[12]2.2_RebasedTargets_Monetised'!BI95+'[12]2.2_RebasedTargets_Monetised'!BN95</f>
        <v>0</v>
      </c>
      <c r="AS82" s="101">
        <f>-'[12]2.2_RebasedTargets_Monetised'!BJ95+'[12]2.2_RebasedTargets_Monetised'!BO95</f>
        <v>0</v>
      </c>
      <c r="AT82" s="100">
        <f>-'[12]2.2_RebasedTargets_Monetised'!BK95+'[12]2.2_RebasedTargets_Monetised'!BP95</f>
        <v>0</v>
      </c>
      <c r="AU82" s="94"/>
      <c r="AV82" s="101">
        <f>'[12]2.2_RebasedTargets_Monetised'!BR95</f>
        <v>49599.888923175211</v>
      </c>
      <c r="AW82" s="101">
        <f>'[12]2.2_RebasedTargets_Monetised'!BS95</f>
        <v>0</v>
      </c>
      <c r="AX82" s="101">
        <f>'[12]2.2_RebasedTargets_Monetised'!BT95</f>
        <v>0</v>
      </c>
      <c r="AY82" s="101">
        <f>'[12]2.2_RebasedTargets_Monetised'!BU95</f>
        <v>0</v>
      </c>
      <c r="AZ82" s="101">
        <f>'[12]2.2_RebasedTargets_Monetised'!BV95</f>
        <v>0</v>
      </c>
      <c r="BA82" s="100">
        <f>'[12]2.2_RebasedTargets_Monetised'!BW95</f>
        <v>49599.888923175211</v>
      </c>
    </row>
    <row r="83" spans="1:53" x14ac:dyDescent="0.3">
      <c r="A83" s="342"/>
      <c r="B83" s="23"/>
      <c r="C83" s="133"/>
      <c r="D83" s="31"/>
      <c r="E83" s="99" t="str">
        <f t="shared" si="2"/>
        <v>Medium</v>
      </c>
      <c r="F83" s="98">
        <f>'[12]2.2_RebasedTargets_Monetised'!I96</f>
        <v>3846048.5940301288</v>
      </c>
      <c r="G83" s="98">
        <f>'[12]2.2_RebasedTargets_Monetised'!J96</f>
        <v>301192.38619817659</v>
      </c>
      <c r="H83" s="98">
        <f>'[12]2.2_RebasedTargets_Monetised'!K96</f>
        <v>231032.17914525926</v>
      </c>
      <c r="I83" s="98">
        <f>'[12]2.2_RebasedTargets_Monetised'!L96</f>
        <v>300941.71549046075</v>
      </c>
      <c r="J83" s="98">
        <f>'[12]2.2_RebasedTargets_Monetised'!M96</f>
        <v>404008.0785547393</v>
      </c>
      <c r="K83" s="97">
        <f>'[12]2.2_RebasedTargets_Monetised'!N96</f>
        <v>2608874.2346414928</v>
      </c>
      <c r="M83" s="98">
        <f>'[12]2.2_RebasedTargets_Monetised'!S96</f>
        <v>3446744.8264962225</v>
      </c>
      <c r="N83" s="98">
        <f>'[12]2.2_RebasedTargets_Monetised'!T96</f>
        <v>775693.94847986207</v>
      </c>
      <c r="O83" s="98">
        <f>'[12]2.2_RebasedTargets_Monetised'!U96</f>
        <v>123003.78061435204</v>
      </c>
      <c r="P83" s="98">
        <f>'[12]2.2_RebasedTargets_Monetised'!V96</f>
        <v>681233.22724541463</v>
      </c>
      <c r="Q83" s="98">
        <f>'[12]2.2_RebasedTargets_Monetised'!W96</f>
        <v>782090.53747365309</v>
      </c>
      <c r="R83" s="97">
        <f>'[12]2.2_RebasedTargets_Monetised'!X96</f>
        <v>1084723.3326829406</v>
      </c>
      <c r="T83" s="98">
        <f>'[12]2.2_RebasedTargets_Monetised'!AC96</f>
        <v>8123963.0103826486</v>
      </c>
      <c r="U83" s="98">
        <f>'[12]2.2_RebasedTargets_Monetised'!AD96</f>
        <v>346190.75145273993</v>
      </c>
      <c r="V83" s="98">
        <f>'[12]2.2_RebasedTargets_Monetised'!AE96</f>
        <v>123003.78061435206</v>
      </c>
      <c r="W83" s="98">
        <f>'[12]2.2_RebasedTargets_Monetised'!AF96</f>
        <v>681233.22724541463</v>
      </c>
      <c r="X83" s="98">
        <f>'[12]2.2_RebasedTargets_Monetised'!AG96</f>
        <v>782090.53747365309</v>
      </c>
      <c r="Y83" s="97">
        <f>'[12]2.2_RebasedTargets_Monetised'!AH96</f>
        <v>6191444.7135964883</v>
      </c>
      <c r="AA83" s="98">
        <f>'[12]2.2_RebasedTargets_Monetised'!AK96</f>
        <v>-4677218.1838864256</v>
      </c>
      <c r="AB83" s="98">
        <f>'[12]2.2_RebasedTargets_Monetised'!AL96</f>
        <v>429503.19702712214</v>
      </c>
      <c r="AC83" s="98">
        <f>'[12]2.2_RebasedTargets_Monetised'!AM96</f>
        <v>0</v>
      </c>
      <c r="AD83" s="98">
        <f>'[12]2.2_RebasedTargets_Monetised'!AN96</f>
        <v>0</v>
      </c>
      <c r="AE83" s="98">
        <f>'[12]2.2_RebasedTargets_Monetised'!AO96</f>
        <v>0</v>
      </c>
      <c r="AF83" s="97">
        <f>'[12]2.2_RebasedTargets_Monetised'!AP96</f>
        <v>-5106721.3809135482</v>
      </c>
      <c r="AG83" s="94"/>
      <c r="AH83" s="98">
        <f>'[12]2.2_RebasedTargets_Monetised'!AR96+'[12]2.2_RebasedTargets_Monetised'!AY96</f>
        <v>5536224.5779406698</v>
      </c>
      <c r="AI83" s="98">
        <f>-'[12]2.2_RebasedTargets_Monetised'!AS96+'[12]2.2_RebasedTargets_Monetised'!AZ96</f>
        <v>429503.19702712208</v>
      </c>
      <c r="AJ83" s="98">
        <f>-'[12]2.2_RebasedTargets_Monetised'!AT96+'[12]2.2_RebasedTargets_Monetised'!BA96</f>
        <v>0</v>
      </c>
      <c r="AK83" s="98">
        <f>-'[12]2.2_RebasedTargets_Monetised'!AU96+'[12]2.2_RebasedTargets_Monetised'!BB96</f>
        <v>0</v>
      </c>
      <c r="AL83" s="98">
        <f>-'[12]2.2_RebasedTargets_Monetised'!AV96+'[12]2.2_RebasedTargets_Monetised'!BC96</f>
        <v>0</v>
      </c>
      <c r="AM83" s="97">
        <f>-'[12]2.2_RebasedTargets_Monetised'!AW96+'[12]2.2_RebasedTargets_Monetised'!BD96</f>
        <v>-5106721.3809135482</v>
      </c>
      <c r="AN83" s="94"/>
      <c r="AO83" s="98">
        <f>'[12]2.2_RebasedTargets_Monetised'!BF96</f>
        <v>0</v>
      </c>
      <c r="AP83" s="98">
        <f>-'[12]2.2_RebasedTargets_Monetised'!BG96+'[12]2.2_RebasedTargets_Monetised'!BL96</f>
        <v>0</v>
      </c>
      <c r="AQ83" s="98">
        <f>-'[12]2.2_RebasedTargets_Monetised'!BH96+'[12]2.2_RebasedTargets_Monetised'!BM96</f>
        <v>0</v>
      </c>
      <c r="AR83" s="98">
        <f>-'[12]2.2_RebasedTargets_Monetised'!BI96+'[12]2.2_RebasedTargets_Monetised'!BN96</f>
        <v>0</v>
      </c>
      <c r="AS83" s="98">
        <f>-'[12]2.2_RebasedTargets_Monetised'!BJ96+'[12]2.2_RebasedTargets_Monetised'!BO96</f>
        <v>0</v>
      </c>
      <c r="AT83" s="97">
        <f>-'[12]2.2_RebasedTargets_Monetised'!BK96+'[12]2.2_RebasedTargets_Monetised'!BP96</f>
        <v>0</v>
      </c>
      <c r="AU83" s="94"/>
      <c r="AV83" s="98">
        <f>'[12]2.2_RebasedTargets_Monetised'!BR96</f>
        <v>0</v>
      </c>
      <c r="AW83" s="98">
        <f>'[12]2.2_RebasedTargets_Monetised'!BS96</f>
        <v>0</v>
      </c>
      <c r="AX83" s="98">
        <f>'[12]2.2_RebasedTargets_Monetised'!BT96</f>
        <v>0</v>
      </c>
      <c r="AY83" s="98">
        <f>'[12]2.2_RebasedTargets_Monetised'!BU96</f>
        <v>0</v>
      </c>
      <c r="AZ83" s="98">
        <f>'[12]2.2_RebasedTargets_Monetised'!BV96</f>
        <v>0</v>
      </c>
      <c r="BA83" s="97">
        <f>'[12]2.2_RebasedTargets_Monetised'!BW96</f>
        <v>0</v>
      </c>
    </row>
    <row r="84" spans="1:53" x14ac:dyDescent="0.3">
      <c r="A84" s="342"/>
      <c r="B84" s="23"/>
      <c r="C84" s="133"/>
      <c r="D84" s="31"/>
      <c r="E84" s="99" t="str">
        <f t="shared" si="2"/>
        <v>High</v>
      </c>
      <c r="F84" s="98">
        <f>'[12]2.2_RebasedTargets_Monetised'!I97</f>
        <v>4114230.6873094016</v>
      </c>
      <c r="G84" s="98">
        <f>'[12]2.2_RebasedTargets_Monetised'!J97</f>
        <v>1980654.4430285092</v>
      </c>
      <c r="H84" s="98">
        <f>'[12]2.2_RebasedTargets_Monetised'!K97</f>
        <v>1095935.7902568555</v>
      </c>
      <c r="I84" s="98">
        <f>'[12]2.2_RebasedTargets_Monetised'!L97</f>
        <v>0</v>
      </c>
      <c r="J84" s="98">
        <f>'[12]2.2_RebasedTargets_Monetised'!M97</f>
        <v>1037640.4540240369</v>
      </c>
      <c r="K84" s="97">
        <f>'[12]2.2_RebasedTargets_Monetised'!N97</f>
        <v>0</v>
      </c>
      <c r="M84" s="98">
        <f>'[12]2.2_RebasedTargets_Monetised'!S97</f>
        <v>8721341.3321132194</v>
      </c>
      <c r="N84" s="98">
        <f>'[12]2.2_RebasedTargets_Monetised'!T97</f>
        <v>2433659.8403195939</v>
      </c>
      <c r="O84" s="98">
        <f>'[12]2.2_RebasedTargets_Monetised'!U97</f>
        <v>1850007.2808413436</v>
      </c>
      <c r="P84" s="98">
        <f>'[12]2.2_RebasedTargets_Monetised'!V97</f>
        <v>1466649.1987559844</v>
      </c>
      <c r="Q84" s="98">
        <f>'[12]2.2_RebasedTargets_Monetised'!W97</f>
        <v>0</v>
      </c>
      <c r="R84" s="97">
        <f>'[12]2.2_RebasedTargets_Monetised'!X97</f>
        <v>2971025.0121962973</v>
      </c>
      <c r="T84" s="98">
        <f>'[12]2.2_RebasedTargets_Monetised'!AC97</f>
        <v>8781144.1258397792</v>
      </c>
      <c r="U84" s="98">
        <f>'[12]2.2_RebasedTargets_Monetised'!AD97</f>
        <v>2493462.6340461541</v>
      </c>
      <c r="V84" s="98">
        <f>'[12]2.2_RebasedTargets_Monetised'!AE97</f>
        <v>1850007.2808413436</v>
      </c>
      <c r="W84" s="98">
        <f>'[12]2.2_RebasedTargets_Monetised'!AF97</f>
        <v>1466649.1987559844</v>
      </c>
      <c r="X84" s="98">
        <f>'[12]2.2_RebasedTargets_Monetised'!AG97</f>
        <v>0</v>
      </c>
      <c r="Y84" s="97">
        <f>'[12]2.2_RebasedTargets_Monetised'!AH97</f>
        <v>2971025.0121962973</v>
      </c>
      <c r="AA84" s="98">
        <f>'[12]2.2_RebasedTargets_Monetised'!AK97</f>
        <v>-59802.793726560194</v>
      </c>
      <c r="AB84" s="98">
        <f>'[12]2.2_RebasedTargets_Monetised'!AL97</f>
        <v>-59802.793726560194</v>
      </c>
      <c r="AC84" s="98">
        <f>'[12]2.2_RebasedTargets_Monetised'!AM97</f>
        <v>0</v>
      </c>
      <c r="AD84" s="98">
        <f>'[12]2.2_RebasedTargets_Monetised'!AN97</f>
        <v>0</v>
      </c>
      <c r="AE84" s="98">
        <f>'[12]2.2_RebasedTargets_Monetised'!AO97</f>
        <v>0</v>
      </c>
      <c r="AF84" s="97">
        <f>'[12]2.2_RebasedTargets_Monetised'!AP97</f>
        <v>0</v>
      </c>
      <c r="AG84" s="94"/>
      <c r="AH84" s="98">
        <f>'[12]2.2_RebasedTargets_Monetised'!AR97+'[12]2.2_RebasedTargets_Monetised'!AY97</f>
        <v>0</v>
      </c>
      <c r="AI84" s="98">
        <f>-'[12]2.2_RebasedTargets_Monetised'!AS97+'[12]2.2_RebasedTargets_Monetised'!AZ97</f>
        <v>0</v>
      </c>
      <c r="AJ84" s="98">
        <f>-'[12]2.2_RebasedTargets_Monetised'!AT97+'[12]2.2_RebasedTargets_Monetised'!BA97</f>
        <v>0</v>
      </c>
      <c r="AK84" s="98">
        <f>-'[12]2.2_RebasedTargets_Monetised'!AU97+'[12]2.2_RebasedTargets_Monetised'!BB97</f>
        <v>0</v>
      </c>
      <c r="AL84" s="98">
        <f>-'[12]2.2_RebasedTargets_Monetised'!AV97+'[12]2.2_RebasedTargets_Monetised'!BC97</f>
        <v>0</v>
      </c>
      <c r="AM84" s="97">
        <f>-'[12]2.2_RebasedTargets_Monetised'!AW97+'[12]2.2_RebasedTargets_Monetised'!BD97</f>
        <v>0</v>
      </c>
      <c r="AN84" s="94"/>
      <c r="AO84" s="98">
        <f>'[12]2.2_RebasedTargets_Monetised'!BF97</f>
        <v>0</v>
      </c>
      <c r="AP84" s="98">
        <f>-'[12]2.2_RebasedTargets_Monetised'!BG97+'[12]2.2_RebasedTargets_Monetised'!BL97</f>
        <v>0</v>
      </c>
      <c r="AQ84" s="98">
        <f>-'[12]2.2_RebasedTargets_Monetised'!BH97+'[12]2.2_RebasedTargets_Monetised'!BM97</f>
        <v>0</v>
      </c>
      <c r="AR84" s="98">
        <f>-'[12]2.2_RebasedTargets_Monetised'!BI97+'[12]2.2_RebasedTargets_Monetised'!BN97</f>
        <v>0</v>
      </c>
      <c r="AS84" s="98">
        <f>-'[12]2.2_RebasedTargets_Monetised'!BJ97+'[12]2.2_RebasedTargets_Monetised'!BO97</f>
        <v>0</v>
      </c>
      <c r="AT84" s="97">
        <f>-'[12]2.2_RebasedTargets_Monetised'!BK97+'[12]2.2_RebasedTargets_Monetised'!BP97</f>
        <v>0</v>
      </c>
      <c r="AU84" s="94"/>
      <c r="AV84" s="98">
        <f>'[12]2.2_RebasedTargets_Monetised'!BR97</f>
        <v>59802.79372655545</v>
      </c>
      <c r="AW84" s="98">
        <f>'[12]2.2_RebasedTargets_Monetised'!BS97</f>
        <v>59802.79372655545</v>
      </c>
      <c r="AX84" s="98">
        <f>'[12]2.2_RebasedTargets_Monetised'!BT97</f>
        <v>0</v>
      </c>
      <c r="AY84" s="98">
        <f>'[12]2.2_RebasedTargets_Monetised'!BU97</f>
        <v>0</v>
      </c>
      <c r="AZ84" s="98">
        <f>'[12]2.2_RebasedTargets_Monetised'!BV97</f>
        <v>0</v>
      </c>
      <c r="BA84" s="97">
        <f>'[12]2.2_RebasedTargets_Monetised'!BW97</f>
        <v>0</v>
      </c>
    </row>
    <row r="85" spans="1:53" ht="12.75" thickBot="1" x14ac:dyDescent="0.35">
      <c r="A85" s="342"/>
      <c r="B85" s="171"/>
      <c r="C85" s="170"/>
      <c r="D85" s="96"/>
      <c r="E85" s="95" t="str">
        <f t="shared" si="2"/>
        <v>Very high</v>
      </c>
      <c r="F85" s="93">
        <f>'[12]2.2_RebasedTargets_Monetised'!I98</f>
        <v>15334392.907706944</v>
      </c>
      <c r="G85" s="93">
        <f>'[12]2.2_RebasedTargets_Monetised'!J98</f>
        <v>1772227.6813755746</v>
      </c>
      <c r="H85" s="93">
        <f>'[12]2.2_RebasedTargets_Monetised'!K98</f>
        <v>3897855.2136729578</v>
      </c>
      <c r="I85" s="93">
        <f>'[12]2.2_RebasedTargets_Monetised'!L98</f>
        <v>1696108.2652037281</v>
      </c>
      <c r="J85" s="93">
        <f>'[12]2.2_RebasedTargets_Monetised'!M98</f>
        <v>0</v>
      </c>
      <c r="K85" s="92">
        <f>'[12]2.2_RebasedTargets_Monetised'!N98</f>
        <v>7968201.7474546833</v>
      </c>
      <c r="M85" s="93">
        <f>'[12]2.2_RebasedTargets_Monetised'!S98</f>
        <v>20864339.37801113</v>
      </c>
      <c r="N85" s="93">
        <f>'[12]2.2_RebasedTargets_Monetised'!T98</f>
        <v>4129454.9408447295</v>
      </c>
      <c r="O85" s="93">
        <f>'[12]2.2_RebasedTargets_Monetised'!U98</f>
        <v>42160.653033104856</v>
      </c>
      <c r="P85" s="93">
        <f>'[12]2.2_RebasedTargets_Monetised'!V98</f>
        <v>5904645.912657314</v>
      </c>
      <c r="Q85" s="93">
        <f>'[12]2.2_RebasedTargets_Monetised'!W98</f>
        <v>5481891.9829642205</v>
      </c>
      <c r="R85" s="92">
        <f>'[12]2.2_RebasedTargets_Monetised'!X98</f>
        <v>5306185.888511762</v>
      </c>
      <c r="T85" s="93">
        <f>'[12]2.2_RebasedTargets_Monetised'!AC98</f>
        <v>35205597.012155652</v>
      </c>
      <c r="U85" s="93">
        <f>'[12]2.2_RebasedTargets_Monetised'!AD98</f>
        <v>2864899.7126889485</v>
      </c>
      <c r="V85" s="93">
        <f>'[12]2.2_RebasedTargets_Monetised'!AE98</f>
        <v>42160.653033104856</v>
      </c>
      <c r="W85" s="93">
        <f>'[12]2.2_RebasedTargets_Monetised'!AF98</f>
        <v>5904645.912657314</v>
      </c>
      <c r="X85" s="93">
        <f>'[12]2.2_RebasedTargets_Monetised'!AG98</f>
        <v>5481891.9829642205</v>
      </c>
      <c r="Y85" s="92">
        <f>'[12]2.2_RebasedTargets_Monetised'!AH98</f>
        <v>20911998.750812065</v>
      </c>
      <c r="AA85" s="93">
        <f>'[12]2.2_RebasedTargets_Monetised'!AK98</f>
        <v>-14341257.634144522</v>
      </c>
      <c r="AB85" s="93">
        <f>'[12]2.2_RebasedTargets_Monetised'!AL98</f>
        <v>1264555.228155781</v>
      </c>
      <c r="AC85" s="93">
        <f>'[12]2.2_RebasedTargets_Monetised'!AM98</f>
        <v>0</v>
      </c>
      <c r="AD85" s="93">
        <f>'[12]2.2_RebasedTargets_Monetised'!AN98</f>
        <v>0</v>
      </c>
      <c r="AE85" s="93">
        <f>'[12]2.2_RebasedTargets_Monetised'!AO98</f>
        <v>0</v>
      </c>
      <c r="AF85" s="92">
        <f>'[12]2.2_RebasedTargets_Monetised'!AP98</f>
        <v>-15605812.862300303</v>
      </c>
      <c r="AG85" s="94"/>
      <c r="AH85" s="93">
        <f>'[12]2.2_RebasedTargets_Monetised'!AR98+'[12]2.2_RebasedTargets_Monetised'!AY98</f>
        <v>16870368.090456091</v>
      </c>
      <c r="AI85" s="93">
        <f>-'[12]2.2_RebasedTargets_Monetised'!AS98+'[12]2.2_RebasedTargets_Monetised'!AZ98</f>
        <v>1264555.2281557769</v>
      </c>
      <c r="AJ85" s="93">
        <f>-'[12]2.2_RebasedTargets_Monetised'!AT98+'[12]2.2_RebasedTargets_Monetised'!BA98</f>
        <v>0</v>
      </c>
      <c r="AK85" s="93">
        <f>-'[12]2.2_RebasedTargets_Monetised'!AU98+'[12]2.2_RebasedTargets_Monetised'!BB98</f>
        <v>0</v>
      </c>
      <c r="AL85" s="93">
        <f>-'[12]2.2_RebasedTargets_Monetised'!AV98+'[12]2.2_RebasedTargets_Monetised'!BC98</f>
        <v>0</v>
      </c>
      <c r="AM85" s="92">
        <f>-'[12]2.2_RebasedTargets_Monetised'!AW98+'[12]2.2_RebasedTargets_Monetised'!BD98</f>
        <v>-15605812.862300316</v>
      </c>
      <c r="AN85" s="94"/>
      <c r="AO85" s="93">
        <f>'[12]2.2_RebasedTargets_Monetised'!BF98</f>
        <v>0</v>
      </c>
      <c r="AP85" s="93">
        <f>-'[12]2.2_RebasedTargets_Monetised'!BG98+'[12]2.2_RebasedTargets_Monetised'!BL98</f>
        <v>0</v>
      </c>
      <c r="AQ85" s="93">
        <f>-'[12]2.2_RebasedTargets_Monetised'!BH98+'[12]2.2_RebasedTargets_Monetised'!BM98</f>
        <v>0</v>
      </c>
      <c r="AR85" s="93">
        <f>-'[12]2.2_RebasedTargets_Monetised'!BI98+'[12]2.2_RebasedTargets_Monetised'!BN98</f>
        <v>0</v>
      </c>
      <c r="AS85" s="93">
        <f>-'[12]2.2_RebasedTargets_Monetised'!BJ98+'[12]2.2_RebasedTargets_Monetised'!BO98</f>
        <v>0</v>
      </c>
      <c r="AT85" s="92">
        <f>-'[12]2.2_RebasedTargets_Monetised'!BK98+'[12]2.2_RebasedTargets_Monetised'!BP98</f>
        <v>0</v>
      </c>
      <c r="AU85" s="94"/>
      <c r="AV85" s="93">
        <f>'[12]2.2_RebasedTargets_Monetised'!BR98</f>
        <v>0</v>
      </c>
      <c r="AW85" s="93">
        <f>'[12]2.2_RebasedTargets_Monetised'!BS98</f>
        <v>0</v>
      </c>
      <c r="AX85" s="93">
        <f>'[12]2.2_RebasedTargets_Monetised'!BT98</f>
        <v>0</v>
      </c>
      <c r="AY85" s="93">
        <f>'[12]2.2_RebasedTargets_Monetised'!BU98</f>
        <v>0</v>
      </c>
      <c r="AZ85" s="93">
        <f>'[12]2.2_RebasedTargets_Monetised'!BV98</f>
        <v>0</v>
      </c>
      <c r="BA85" s="92">
        <f>'[12]2.2_RebasedTargets_Monetised'!BW98</f>
        <v>0</v>
      </c>
    </row>
    <row r="86" spans="1:53" x14ac:dyDescent="0.3">
      <c r="A86" s="341" t="str">
        <f>A82</f>
        <v>132KV Network</v>
      </c>
      <c r="B86" s="169">
        <v>6</v>
      </c>
      <c r="C86" s="168" t="s">
        <v>47</v>
      </c>
      <c r="D86" s="103" t="s">
        <v>58</v>
      </c>
      <c r="E86" s="102" t="str">
        <f t="shared" si="2"/>
        <v>Low</v>
      </c>
      <c r="F86" s="101">
        <f>'[12]2.2_RebasedTargets_Monetised'!I99</f>
        <v>119751528.5372829</v>
      </c>
      <c r="G86" s="101">
        <f>'[12]2.2_RebasedTargets_Monetised'!J99</f>
        <v>11694553.282511175</v>
      </c>
      <c r="H86" s="101">
        <f>'[12]2.2_RebasedTargets_Monetised'!K99</f>
        <v>7116183.2060131542</v>
      </c>
      <c r="I86" s="101">
        <f>'[12]2.2_RebasedTargets_Monetised'!L99</f>
        <v>4029928.5321347383</v>
      </c>
      <c r="J86" s="101">
        <f>'[12]2.2_RebasedTargets_Monetised'!M99</f>
        <v>28498461.202864032</v>
      </c>
      <c r="K86" s="100">
        <f>'[12]2.2_RebasedTargets_Monetised'!N99</f>
        <v>68412402.313759804</v>
      </c>
      <c r="M86" s="101">
        <f>'[12]2.2_RebasedTargets_Monetised'!S99</f>
        <v>156904286.05130726</v>
      </c>
      <c r="N86" s="101">
        <f>'[12]2.2_RebasedTargets_Monetised'!T99</f>
        <v>17475561.882494722</v>
      </c>
      <c r="O86" s="101">
        <f>'[12]2.2_RebasedTargets_Monetised'!U99</f>
        <v>2475703.4145738999</v>
      </c>
      <c r="P86" s="101">
        <f>'[12]2.2_RebasedTargets_Monetised'!V99</f>
        <v>2616797.09358803</v>
      </c>
      <c r="Q86" s="101">
        <f>'[12]2.2_RebasedTargets_Monetised'!W99</f>
        <v>9498678.2544188946</v>
      </c>
      <c r="R86" s="100">
        <f>'[12]2.2_RebasedTargets_Monetised'!X99</f>
        <v>124837545.40623172</v>
      </c>
      <c r="T86" s="101">
        <f>'[12]2.2_RebasedTargets_Monetised'!AC99</f>
        <v>257888833.62752354</v>
      </c>
      <c r="U86" s="101">
        <f>'[12]2.2_RebasedTargets_Monetised'!AD99</f>
        <v>10887336.151783744</v>
      </c>
      <c r="V86" s="101">
        <f>'[12]2.2_RebasedTargets_Monetised'!AE99</f>
        <v>3711067.3542486122</v>
      </c>
      <c r="W86" s="101">
        <f>'[12]2.2_RebasedTargets_Monetised'!AF99</f>
        <v>5337893.7424789006</v>
      </c>
      <c r="X86" s="101">
        <f>'[12]2.2_RebasedTargets_Monetised'!AG99</f>
        <v>11837684.551280469</v>
      </c>
      <c r="Y86" s="100">
        <f>'[12]2.2_RebasedTargets_Monetised'!AH99</f>
        <v>226114851.82773182</v>
      </c>
      <c r="AA86" s="101">
        <f>'[12]2.2_RebasedTargets_Monetised'!AK99</f>
        <v>-100984547.57621628</v>
      </c>
      <c r="AB86" s="101">
        <f>'[12]2.2_RebasedTargets_Monetised'!AL99</f>
        <v>6588225.7307109777</v>
      </c>
      <c r="AC86" s="101">
        <f>'[12]2.2_RebasedTargets_Monetised'!AM99</f>
        <v>-1235363.9396747123</v>
      </c>
      <c r="AD86" s="101">
        <f>'[12]2.2_RebasedTargets_Monetised'!AN99</f>
        <v>-2721096.6488908706</v>
      </c>
      <c r="AE86" s="101">
        <f>'[12]2.2_RebasedTargets_Monetised'!AO99</f>
        <v>-2339006.2968615741</v>
      </c>
      <c r="AF86" s="100">
        <f>'[12]2.2_RebasedTargets_Monetised'!AP99</f>
        <v>-101277306.4215001</v>
      </c>
      <c r="AG86" s="94"/>
      <c r="AH86" s="101">
        <f>'[12]2.2_RebasedTargets_Monetised'!AR99+'[12]2.2_RebasedTargets_Monetised'!AY99</f>
        <v>118930284.60500407</v>
      </c>
      <c r="AI86" s="101">
        <f>-'[12]2.2_RebasedTargets_Monetised'!AS99+'[12]2.2_RebasedTargets_Monetised'!AZ99</f>
        <v>6588225.730710852</v>
      </c>
      <c r="AJ86" s="101">
        <f>-'[12]2.2_RebasedTargets_Monetised'!AT99+'[12]2.2_RebasedTargets_Monetised'!BA99</f>
        <v>-1235363.9396747057</v>
      </c>
      <c r="AK86" s="101">
        <f>-'[12]2.2_RebasedTargets_Monetised'!AU99+'[12]2.2_RebasedTargets_Monetised'!BB99</f>
        <v>-2721096.6488908734</v>
      </c>
      <c r="AL86" s="101">
        <f>-'[12]2.2_RebasedTargets_Monetised'!AV99+'[12]2.2_RebasedTargets_Monetised'!BC99</f>
        <v>-2339006.2968615764</v>
      </c>
      <c r="AM86" s="100">
        <f>-'[12]2.2_RebasedTargets_Monetised'!AW99+'[12]2.2_RebasedTargets_Monetised'!BD99</f>
        <v>-100417311.10080539</v>
      </c>
      <c r="AN86" s="94"/>
      <c r="AO86" s="101">
        <f>'[12]2.2_RebasedTargets_Monetised'!BF99</f>
        <v>0</v>
      </c>
      <c r="AP86" s="101">
        <f>-'[12]2.2_RebasedTargets_Monetised'!BG99+'[12]2.2_RebasedTargets_Monetised'!BL99</f>
        <v>0</v>
      </c>
      <c r="AQ86" s="101">
        <f>-'[12]2.2_RebasedTargets_Monetised'!BH99+'[12]2.2_RebasedTargets_Monetised'!BM99</f>
        <v>0</v>
      </c>
      <c r="AR86" s="101">
        <f>-'[12]2.2_RebasedTargets_Monetised'!BI99+'[12]2.2_RebasedTargets_Monetised'!BN99</f>
        <v>0</v>
      </c>
      <c r="AS86" s="101">
        <f>-'[12]2.2_RebasedTargets_Monetised'!BJ99+'[12]2.2_RebasedTargets_Monetised'!BO99</f>
        <v>0</v>
      </c>
      <c r="AT86" s="100">
        <f>-'[12]2.2_RebasedTargets_Monetised'!BK99+'[12]2.2_RebasedTargets_Monetised'!BP99</f>
        <v>0</v>
      </c>
      <c r="AU86" s="94"/>
      <c r="AV86" s="101">
        <f>'[12]2.2_RebasedTargets_Monetised'!BR99</f>
        <v>859995.32069169276</v>
      </c>
      <c r="AW86" s="101">
        <f>'[12]2.2_RebasedTargets_Monetised'!BS99</f>
        <v>0</v>
      </c>
      <c r="AX86" s="101">
        <f>'[12]2.2_RebasedTargets_Monetised'!BT99</f>
        <v>0</v>
      </c>
      <c r="AY86" s="101">
        <f>'[12]2.2_RebasedTargets_Monetised'!BU99</f>
        <v>0</v>
      </c>
      <c r="AZ86" s="101">
        <f>'[12]2.2_RebasedTargets_Monetised'!BV99</f>
        <v>0</v>
      </c>
      <c r="BA86" s="100">
        <f>'[12]2.2_RebasedTargets_Monetised'!BW99</f>
        <v>859995.32069169276</v>
      </c>
    </row>
    <row r="87" spans="1:53" x14ac:dyDescent="0.3">
      <c r="A87" s="342"/>
      <c r="B87" s="23"/>
      <c r="C87" s="133"/>
      <c r="D87" s="31"/>
      <c r="E87" s="99" t="str">
        <f t="shared" si="2"/>
        <v>Medium</v>
      </c>
      <c r="F87" s="98">
        <f>'[12]2.2_RebasedTargets_Monetised'!I100</f>
        <v>80939119.240012228</v>
      </c>
      <c r="G87" s="98">
        <f>'[12]2.2_RebasedTargets_Monetised'!J100</f>
        <v>6225076.7854773672</v>
      </c>
      <c r="H87" s="98">
        <f>'[12]2.2_RebasedTargets_Monetised'!K100</f>
        <v>9489025.519045826</v>
      </c>
      <c r="I87" s="98">
        <f>'[12]2.2_RebasedTargets_Monetised'!L100</f>
        <v>809468.57009951572</v>
      </c>
      <c r="J87" s="98">
        <f>'[12]2.2_RebasedTargets_Monetised'!M100</f>
        <v>4809790.1619182415</v>
      </c>
      <c r="K87" s="97">
        <f>'[12]2.2_RebasedTargets_Monetised'!N100</f>
        <v>59605758.203471288</v>
      </c>
      <c r="M87" s="98">
        <f>'[12]2.2_RebasedTargets_Monetised'!S100</f>
        <v>71994776.352990746</v>
      </c>
      <c r="N87" s="98">
        <f>'[12]2.2_RebasedTargets_Monetised'!T100</f>
        <v>12846400.886738574</v>
      </c>
      <c r="O87" s="98">
        <f>'[12]2.2_RebasedTargets_Monetised'!U100</f>
        <v>221352.66824407614</v>
      </c>
      <c r="P87" s="98">
        <f>'[12]2.2_RebasedTargets_Monetised'!V100</f>
        <v>10283281.065155363</v>
      </c>
      <c r="Q87" s="98">
        <f>'[12]2.2_RebasedTargets_Monetised'!W100</f>
        <v>2274257.5645943126</v>
      </c>
      <c r="R87" s="97">
        <f>'[12]2.2_RebasedTargets_Monetised'!X100</f>
        <v>46369484.168258414</v>
      </c>
      <c r="T87" s="98">
        <f>'[12]2.2_RebasedTargets_Monetised'!AC100</f>
        <v>154195544.84179378</v>
      </c>
      <c r="U87" s="98">
        <f>'[12]2.2_RebasedTargets_Monetised'!AD100</f>
        <v>7053253.5511743743</v>
      </c>
      <c r="V87" s="98">
        <f>'[12]2.2_RebasedTargets_Monetised'!AE100</f>
        <v>221352.66824407614</v>
      </c>
      <c r="W87" s="98">
        <f>'[12]2.2_RebasedTargets_Monetised'!AF100</f>
        <v>10283281.065155365</v>
      </c>
      <c r="X87" s="98">
        <f>'[12]2.2_RebasedTargets_Monetised'!AG100</f>
        <v>2274257.5645943126</v>
      </c>
      <c r="Y87" s="97">
        <f>'[12]2.2_RebasedTargets_Monetised'!AH100</f>
        <v>134363399.99262565</v>
      </c>
      <c r="AA87" s="98">
        <f>'[12]2.2_RebasedTargets_Monetised'!AK100</f>
        <v>-82200768.488803044</v>
      </c>
      <c r="AB87" s="98">
        <f>'[12]2.2_RebasedTargets_Monetised'!AL100</f>
        <v>5793147.3355641998</v>
      </c>
      <c r="AC87" s="98">
        <f>'[12]2.2_RebasedTargets_Monetised'!AM100</f>
        <v>0</v>
      </c>
      <c r="AD87" s="98">
        <f>'[12]2.2_RebasedTargets_Monetised'!AN100</f>
        <v>0</v>
      </c>
      <c r="AE87" s="98">
        <f>'[12]2.2_RebasedTargets_Monetised'!AO100</f>
        <v>0</v>
      </c>
      <c r="AF87" s="97">
        <f>'[12]2.2_RebasedTargets_Monetised'!AP100</f>
        <v>-87993915.82436724</v>
      </c>
      <c r="AG87" s="94"/>
      <c r="AH87" s="98">
        <f>'[12]2.2_RebasedTargets_Monetised'!AR100+'[12]2.2_RebasedTargets_Monetised'!AY100</f>
        <v>93787063.159932092</v>
      </c>
      <c r="AI87" s="98">
        <f>-'[12]2.2_RebasedTargets_Monetised'!AS100+'[12]2.2_RebasedTargets_Monetised'!AZ100</f>
        <v>5793147.3355642362</v>
      </c>
      <c r="AJ87" s="98">
        <f>-'[12]2.2_RebasedTargets_Monetised'!AT100+'[12]2.2_RebasedTargets_Monetised'!BA100</f>
        <v>0</v>
      </c>
      <c r="AK87" s="98">
        <f>-'[12]2.2_RebasedTargets_Monetised'!AU100+'[12]2.2_RebasedTargets_Monetised'!BB100</f>
        <v>0</v>
      </c>
      <c r="AL87" s="98">
        <f>-'[12]2.2_RebasedTargets_Monetised'!AV100+'[12]2.2_RebasedTargets_Monetised'!BC100</f>
        <v>0</v>
      </c>
      <c r="AM87" s="97">
        <f>-'[12]2.2_RebasedTargets_Monetised'!AW100+'[12]2.2_RebasedTargets_Monetised'!BD100</f>
        <v>-87993915.824367851</v>
      </c>
      <c r="AN87" s="94"/>
      <c r="AO87" s="98">
        <f>'[12]2.2_RebasedTargets_Monetised'!BF100</f>
        <v>0</v>
      </c>
      <c r="AP87" s="98">
        <f>-'[12]2.2_RebasedTargets_Monetised'!BG100+'[12]2.2_RebasedTargets_Monetised'!BL100</f>
        <v>0</v>
      </c>
      <c r="AQ87" s="98">
        <f>-'[12]2.2_RebasedTargets_Monetised'!BH100+'[12]2.2_RebasedTargets_Monetised'!BM100</f>
        <v>0</v>
      </c>
      <c r="AR87" s="98">
        <f>-'[12]2.2_RebasedTargets_Monetised'!BI100+'[12]2.2_RebasedTargets_Monetised'!BN100</f>
        <v>0</v>
      </c>
      <c r="AS87" s="98">
        <f>-'[12]2.2_RebasedTargets_Monetised'!BJ100+'[12]2.2_RebasedTargets_Monetised'!BO100</f>
        <v>0</v>
      </c>
      <c r="AT87" s="97">
        <f>-'[12]2.2_RebasedTargets_Monetised'!BK100+'[12]2.2_RebasedTargets_Monetised'!BP100</f>
        <v>0</v>
      </c>
      <c r="AU87" s="94"/>
      <c r="AV87" s="98">
        <f>'[12]2.2_RebasedTargets_Monetised'!BR100</f>
        <v>0</v>
      </c>
      <c r="AW87" s="98">
        <f>'[12]2.2_RebasedTargets_Monetised'!BS100</f>
        <v>0</v>
      </c>
      <c r="AX87" s="98">
        <f>'[12]2.2_RebasedTargets_Monetised'!BT100</f>
        <v>0</v>
      </c>
      <c r="AY87" s="98">
        <f>'[12]2.2_RebasedTargets_Monetised'!BU100</f>
        <v>0</v>
      </c>
      <c r="AZ87" s="98">
        <f>'[12]2.2_RebasedTargets_Monetised'!BV100</f>
        <v>0</v>
      </c>
      <c r="BA87" s="97">
        <f>'[12]2.2_RebasedTargets_Monetised'!BW100</f>
        <v>0</v>
      </c>
    </row>
    <row r="88" spans="1:53" x14ac:dyDescent="0.3">
      <c r="A88" s="342"/>
      <c r="B88" s="23"/>
      <c r="C88" s="133"/>
      <c r="D88" s="31"/>
      <c r="E88" s="99" t="str">
        <f t="shared" si="2"/>
        <v>High</v>
      </c>
      <c r="F88" s="98">
        <f>'[12]2.2_RebasedTargets_Monetised'!I101</f>
        <v>121659985.52390115</v>
      </c>
      <c r="G88" s="98">
        <f>'[12]2.2_RebasedTargets_Monetised'!J101</f>
        <v>18848814.896435913</v>
      </c>
      <c r="H88" s="98">
        <f>'[12]2.2_RebasedTargets_Monetised'!K101</f>
        <v>6428725.376382947</v>
      </c>
      <c r="I88" s="98">
        <f>'[12]2.2_RebasedTargets_Monetised'!L101</f>
        <v>16248091.790825065</v>
      </c>
      <c r="J88" s="98">
        <f>'[12]2.2_RebasedTargets_Monetised'!M101</f>
        <v>50380088.454370186</v>
      </c>
      <c r="K88" s="97">
        <f>'[12]2.2_RebasedTargets_Monetised'!N101</f>
        <v>29754265.00588705</v>
      </c>
      <c r="M88" s="98">
        <f>'[12]2.2_RebasedTargets_Monetised'!S101</f>
        <v>282438344.64416796</v>
      </c>
      <c r="N88" s="98">
        <f>'[12]2.2_RebasedTargets_Monetised'!T101</f>
        <v>18321642.007980693</v>
      </c>
      <c r="O88" s="98">
        <f>'[12]2.2_RebasedTargets_Monetised'!U101</f>
        <v>4177266.5436607036</v>
      </c>
      <c r="P88" s="98">
        <f>'[12]2.2_RebasedTargets_Monetised'!V101</f>
        <v>5576178.2527770419</v>
      </c>
      <c r="Q88" s="98">
        <f>'[12]2.2_RebasedTargets_Monetised'!W101</f>
        <v>30143236.90364122</v>
      </c>
      <c r="R88" s="97">
        <f>'[12]2.2_RebasedTargets_Monetised'!X101</f>
        <v>224220020.93610829</v>
      </c>
      <c r="T88" s="98">
        <f>'[12]2.2_RebasedTargets_Monetised'!AC101</f>
        <v>284203501.96478647</v>
      </c>
      <c r="U88" s="98">
        <f>'[12]2.2_RebasedTargets_Monetised'!AD101</f>
        <v>18321642.007980693</v>
      </c>
      <c r="V88" s="98">
        <f>'[12]2.2_RebasedTargets_Monetised'!AE101</f>
        <v>5942423.8642792562</v>
      </c>
      <c r="W88" s="98">
        <f>'[12]2.2_RebasedTargets_Monetised'!AF101</f>
        <v>5576178.2527770419</v>
      </c>
      <c r="X88" s="98">
        <f>'[12]2.2_RebasedTargets_Monetised'!AG101</f>
        <v>30143236.903641216</v>
      </c>
      <c r="Y88" s="97">
        <f>'[12]2.2_RebasedTargets_Monetised'!AH101</f>
        <v>224220020.93610826</v>
      </c>
      <c r="AA88" s="98">
        <f>'[12]2.2_RebasedTargets_Monetised'!AK101</f>
        <v>-1765157.3206185526</v>
      </c>
      <c r="AB88" s="98">
        <f>'[12]2.2_RebasedTargets_Monetised'!AL101</f>
        <v>0</v>
      </c>
      <c r="AC88" s="98">
        <f>'[12]2.2_RebasedTargets_Monetised'!AM101</f>
        <v>-1765157.3206185526</v>
      </c>
      <c r="AD88" s="98">
        <f>'[12]2.2_RebasedTargets_Monetised'!AN101</f>
        <v>0</v>
      </c>
      <c r="AE88" s="98">
        <f>'[12]2.2_RebasedTargets_Monetised'!AO101</f>
        <v>0</v>
      </c>
      <c r="AF88" s="97">
        <f>'[12]2.2_RebasedTargets_Monetised'!AP101</f>
        <v>0</v>
      </c>
      <c r="AG88" s="94"/>
      <c r="AH88" s="98">
        <f>'[12]2.2_RebasedTargets_Monetised'!AR101+'[12]2.2_RebasedTargets_Monetised'!AY101</f>
        <v>0</v>
      </c>
      <c r="AI88" s="98">
        <f>-'[12]2.2_RebasedTargets_Monetised'!AS101+'[12]2.2_RebasedTargets_Monetised'!AZ101</f>
        <v>0</v>
      </c>
      <c r="AJ88" s="98">
        <f>-'[12]2.2_RebasedTargets_Monetised'!AT101+'[12]2.2_RebasedTargets_Monetised'!BA101</f>
        <v>0</v>
      </c>
      <c r="AK88" s="98">
        <f>-'[12]2.2_RebasedTargets_Monetised'!AU101+'[12]2.2_RebasedTargets_Monetised'!BB101</f>
        <v>0</v>
      </c>
      <c r="AL88" s="98">
        <f>-'[12]2.2_RebasedTargets_Monetised'!AV101+'[12]2.2_RebasedTargets_Monetised'!BC101</f>
        <v>0</v>
      </c>
      <c r="AM88" s="97">
        <f>-'[12]2.2_RebasedTargets_Monetised'!AW101+'[12]2.2_RebasedTargets_Monetised'!BD101</f>
        <v>0</v>
      </c>
      <c r="AN88" s="94"/>
      <c r="AO88" s="98">
        <f>'[12]2.2_RebasedTargets_Monetised'!BF101</f>
        <v>0</v>
      </c>
      <c r="AP88" s="98">
        <f>-'[12]2.2_RebasedTargets_Monetised'!BG101+'[12]2.2_RebasedTargets_Monetised'!BL101</f>
        <v>0</v>
      </c>
      <c r="AQ88" s="98">
        <f>-'[12]2.2_RebasedTargets_Monetised'!BH101+'[12]2.2_RebasedTargets_Monetised'!BM101</f>
        <v>0</v>
      </c>
      <c r="AR88" s="98">
        <f>-'[12]2.2_RebasedTargets_Monetised'!BI101+'[12]2.2_RebasedTargets_Monetised'!BN101</f>
        <v>0</v>
      </c>
      <c r="AS88" s="98">
        <f>-'[12]2.2_RebasedTargets_Monetised'!BJ101+'[12]2.2_RebasedTargets_Monetised'!BO101</f>
        <v>0</v>
      </c>
      <c r="AT88" s="97">
        <f>-'[12]2.2_RebasedTargets_Monetised'!BK101+'[12]2.2_RebasedTargets_Monetised'!BP101</f>
        <v>0</v>
      </c>
      <c r="AU88" s="94"/>
      <c r="AV88" s="98">
        <f>'[12]2.2_RebasedTargets_Monetised'!BR101</f>
        <v>1765157.3206185601</v>
      </c>
      <c r="AW88" s="98">
        <f>'[12]2.2_RebasedTargets_Monetised'!BS101</f>
        <v>0</v>
      </c>
      <c r="AX88" s="98">
        <f>'[12]2.2_RebasedTargets_Monetised'!BT101</f>
        <v>1765157.3206185601</v>
      </c>
      <c r="AY88" s="98">
        <f>'[12]2.2_RebasedTargets_Monetised'!BU101</f>
        <v>0</v>
      </c>
      <c r="AZ88" s="98">
        <f>'[12]2.2_RebasedTargets_Monetised'!BV101</f>
        <v>0</v>
      </c>
      <c r="BA88" s="97">
        <f>'[12]2.2_RebasedTargets_Monetised'!BW101</f>
        <v>0</v>
      </c>
    </row>
    <row r="89" spans="1:53" ht="12.75" thickBot="1" x14ac:dyDescent="0.35">
      <c r="A89" s="342"/>
      <c r="B89" s="171"/>
      <c r="C89" s="170"/>
      <c r="D89" s="96"/>
      <c r="E89" s="95" t="str">
        <f t="shared" si="2"/>
        <v>Very high</v>
      </c>
      <c r="F89" s="93">
        <f>'[12]2.2_RebasedTargets_Monetised'!I102</f>
        <v>379155408.28855479</v>
      </c>
      <c r="G89" s="93">
        <f>'[12]2.2_RebasedTargets_Monetised'!J102</f>
        <v>75702023.626813129</v>
      </c>
      <c r="H89" s="93">
        <f>'[12]2.2_RebasedTargets_Monetised'!K102</f>
        <v>3427282.7741772481</v>
      </c>
      <c r="I89" s="93">
        <f>'[12]2.2_RebasedTargets_Monetised'!L102</f>
        <v>394041.22504068789</v>
      </c>
      <c r="J89" s="93">
        <f>'[12]2.2_RebasedTargets_Monetised'!M102</f>
        <v>26354336.302142475</v>
      </c>
      <c r="K89" s="92">
        <f>'[12]2.2_RebasedTargets_Monetised'!N102</f>
        <v>273277724.36038125</v>
      </c>
      <c r="M89" s="93">
        <f>'[12]2.2_RebasedTargets_Monetised'!S102</f>
        <v>478035314.09306771</v>
      </c>
      <c r="N89" s="93">
        <f>'[12]2.2_RebasedTargets_Monetised'!T102</f>
        <v>86935408.520819336</v>
      </c>
      <c r="O89" s="93">
        <f>'[12]2.2_RebasedTargets_Monetised'!U102</f>
        <v>13560988.977773311</v>
      </c>
      <c r="P89" s="93">
        <f>'[12]2.2_RebasedTargets_Monetised'!V102</f>
        <v>10464464.899639085</v>
      </c>
      <c r="Q89" s="93">
        <f>'[12]2.2_RebasedTargets_Monetised'!W102</f>
        <v>4151712.4235417414</v>
      </c>
      <c r="R89" s="92">
        <f>'[12]2.2_RebasedTargets_Monetised'!X102</f>
        <v>362922739.27129424</v>
      </c>
      <c r="T89" s="93">
        <f>'[12]2.2_RebasedTargets_Monetised'!AC102</f>
        <v>730211806.18484378</v>
      </c>
      <c r="U89" s="93">
        <f>'[12]2.2_RebasedTargets_Monetised'!AD102</f>
        <v>72846934.103157759</v>
      </c>
      <c r="V89" s="93">
        <f>'[12]2.2_RebasedTargets_Monetised'!AE102</f>
        <v>13560988.977773314</v>
      </c>
      <c r="W89" s="93">
        <f>'[12]2.2_RebasedTargets_Monetised'!AF102</f>
        <v>10464464.899639085</v>
      </c>
      <c r="X89" s="93">
        <f>'[12]2.2_RebasedTargets_Monetised'!AG102</f>
        <v>4151712.4235417414</v>
      </c>
      <c r="Y89" s="92">
        <f>'[12]2.2_RebasedTargets_Monetised'!AH102</f>
        <v>629187705.78073192</v>
      </c>
      <c r="AA89" s="93">
        <f>'[12]2.2_RebasedTargets_Monetised'!AK102</f>
        <v>-252176492.0917761</v>
      </c>
      <c r="AB89" s="93">
        <f>'[12]2.2_RebasedTargets_Monetised'!AL102</f>
        <v>14088474.417661577</v>
      </c>
      <c r="AC89" s="93">
        <f>'[12]2.2_RebasedTargets_Monetised'!AM102</f>
        <v>0</v>
      </c>
      <c r="AD89" s="93">
        <f>'[12]2.2_RebasedTargets_Monetised'!AN102</f>
        <v>0</v>
      </c>
      <c r="AE89" s="93">
        <f>'[12]2.2_RebasedTargets_Monetised'!AO102</f>
        <v>0</v>
      </c>
      <c r="AF89" s="92">
        <f>'[12]2.2_RebasedTargets_Monetised'!AP102</f>
        <v>-266264966.50943768</v>
      </c>
      <c r="AG89" s="94"/>
      <c r="AH89" s="93">
        <f>'[12]2.2_RebasedTargets_Monetised'!AR102+'[12]2.2_RebasedTargets_Monetised'!AY102</f>
        <v>280353440.92710257</v>
      </c>
      <c r="AI89" s="93">
        <f>-'[12]2.2_RebasedTargets_Monetised'!AS102+'[12]2.2_RebasedTargets_Monetised'!AZ102</f>
        <v>14088474.417661969</v>
      </c>
      <c r="AJ89" s="93">
        <f>-'[12]2.2_RebasedTargets_Monetised'!AT102+'[12]2.2_RebasedTargets_Monetised'!BA102</f>
        <v>0</v>
      </c>
      <c r="AK89" s="93">
        <f>-'[12]2.2_RebasedTargets_Monetised'!AU102+'[12]2.2_RebasedTargets_Monetised'!BB102</f>
        <v>0</v>
      </c>
      <c r="AL89" s="93">
        <f>-'[12]2.2_RebasedTargets_Monetised'!AV102+'[12]2.2_RebasedTargets_Monetised'!BC102</f>
        <v>0</v>
      </c>
      <c r="AM89" s="92">
        <f>-'[12]2.2_RebasedTargets_Monetised'!AW102+'[12]2.2_RebasedTargets_Monetised'!BD102</f>
        <v>-266264966.50944057</v>
      </c>
      <c r="AN89" s="94"/>
      <c r="AO89" s="93">
        <f>'[12]2.2_RebasedTargets_Monetised'!BF102</f>
        <v>0</v>
      </c>
      <c r="AP89" s="93">
        <f>-'[12]2.2_RebasedTargets_Monetised'!BG102+'[12]2.2_RebasedTargets_Monetised'!BL102</f>
        <v>0</v>
      </c>
      <c r="AQ89" s="93">
        <f>-'[12]2.2_RebasedTargets_Monetised'!BH102+'[12]2.2_RebasedTargets_Monetised'!BM102</f>
        <v>0</v>
      </c>
      <c r="AR89" s="93">
        <f>-'[12]2.2_RebasedTargets_Monetised'!BI102+'[12]2.2_RebasedTargets_Monetised'!BN102</f>
        <v>0</v>
      </c>
      <c r="AS89" s="93">
        <f>-'[12]2.2_RebasedTargets_Monetised'!BJ102+'[12]2.2_RebasedTargets_Monetised'!BO102</f>
        <v>0</v>
      </c>
      <c r="AT89" s="92">
        <f>-'[12]2.2_RebasedTargets_Monetised'!BK102+'[12]2.2_RebasedTargets_Monetised'!BP102</f>
        <v>0</v>
      </c>
      <c r="AU89" s="94"/>
      <c r="AV89" s="93">
        <f>'[12]2.2_RebasedTargets_Monetised'!BR102</f>
        <v>0</v>
      </c>
      <c r="AW89" s="93">
        <f>'[12]2.2_RebasedTargets_Monetised'!BS102</f>
        <v>0</v>
      </c>
      <c r="AX89" s="93">
        <f>'[12]2.2_RebasedTargets_Monetised'!BT102</f>
        <v>0</v>
      </c>
      <c r="AY89" s="93">
        <f>'[12]2.2_RebasedTargets_Monetised'!BU102</f>
        <v>0</v>
      </c>
      <c r="AZ89" s="93">
        <f>'[12]2.2_RebasedTargets_Monetised'!BV102</f>
        <v>0</v>
      </c>
      <c r="BA89" s="92">
        <f>'[12]2.2_RebasedTargets_Monetised'!BW102</f>
        <v>0</v>
      </c>
    </row>
    <row r="90" spans="1:53" x14ac:dyDescent="0.3">
      <c r="A90" s="341" t="str">
        <f>A86</f>
        <v>132KV Network</v>
      </c>
      <c r="B90" s="169">
        <v>7</v>
      </c>
      <c r="C90" s="168" t="s">
        <v>48</v>
      </c>
      <c r="D90" s="103" t="s">
        <v>56</v>
      </c>
      <c r="E90" s="102" t="str">
        <f t="shared" si="2"/>
        <v>Low</v>
      </c>
      <c r="F90" s="101">
        <f>'[12]2.2_RebasedTargets_Monetised'!I103</f>
        <v>3731929.0456530065</v>
      </c>
      <c r="G90" s="101">
        <f>'[12]2.2_RebasedTargets_Monetised'!J103</f>
        <v>743718.86304702645</v>
      </c>
      <c r="H90" s="101">
        <f>'[12]2.2_RebasedTargets_Monetised'!K103</f>
        <v>343028.77461383695</v>
      </c>
      <c r="I90" s="101">
        <f>'[12]2.2_RebasedTargets_Monetised'!L103</f>
        <v>135001.99210434538</v>
      </c>
      <c r="J90" s="101">
        <f>'[12]2.2_RebasedTargets_Monetised'!M103</f>
        <v>1759380.2016616457</v>
      </c>
      <c r="K90" s="100">
        <f>'[12]2.2_RebasedTargets_Monetised'!N103</f>
        <v>750799.2142261524</v>
      </c>
      <c r="M90" s="101">
        <f>'[12]2.2_RebasedTargets_Monetised'!S103</f>
        <v>3721182.9235571586</v>
      </c>
      <c r="N90" s="101">
        <f>'[12]2.2_RebasedTargets_Monetised'!T103</f>
        <v>773009.6123404731</v>
      </c>
      <c r="O90" s="101">
        <f>'[12]2.2_RebasedTargets_Monetised'!U103</f>
        <v>587602.72735486506</v>
      </c>
      <c r="P90" s="101">
        <f>'[12]2.2_RebasedTargets_Monetised'!V103</f>
        <v>329285.89076356159</v>
      </c>
      <c r="Q90" s="101">
        <f>'[12]2.2_RebasedTargets_Monetised'!W103</f>
        <v>212219.58280057038</v>
      </c>
      <c r="R90" s="100">
        <f>'[12]2.2_RebasedTargets_Monetised'!X103</f>
        <v>1819065.1102976885</v>
      </c>
      <c r="T90" s="101">
        <f>'[12]2.2_RebasedTargets_Monetised'!AC103</f>
        <v>6109334.6175735863</v>
      </c>
      <c r="U90" s="101">
        <f>'[12]2.2_RebasedTargets_Monetised'!AD103</f>
        <v>602623.64477089781</v>
      </c>
      <c r="V90" s="101">
        <f>'[12]2.2_RebasedTargets_Monetised'!AE103</f>
        <v>374552.88826357829</v>
      </c>
      <c r="W90" s="101">
        <f>'[12]2.2_RebasedTargets_Monetised'!AF103</f>
        <v>329285.89076356142</v>
      </c>
      <c r="X90" s="101">
        <f>'[12]2.2_RebasedTargets_Monetised'!AG103</f>
        <v>212219.58280057038</v>
      </c>
      <c r="Y90" s="100">
        <f>'[12]2.2_RebasedTargets_Monetised'!AH103</f>
        <v>4590652.6109749787</v>
      </c>
      <c r="AA90" s="101">
        <f>'[12]2.2_RebasedTargets_Monetised'!AK103</f>
        <v>-2388151.6940164282</v>
      </c>
      <c r="AB90" s="101">
        <f>'[12]2.2_RebasedTargets_Monetised'!AL103</f>
        <v>170385.9675695753</v>
      </c>
      <c r="AC90" s="101">
        <f>'[12]2.2_RebasedTargets_Monetised'!AM103</f>
        <v>213049.83909128676</v>
      </c>
      <c r="AD90" s="101">
        <f>'[12]2.2_RebasedTargets_Monetised'!AN103</f>
        <v>0</v>
      </c>
      <c r="AE90" s="101">
        <f>'[12]2.2_RebasedTargets_Monetised'!AO103</f>
        <v>0</v>
      </c>
      <c r="AF90" s="100">
        <f>'[12]2.2_RebasedTargets_Monetised'!AP103</f>
        <v>-2771587.5006772904</v>
      </c>
      <c r="AG90" s="94"/>
      <c r="AH90" s="101">
        <f>'[12]2.2_RebasedTargets_Monetised'!AR103+'[12]2.2_RebasedTargets_Monetised'!AY103</f>
        <v>1503925.6828070488</v>
      </c>
      <c r="AI90" s="101">
        <f>-'[12]2.2_RebasedTargets_Monetised'!AS103+'[12]2.2_RebasedTargets_Monetised'!AZ103</f>
        <v>170385.96756957626</v>
      </c>
      <c r="AJ90" s="101">
        <f>-'[12]2.2_RebasedTargets_Monetised'!AT103+'[12]2.2_RebasedTargets_Monetised'!BA103</f>
        <v>0</v>
      </c>
      <c r="AK90" s="101">
        <f>-'[12]2.2_RebasedTargets_Monetised'!AU103+'[12]2.2_RebasedTargets_Monetised'!BB103</f>
        <v>0</v>
      </c>
      <c r="AL90" s="101">
        <f>-'[12]2.2_RebasedTargets_Monetised'!AV103+'[12]2.2_RebasedTargets_Monetised'!BC103</f>
        <v>0</v>
      </c>
      <c r="AM90" s="100">
        <f>-'[12]2.2_RebasedTargets_Monetised'!AW103+'[12]2.2_RebasedTargets_Monetised'!BD103</f>
        <v>-1333539.7152374724</v>
      </c>
      <c r="AN90" s="94"/>
      <c r="AO90" s="101">
        <f>'[12]2.2_RebasedTargets_Monetised'!BF103</f>
        <v>-1189054.4802530613</v>
      </c>
      <c r="AP90" s="101">
        <f>-'[12]2.2_RebasedTargets_Monetised'!BG103+'[12]2.2_RebasedTargets_Monetised'!BL103</f>
        <v>0</v>
      </c>
      <c r="AQ90" s="101">
        <f>-'[12]2.2_RebasedTargets_Monetised'!BH103+'[12]2.2_RebasedTargets_Monetised'!BM103</f>
        <v>213049.83909129113</v>
      </c>
      <c r="AR90" s="101">
        <f>-'[12]2.2_RebasedTargets_Monetised'!BI103+'[12]2.2_RebasedTargets_Monetised'!BN103</f>
        <v>0</v>
      </c>
      <c r="AS90" s="101">
        <f>-'[12]2.2_RebasedTargets_Monetised'!BJ103+'[12]2.2_RebasedTargets_Monetised'!BO103</f>
        <v>0</v>
      </c>
      <c r="AT90" s="100">
        <f>-'[12]2.2_RebasedTargets_Monetised'!BK103+'[12]2.2_RebasedTargets_Monetised'!BP103</f>
        <v>-1402104.3193443525</v>
      </c>
      <c r="AU90" s="94"/>
      <c r="AV90" s="101">
        <f>'[12]2.2_RebasedTargets_Monetised'!BR103</f>
        <v>35943.466095465279</v>
      </c>
      <c r="AW90" s="101">
        <f>'[12]2.2_RebasedTargets_Monetised'!BS103</f>
        <v>0</v>
      </c>
      <c r="AX90" s="101">
        <f>'[12]2.2_RebasedTargets_Monetised'!BT103</f>
        <v>0</v>
      </c>
      <c r="AY90" s="101">
        <f>'[12]2.2_RebasedTargets_Monetised'!BU103</f>
        <v>0</v>
      </c>
      <c r="AZ90" s="101">
        <f>'[12]2.2_RebasedTargets_Monetised'!BV103</f>
        <v>0</v>
      </c>
      <c r="BA90" s="100">
        <f>'[12]2.2_RebasedTargets_Monetised'!BW103</f>
        <v>35943.466095465279</v>
      </c>
    </row>
    <row r="91" spans="1:53" x14ac:dyDescent="0.3">
      <c r="A91" s="22"/>
      <c r="B91" s="23"/>
      <c r="C91" s="133"/>
      <c r="D91" s="31"/>
      <c r="E91" s="99" t="str">
        <f t="shared" si="2"/>
        <v>Medium</v>
      </c>
      <c r="F91" s="98">
        <f>'[12]2.2_RebasedTargets_Monetised'!I104</f>
        <v>7326936.7313341405</v>
      </c>
      <c r="G91" s="98">
        <f>'[12]2.2_RebasedTargets_Monetised'!J104</f>
        <v>3349590.6164573627</v>
      </c>
      <c r="H91" s="98">
        <f>'[12]2.2_RebasedTargets_Monetised'!K104</f>
        <v>158603.07458138739</v>
      </c>
      <c r="I91" s="98">
        <f>'[12]2.2_RebasedTargets_Monetised'!L104</f>
        <v>670975.41799381247</v>
      </c>
      <c r="J91" s="98">
        <f>'[12]2.2_RebasedTargets_Monetised'!M104</f>
        <v>760283.16623173701</v>
      </c>
      <c r="K91" s="97">
        <f>'[12]2.2_RebasedTargets_Monetised'!N104</f>
        <v>2387484.4560698406</v>
      </c>
      <c r="M91" s="98">
        <f>'[12]2.2_RebasedTargets_Monetised'!S104</f>
        <v>10449422.451315988</v>
      </c>
      <c r="N91" s="98">
        <f>'[12]2.2_RebasedTargets_Monetised'!T104</f>
        <v>3362646.4763849019</v>
      </c>
      <c r="O91" s="98">
        <f>'[12]2.2_RebasedTargets_Monetised'!U104</f>
        <v>33205.91837062985</v>
      </c>
      <c r="P91" s="98">
        <f>'[12]2.2_RebasedTargets_Monetised'!V104</f>
        <v>197746.67924182827</v>
      </c>
      <c r="Q91" s="98">
        <f>'[12]2.2_RebasedTargets_Monetised'!W104</f>
        <v>1127510.6362794819</v>
      </c>
      <c r="R91" s="97">
        <f>'[12]2.2_RebasedTargets_Monetised'!X104</f>
        <v>5728312.7410391448</v>
      </c>
      <c r="T91" s="98">
        <f>'[12]2.2_RebasedTargets_Monetised'!AC104</f>
        <v>10449422.451315982</v>
      </c>
      <c r="U91" s="98">
        <f>'[12]2.2_RebasedTargets_Monetised'!AD104</f>
        <v>3362646.4763848977</v>
      </c>
      <c r="V91" s="98">
        <f>'[12]2.2_RebasedTargets_Monetised'!AE104</f>
        <v>33205.91837062985</v>
      </c>
      <c r="W91" s="98">
        <f>'[12]2.2_RebasedTargets_Monetised'!AF104</f>
        <v>197746.67924182827</v>
      </c>
      <c r="X91" s="98">
        <f>'[12]2.2_RebasedTargets_Monetised'!AG104</f>
        <v>1127510.6362794819</v>
      </c>
      <c r="Y91" s="97">
        <f>'[12]2.2_RebasedTargets_Monetised'!AH104</f>
        <v>5728312.7410391448</v>
      </c>
      <c r="AA91" s="98">
        <f>'[12]2.2_RebasedTargets_Monetised'!AK104</f>
        <v>4.1909515857696533E-9</v>
      </c>
      <c r="AB91" s="98">
        <f>'[12]2.2_RebasedTargets_Monetised'!AL104</f>
        <v>4.1909515857696533E-9</v>
      </c>
      <c r="AC91" s="98">
        <f>'[12]2.2_RebasedTargets_Monetised'!AM104</f>
        <v>0</v>
      </c>
      <c r="AD91" s="98">
        <f>'[12]2.2_RebasedTargets_Monetised'!AN104</f>
        <v>0</v>
      </c>
      <c r="AE91" s="98">
        <f>'[12]2.2_RebasedTargets_Monetised'!AO104</f>
        <v>0</v>
      </c>
      <c r="AF91" s="97">
        <f>'[12]2.2_RebasedTargets_Monetised'!AP104</f>
        <v>0</v>
      </c>
      <c r="AG91" s="94"/>
      <c r="AH91" s="98">
        <f>'[12]2.2_RebasedTargets_Monetised'!AR104+'[12]2.2_RebasedTargets_Monetised'!AY104</f>
        <v>0</v>
      </c>
      <c r="AI91" s="98">
        <f>-'[12]2.2_RebasedTargets_Monetised'!AS104+'[12]2.2_RebasedTargets_Monetised'!AZ104</f>
        <v>0</v>
      </c>
      <c r="AJ91" s="98">
        <f>-'[12]2.2_RebasedTargets_Monetised'!AT104+'[12]2.2_RebasedTargets_Monetised'!BA104</f>
        <v>0</v>
      </c>
      <c r="AK91" s="98">
        <f>-'[12]2.2_RebasedTargets_Monetised'!AU104+'[12]2.2_RebasedTargets_Monetised'!BB104</f>
        <v>0</v>
      </c>
      <c r="AL91" s="98">
        <f>-'[12]2.2_RebasedTargets_Monetised'!AV104+'[12]2.2_RebasedTargets_Monetised'!BC104</f>
        <v>0</v>
      </c>
      <c r="AM91" s="97">
        <f>-'[12]2.2_RebasedTargets_Monetised'!AW104+'[12]2.2_RebasedTargets_Monetised'!BD104</f>
        <v>0</v>
      </c>
      <c r="AN91" s="94"/>
      <c r="AO91" s="98">
        <f>'[12]2.2_RebasedTargets_Monetised'!BF104</f>
        <v>-1189054.4802530613</v>
      </c>
      <c r="AP91" s="98">
        <f>-'[12]2.2_RebasedTargets_Monetised'!BG104+'[12]2.2_RebasedTargets_Monetised'!BL104</f>
        <v>0</v>
      </c>
      <c r="AQ91" s="98">
        <f>-'[12]2.2_RebasedTargets_Monetised'!BH104+'[12]2.2_RebasedTargets_Monetised'!BM104</f>
        <v>0</v>
      </c>
      <c r="AR91" s="98">
        <f>-'[12]2.2_RebasedTargets_Monetised'!BI104+'[12]2.2_RebasedTargets_Monetised'!BN104</f>
        <v>0</v>
      </c>
      <c r="AS91" s="98">
        <f>-'[12]2.2_RebasedTargets_Monetised'!BJ104+'[12]2.2_RebasedTargets_Monetised'!BO104</f>
        <v>0</v>
      </c>
      <c r="AT91" s="97">
        <f>-'[12]2.2_RebasedTargets_Monetised'!BK104+'[12]2.2_RebasedTargets_Monetised'!BP104</f>
        <v>0</v>
      </c>
      <c r="AU91" s="94"/>
      <c r="AV91" s="98">
        <f>'[12]2.2_RebasedTargets_Monetised'!BR104</f>
        <v>0</v>
      </c>
      <c r="AW91" s="98">
        <f>'[12]2.2_RebasedTargets_Monetised'!BS104</f>
        <v>0</v>
      </c>
      <c r="AX91" s="98">
        <f>'[12]2.2_RebasedTargets_Monetised'!BT104</f>
        <v>0</v>
      </c>
      <c r="AY91" s="98">
        <f>'[12]2.2_RebasedTargets_Monetised'!BU104</f>
        <v>0</v>
      </c>
      <c r="AZ91" s="98">
        <f>'[12]2.2_RebasedTargets_Monetised'!BV104</f>
        <v>0</v>
      </c>
      <c r="BA91" s="97">
        <f>'[12]2.2_RebasedTargets_Monetised'!BW104</f>
        <v>0</v>
      </c>
    </row>
    <row r="92" spans="1:53" x14ac:dyDescent="0.3">
      <c r="A92" s="22"/>
      <c r="B92" s="23"/>
      <c r="C92" s="133"/>
      <c r="D92" s="31"/>
      <c r="E92" s="99" t="str">
        <f t="shared" si="2"/>
        <v>High</v>
      </c>
      <c r="F92" s="98">
        <f>'[12]2.2_RebasedTargets_Monetised'!I105</f>
        <v>25693922.900631532</v>
      </c>
      <c r="G92" s="98">
        <f>'[12]2.2_RebasedTargets_Monetised'!J105</f>
        <v>4641292.7597452775</v>
      </c>
      <c r="H92" s="98">
        <f>'[12]2.2_RebasedTargets_Monetised'!K105</f>
        <v>15830549.689136576</v>
      </c>
      <c r="I92" s="98">
        <f>'[12]2.2_RebasedTargets_Monetised'!L105</f>
        <v>193946.4864867556</v>
      </c>
      <c r="J92" s="98">
        <f>'[12]2.2_RebasedTargets_Monetised'!M105</f>
        <v>4524732.4752799431</v>
      </c>
      <c r="K92" s="97">
        <f>'[12]2.2_RebasedTargets_Monetised'!N105</f>
        <v>503401.48998298234</v>
      </c>
      <c r="M92" s="98">
        <f>'[12]2.2_RebasedTargets_Monetised'!S105</f>
        <v>34665684.624057598</v>
      </c>
      <c r="N92" s="98">
        <f>'[12]2.2_RebasedTargets_Monetised'!T105</f>
        <v>4607134.6804506416</v>
      </c>
      <c r="O92" s="98">
        <f>'[12]2.2_RebasedTargets_Monetised'!U105</f>
        <v>1277868.3927630729</v>
      </c>
      <c r="P92" s="98">
        <f>'[12]2.2_RebasedTargets_Monetised'!V105</f>
        <v>26458423.859631799</v>
      </c>
      <c r="Q92" s="98">
        <f>'[12]2.2_RebasedTargets_Monetised'!W105</f>
        <v>408006.92415994784</v>
      </c>
      <c r="R92" s="97">
        <f>'[12]2.2_RebasedTargets_Monetised'!X105</f>
        <v>1914250.7670521366</v>
      </c>
      <c r="T92" s="98">
        <f>'[12]2.2_RebasedTargets_Monetised'!AC105</f>
        <v>41387608.487860158</v>
      </c>
      <c r="U92" s="98">
        <f>'[12]2.2_RebasedTargets_Monetised'!AD105</f>
        <v>4607134.6804506369</v>
      </c>
      <c r="V92" s="98">
        <f>'[12]2.2_RebasedTargets_Monetised'!AE105</f>
        <v>77271.406175241602</v>
      </c>
      <c r="W92" s="98">
        <f>'[12]2.2_RebasedTargets_Monetised'!AF105</f>
        <v>26458423.859631799</v>
      </c>
      <c r="X92" s="98">
        <f>'[12]2.2_RebasedTargets_Monetised'!AG105</f>
        <v>408006.92415994784</v>
      </c>
      <c r="Y92" s="97">
        <f>'[12]2.2_RebasedTargets_Monetised'!AH105</f>
        <v>9836771.6174425296</v>
      </c>
      <c r="AA92" s="98">
        <f>'[12]2.2_RebasedTargets_Monetised'!AK105</f>
        <v>-6721923.8638025615</v>
      </c>
      <c r="AB92" s="98">
        <f>'[12]2.2_RebasedTargets_Monetised'!AL105</f>
        <v>0</v>
      </c>
      <c r="AC92" s="98">
        <f>'[12]2.2_RebasedTargets_Monetised'!AM105</f>
        <v>1200596.9865878313</v>
      </c>
      <c r="AD92" s="98">
        <f>'[12]2.2_RebasedTargets_Monetised'!AN105</f>
        <v>0</v>
      </c>
      <c r="AE92" s="98">
        <f>'[12]2.2_RebasedTargets_Monetised'!AO105</f>
        <v>0</v>
      </c>
      <c r="AF92" s="97">
        <f>'[12]2.2_RebasedTargets_Monetised'!AP105</f>
        <v>-7922520.8503903933</v>
      </c>
      <c r="AG92" s="94"/>
      <c r="AH92" s="98">
        <f>'[12]2.2_RebasedTargets_Monetised'!AR105+'[12]2.2_RebasedTargets_Monetised'!AY105</f>
        <v>0</v>
      </c>
      <c r="AI92" s="98">
        <f>-'[12]2.2_RebasedTargets_Monetised'!AS105+'[12]2.2_RebasedTargets_Monetised'!AZ105</f>
        <v>0</v>
      </c>
      <c r="AJ92" s="98">
        <f>-'[12]2.2_RebasedTargets_Monetised'!AT105+'[12]2.2_RebasedTargets_Monetised'!BA105</f>
        <v>0</v>
      </c>
      <c r="AK92" s="98">
        <f>-'[12]2.2_RebasedTargets_Monetised'!AU105+'[12]2.2_RebasedTargets_Monetised'!BB105</f>
        <v>0</v>
      </c>
      <c r="AL92" s="98">
        <f>-'[12]2.2_RebasedTargets_Monetised'!AV105+'[12]2.2_RebasedTargets_Monetised'!BC105</f>
        <v>0</v>
      </c>
      <c r="AM92" s="97">
        <f>-'[12]2.2_RebasedTargets_Monetised'!AW105+'[12]2.2_RebasedTargets_Monetised'!BD105</f>
        <v>0</v>
      </c>
      <c r="AN92" s="94"/>
      <c r="AO92" s="98">
        <f>'[12]2.2_RebasedTargets_Monetised'!BF105</f>
        <v>-1189054.4802530613</v>
      </c>
      <c r="AP92" s="98">
        <f>-'[12]2.2_RebasedTargets_Monetised'!BG105+'[12]2.2_RebasedTargets_Monetised'!BL105</f>
        <v>0</v>
      </c>
      <c r="AQ92" s="98">
        <f>-'[12]2.2_RebasedTargets_Monetised'!BH105+'[12]2.2_RebasedTargets_Monetised'!BM105</f>
        <v>1200596.9865878311</v>
      </c>
      <c r="AR92" s="98">
        <f>-'[12]2.2_RebasedTargets_Monetised'!BI105+'[12]2.2_RebasedTargets_Monetised'!BN105</f>
        <v>0</v>
      </c>
      <c r="AS92" s="98">
        <f>-'[12]2.2_RebasedTargets_Monetised'!BJ105+'[12]2.2_RebasedTargets_Monetised'!BO105</f>
        <v>0</v>
      </c>
      <c r="AT92" s="97">
        <f>-'[12]2.2_RebasedTargets_Monetised'!BK105+'[12]2.2_RebasedTargets_Monetised'!BP105</f>
        <v>-7922520.850390384</v>
      </c>
      <c r="AU92" s="94"/>
      <c r="AV92" s="98">
        <f>'[12]2.2_RebasedTargets_Monetised'!BR105</f>
        <v>0</v>
      </c>
      <c r="AW92" s="98">
        <f>'[12]2.2_RebasedTargets_Monetised'!BS105</f>
        <v>0</v>
      </c>
      <c r="AX92" s="98">
        <f>'[12]2.2_RebasedTargets_Monetised'!BT105</f>
        <v>0</v>
      </c>
      <c r="AY92" s="98">
        <f>'[12]2.2_RebasedTargets_Monetised'!BU105</f>
        <v>0</v>
      </c>
      <c r="AZ92" s="98">
        <f>'[12]2.2_RebasedTargets_Monetised'!BV105</f>
        <v>0</v>
      </c>
      <c r="BA92" s="97">
        <f>'[12]2.2_RebasedTargets_Monetised'!BW105</f>
        <v>0</v>
      </c>
    </row>
    <row r="93" spans="1:53" ht="12.75" thickBot="1" x14ac:dyDescent="0.35">
      <c r="A93" s="22"/>
      <c r="B93" s="26"/>
      <c r="C93" s="132"/>
      <c r="D93" s="96"/>
      <c r="E93" s="95" t="str">
        <f t="shared" si="2"/>
        <v>Very high</v>
      </c>
      <c r="F93" s="93">
        <f>'[12]2.2_RebasedTargets_Monetised'!I106</f>
        <v>373209235.09429389</v>
      </c>
      <c r="G93" s="93">
        <f>'[12]2.2_RebasedTargets_Monetised'!J106</f>
        <v>312966243.67901355</v>
      </c>
      <c r="H93" s="93">
        <f>'[12]2.2_RebasedTargets_Monetised'!K106</f>
        <v>15440822.357116248</v>
      </c>
      <c r="I93" s="93">
        <f>'[12]2.2_RebasedTargets_Monetised'!L106</f>
        <v>1920989.5440895506</v>
      </c>
      <c r="J93" s="93">
        <f>'[12]2.2_RebasedTargets_Monetised'!M106</f>
        <v>40634325.32083489</v>
      </c>
      <c r="K93" s="92">
        <f>'[12]2.2_RebasedTargets_Monetised'!N106</f>
        <v>2246854.1932397</v>
      </c>
      <c r="M93" s="93">
        <f>'[12]2.2_RebasedTargets_Monetised'!S106</f>
        <v>454322693.86810392</v>
      </c>
      <c r="N93" s="93">
        <f>'[12]2.2_RebasedTargets_Monetised'!T106</f>
        <v>315272780.25114435</v>
      </c>
      <c r="O93" s="93">
        <f>'[12]2.2_RebasedTargets_Monetised'!U106</f>
        <v>6431096.2557814047</v>
      </c>
      <c r="P93" s="93">
        <f>'[12]2.2_RebasedTargets_Monetised'!V106</f>
        <v>21405382.775753863</v>
      </c>
      <c r="Q93" s="93">
        <f>'[12]2.2_RebasedTargets_Monetised'!W106</f>
        <v>4275126.8949117381</v>
      </c>
      <c r="R93" s="92">
        <f>'[12]2.2_RebasedTargets_Monetised'!X106</f>
        <v>106938307.69051254</v>
      </c>
      <c r="T93" s="93">
        <f>'[12]2.2_RebasedTargets_Monetised'!AC106</f>
        <v>456421849.55758709</v>
      </c>
      <c r="U93" s="93">
        <f>'[12]2.2_RebasedTargets_Monetised'!AD106</f>
        <v>315272780.25114387</v>
      </c>
      <c r="V93" s="93">
        <f>'[12]2.2_RebasedTargets_Monetised'!AE106</f>
        <v>6431096.2557814047</v>
      </c>
      <c r="W93" s="93">
        <f>'[12]2.2_RebasedTargets_Monetised'!AF106</f>
        <v>23504538.465237521</v>
      </c>
      <c r="X93" s="93">
        <f>'[12]2.2_RebasedTargets_Monetised'!AG106</f>
        <v>4275126.8949117381</v>
      </c>
      <c r="Y93" s="92">
        <f>'[12]2.2_RebasedTargets_Monetised'!AH106</f>
        <v>106938307.69051254</v>
      </c>
      <c r="AA93" s="93">
        <f>'[12]2.2_RebasedTargets_Monetised'!AK106</f>
        <v>-2099155.6894831806</v>
      </c>
      <c r="AB93" s="93">
        <f>'[12]2.2_RebasedTargets_Monetised'!AL106</f>
        <v>4.76837158203125E-7</v>
      </c>
      <c r="AC93" s="93">
        <f>'[12]2.2_RebasedTargets_Monetised'!AM106</f>
        <v>0</v>
      </c>
      <c r="AD93" s="93">
        <f>'[12]2.2_RebasedTargets_Monetised'!AN106</f>
        <v>-2099155.6894836575</v>
      </c>
      <c r="AE93" s="93">
        <f>'[12]2.2_RebasedTargets_Monetised'!AO106</f>
        <v>0</v>
      </c>
      <c r="AF93" s="92">
        <f>'[12]2.2_RebasedTargets_Monetised'!AP106</f>
        <v>0</v>
      </c>
      <c r="AG93" s="94"/>
      <c r="AH93" s="93">
        <f>'[12]2.2_RebasedTargets_Monetised'!AR106+'[12]2.2_RebasedTargets_Monetised'!AY106</f>
        <v>0</v>
      </c>
      <c r="AI93" s="93">
        <f>-'[12]2.2_RebasedTargets_Monetised'!AS106+'[12]2.2_RebasedTargets_Monetised'!AZ106</f>
        <v>0</v>
      </c>
      <c r="AJ93" s="93">
        <f>-'[12]2.2_RebasedTargets_Monetised'!AT106+'[12]2.2_RebasedTargets_Monetised'!BA106</f>
        <v>0</v>
      </c>
      <c r="AK93" s="93">
        <f>-'[12]2.2_RebasedTargets_Monetised'!AU106+'[12]2.2_RebasedTargets_Monetised'!BB106</f>
        <v>0</v>
      </c>
      <c r="AL93" s="93">
        <f>-'[12]2.2_RebasedTargets_Monetised'!AV106+'[12]2.2_RebasedTargets_Monetised'!BC106</f>
        <v>0</v>
      </c>
      <c r="AM93" s="92">
        <f>-'[12]2.2_RebasedTargets_Monetised'!AW106+'[12]2.2_RebasedTargets_Monetised'!BD106</f>
        <v>0</v>
      </c>
      <c r="AN93" s="94"/>
      <c r="AO93" s="93">
        <f>'[12]2.2_RebasedTargets_Monetised'!BF106</f>
        <v>-1189054.4802530613</v>
      </c>
      <c r="AP93" s="93">
        <f>-'[12]2.2_RebasedTargets_Monetised'!BG106+'[12]2.2_RebasedTargets_Monetised'!BL106</f>
        <v>0</v>
      </c>
      <c r="AQ93" s="93">
        <f>-'[12]2.2_RebasedTargets_Monetised'!BH106+'[12]2.2_RebasedTargets_Monetised'!BM106</f>
        <v>0</v>
      </c>
      <c r="AR93" s="93">
        <f>-'[12]2.2_RebasedTargets_Monetised'!BI106+'[12]2.2_RebasedTargets_Monetised'!BN106</f>
        <v>0</v>
      </c>
      <c r="AS93" s="93">
        <f>-'[12]2.2_RebasedTargets_Monetised'!BJ106+'[12]2.2_RebasedTargets_Monetised'!BO106</f>
        <v>0</v>
      </c>
      <c r="AT93" s="92">
        <f>-'[12]2.2_RebasedTargets_Monetised'!BK106+'[12]2.2_RebasedTargets_Monetised'!BP106</f>
        <v>0</v>
      </c>
      <c r="AU93" s="94"/>
      <c r="AV93" s="93">
        <f>'[12]2.2_RebasedTargets_Monetised'!BR106</f>
        <v>2099155.6894836733</v>
      </c>
      <c r="AW93" s="93">
        <f>'[12]2.2_RebasedTargets_Monetised'!BS106</f>
        <v>0</v>
      </c>
      <c r="AX93" s="93">
        <f>'[12]2.2_RebasedTargets_Monetised'!BT106</f>
        <v>0</v>
      </c>
      <c r="AY93" s="93">
        <f>'[12]2.2_RebasedTargets_Monetised'!BU106</f>
        <v>2099155.6894836733</v>
      </c>
      <c r="AZ93" s="93">
        <f>'[12]2.2_RebasedTargets_Monetised'!BV106</f>
        <v>0</v>
      </c>
      <c r="BA93" s="92">
        <f>'[12]2.2_RebasedTargets_Monetised'!BW106</f>
        <v>0</v>
      </c>
    </row>
  </sheetData>
  <mergeCells count="14">
    <mergeCell ref="AH8:AM8"/>
    <mergeCell ref="F8:K8"/>
    <mergeCell ref="AV7:BA7"/>
    <mergeCell ref="AV8:BA8"/>
    <mergeCell ref="AO8:AT8"/>
    <mergeCell ref="AO7:AT7"/>
    <mergeCell ref="AH7:AM7"/>
    <mergeCell ref="F7:K7"/>
    <mergeCell ref="M7:R7"/>
    <mergeCell ref="T7:Y7"/>
    <mergeCell ref="AA7:AF7"/>
    <mergeCell ref="M8:R8"/>
    <mergeCell ref="T8:Y8"/>
    <mergeCell ref="AA8:AF8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973096ae-7329-4b3b-9368-47aeba6959e1" origin="defaultValue">
  <element uid="id_classification_nonbusiness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0F3E3B6BC6274BB52149640C3D9157" ma:contentTypeVersion="4" ma:contentTypeDescription="Create a new document." ma:contentTypeScope="" ma:versionID="1c7e733a36be186dbea4a7674756d1a3">
  <xsd:schema xmlns:xsd="http://www.w3.org/2001/XMLSchema" xmlns:xs="http://www.w3.org/2001/XMLSchema" xmlns:p="http://schemas.microsoft.com/office/2006/metadata/properties" xmlns:ns2="bb57b765-1e86-4e77-8e28-f1ab92463815" targetNamespace="http://schemas.microsoft.com/office/2006/metadata/properties" ma:root="true" ma:fieldsID="44af4c10a9d55b570a86309e635e164a" ns2:_="">
    <xsd:import namespace="bb57b765-1e86-4e77-8e28-f1ab92463815"/>
    <xsd:element name="properties">
      <xsd:complexType>
        <xsd:sequence>
          <xsd:element name="documentManagement">
            <xsd:complexType>
              <xsd:all>
                <xsd:element ref="ns2:BJSCInternalLabel" minOccurs="0"/>
                <xsd:element ref="ns2:BJSCdd9eba61_x002D_d6b9_x002D_469b_x" minOccurs="0"/>
                <xsd:element ref="ns2:BJSCc5a055b0_x002D_1bed_x002D_4579_x" minOccurs="0"/>
                <xsd:element ref="ns2:BJSCSummaryMark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57b765-1e86-4e77-8e28-f1ab92463815" elementFormDefault="qualified">
    <xsd:import namespace="http://schemas.microsoft.com/office/2006/documentManagement/types"/>
    <xsd:import namespace="http://schemas.microsoft.com/office/infopath/2007/PartnerControls"/>
    <xsd:element name="BJSCInternalLabel" ma:index="8" nillable="true" ma:displayName="Classifier Label" ma:internalName="BJSCInternalLabel">
      <xsd:simpleType>
        <xsd:restriction base="dms:Unknown"/>
      </xsd:simpleType>
    </xsd:element>
    <xsd:element name="BJSCdd9eba61_x002D_d6b9_x002D_469b_x" ma:index="9" nillable="true" ma:displayName="Audience" ma:internalName="BJSCdd9eba61_x002D_d6b9_x002D_469b_x">
      <xsd:simpleType>
        <xsd:restriction base="dms:Text"/>
      </xsd:simpleType>
    </xsd:element>
    <xsd:element name="BJSCc5a055b0_x002D_1bed_x002D_4579_x" ma:index="10" nillable="true" ma:displayName="Visual marking" ma:internalName="BJSCc5a055b0_x002D_1bed_x002D_4579_x">
      <xsd:simpleType>
        <xsd:restriction base="dms:Text"/>
      </xsd:simpleType>
    </xsd:element>
    <xsd:element name="BJSCSummaryMarking" ma:index="11" nillable="true" ma:displayName="Summary Marking" ma:internalName="BJSCSummaryMark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JSCdd9eba61_x002D_d6b9_x002D_469b_x xmlns="bb57b765-1e86-4e77-8e28-f1ab92463815" xsi:nil="true"/>
    <BJSCc5a055b0_x002D_1bed_x002D_4579_x xmlns="bb57b765-1e86-4e77-8e28-f1ab92463815" xsi:nil="true"/>
    <BJSCInternalLabel xmlns="bb57b765-1e86-4e77-8e28-f1ab92463815">&lt;?xml version="1.0" encoding="us-ascii"?&gt;&lt;sisl xmlns:xsi="http://www.w3.org/2001/XMLSchema-instance" xmlns:xsd="http://www.w3.org/2001/XMLSchema" sislVersion="0" policy="973096ae-7329-4b3b-9368-47aeba6959e1" xmlns="http://www.boldonjames.com/2008/01/sie/internal/label"&gt;&lt;element uid="id_classification_nonbusiness" value="" /&gt;&lt;/sisl&gt;</BJSCInternalLabel>
    <BJSCSummaryMarking xmlns="bb57b765-1e86-4e77-8e28-f1ab92463815">OFFICIAL</BJSCSummaryMarking>
  </documentManagement>
</p:properties>
</file>

<file path=customXml/itemProps1.xml><?xml version="1.0" encoding="utf-8"?>
<ds:datastoreItem xmlns:ds="http://schemas.openxmlformats.org/officeDocument/2006/customXml" ds:itemID="{150BD4F4-D4AB-49F1-A163-C48C79EC0F28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D03F540A-55CF-45D4-B560-AE8D469297F6}"/>
</file>

<file path=customXml/itemProps3.xml><?xml version="1.0" encoding="utf-8"?>
<ds:datastoreItem xmlns:ds="http://schemas.openxmlformats.org/officeDocument/2006/customXml" ds:itemID="{49CCED1D-2E65-4D18-A6CD-078F5EC8E1B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F9FE1EB-F18A-44A5-80F3-38D9049C7B29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b103f32c-704a-43ea-a599-dcf8b3d71280"/>
    <ds:schemaRef ds:uri="http://www.w3.org/XML/1998/namespace"/>
    <ds:schemaRef ds:uri="http://purl.org/dc/terms/"/>
    <ds:schemaRef ds:uri="http://schemas.openxmlformats.org/package/2006/metadata/core-properties"/>
    <ds:schemaRef ds:uri="b01599e8-66c2-4c08-964f-9355480afca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</vt:i4>
      </vt:variant>
    </vt:vector>
  </HeadingPairs>
  <TitlesOfParts>
    <vt:vector size="28" baseType="lpstr">
      <vt:lpstr>Cover</vt:lpstr>
      <vt:lpstr>Content Sheet</vt:lpstr>
      <vt:lpstr>Summary_of_Checks</vt:lpstr>
      <vt:lpstr>1.0_RAW_Data&gt;&gt;&gt;</vt:lpstr>
      <vt:lpstr>1.1_RAW_Data_Orig</vt:lpstr>
      <vt:lpstr>1.2_RAW_DataCleanse</vt:lpstr>
      <vt:lpstr>1.3_RAW_Data_Orig_PostDC</vt:lpstr>
      <vt:lpstr>1.4_RAW_Data_Rebased_Volumes</vt:lpstr>
      <vt:lpstr>1.5_RAW_Data_Rebased_MR</vt:lpstr>
      <vt:lpstr>2.0_Input_Data&gt;&gt;&gt;</vt:lpstr>
      <vt:lpstr>2.1_Input_Data_Orig</vt:lpstr>
      <vt:lpstr>2.2_Input_Data_MatChange</vt:lpstr>
      <vt:lpstr>2.3_Input_Data_Orig_MC</vt:lpstr>
      <vt:lpstr>2.4_Input_Data_Rebased_Volumes</vt:lpstr>
      <vt:lpstr>2.5_Input_Data_Rebased_MR</vt:lpstr>
      <vt:lpstr>3.0_Check_1_AssetVolume&gt;&gt;&gt;</vt:lpstr>
      <vt:lpstr>3.1_Check_1_Summary</vt:lpstr>
      <vt:lpstr>3.2_Check_1_AssetVolume</vt:lpstr>
      <vt:lpstr>4.0_Check_2_IntervenVolume&gt;&gt;&gt;</vt:lpstr>
      <vt:lpstr>4.1_Check_2_Summary</vt:lpstr>
      <vt:lpstr>4.2_Check_2_InterventionVolume</vt:lpstr>
      <vt:lpstr>5.0_Check_3_PTO&gt;&gt;&gt;</vt:lpstr>
      <vt:lpstr>5.1_Check_3_PTO_Summary</vt:lpstr>
      <vt:lpstr>5.2_Check_3.1_Crit_PTO</vt:lpstr>
      <vt:lpstr>5.3_Check_3.2_AH_PTO</vt:lpstr>
      <vt:lpstr>Appendix_MR_Weighting</vt:lpstr>
      <vt:lpstr>'Content Sheet'!Print_Area</vt:lpstr>
      <vt:lpstr>'Content Sheet'!Print_Titles</vt:lpstr>
    </vt:vector>
  </TitlesOfParts>
  <Company>Ofgem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SPT_Checks</dc:title>
  <dc:creator>Thomas McLaren</dc:creator>
  <cp:lastModifiedBy>Leyun Kong</cp:lastModifiedBy>
  <dcterms:created xsi:type="dcterms:W3CDTF">2018-12-13T12:35:17Z</dcterms:created>
  <dcterms:modified xsi:type="dcterms:W3CDTF">2020-08-26T09:20:06Z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0b091906-a1bf-4243-9523-9678716efdf9</vt:lpwstr>
  </property>
  <property fmtid="{D5CDD505-2E9C-101B-9397-08002B2CF9AE}" pid="3" name="bjSaver">
    <vt:lpwstr>ebzqsk7BlFVPrG2mkqthtXTy38qz24CJ</vt:lpwstr>
  </property>
  <property fmtid="{D5CDD505-2E9C-101B-9397-08002B2CF9AE}" pid="4" name="ContentTypeId">
    <vt:lpwstr>0x010100150F3E3B6BC6274BB52149640C3D9157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policy="973096ae-7329-4b3b-9368-47aeba6959e1" origin="defaultValue" xmlns="http://www.boldonj</vt:lpwstr>
  </property>
  <property fmtid="{D5CDD505-2E9C-101B-9397-08002B2CF9AE}" pid="6" name="bjDocumentLabelXML-0">
    <vt:lpwstr>ames.com/2008/01/sie/internal/label"&gt;&lt;element uid="id_classification_nonbusiness" value="" /&gt;&lt;/sisl&gt;</vt:lpwstr>
  </property>
  <property fmtid="{D5CDD505-2E9C-101B-9397-08002B2CF9AE}" pid="7" name="bjDocumentSecurityLabel">
    <vt:lpwstr>OFFICIAL</vt:lpwstr>
  </property>
</Properties>
</file>